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trlProps/ctrlProp76.xml" ContentType="application/vnd.ms-excel.controlproperties+xml"/>
  <Override PartName="/xl/ctrlProps/ctrlProp7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コロナ\補助事業関連\令和5年度\障害\様式\令和5年4月1日～5月7日\"/>
    </mc:Choice>
  </mc:AlternateContent>
  <bookViews>
    <workbookView xWindow="0" yWindow="0" windowWidth="28800" windowHeight="12210"/>
  </bookViews>
  <sheets>
    <sheet name="使い方（はじめにお読みください)" sheetId="45" r:id="rId1"/>
    <sheet name="（はじめにお読みください）本申請書の使い方" sheetId="25" state="hidden" r:id="rId2"/>
    <sheet name="個票1" sheetId="19" r:id="rId3"/>
    <sheet name="個票1リスト" sheetId="52" r:id="rId4"/>
    <sheet name="個票2" sheetId="42" r:id="rId5"/>
    <sheet name="個票2リスト" sheetId="53" r:id="rId6"/>
    <sheet name="個票3" sheetId="43" r:id="rId7"/>
    <sheet name="個票3リスト" sheetId="54" r:id="rId8"/>
    <sheet name="計画書(様式2）" sheetId="24" r:id="rId9"/>
    <sheet name="計画書(様式1）" sheetId="20" r:id="rId10"/>
    <sheet name="収支予算書" sheetId="35" r:id="rId11"/>
    <sheet name="交付申請書" sheetId="34" r:id="rId12"/>
    <sheet name="報告書(様式1）" sheetId="39" r:id="rId13"/>
    <sheet name="報告書(様式2)" sheetId="38" r:id="rId14"/>
    <sheet name="収支決算書" sheetId="31" r:id="rId15"/>
    <sheet name="実績報告書" sheetId="30" r:id="rId16"/>
    <sheet name="請求書" sheetId="29" r:id="rId17"/>
    <sheet name="消費税報告書" sheetId="44" r:id="rId18"/>
    <sheet name="基準単価" sheetId="26" state="hidden" r:id="rId19"/>
  </sheets>
  <definedNames>
    <definedName name="_xlnm.Print_Area" localSheetId="18">基準単価!$A$1:$H$35</definedName>
    <definedName name="_xlnm.Print_Area" localSheetId="8">'計画書(様式2）'!$A$1:$Q$28</definedName>
    <definedName name="_xlnm.Print_Area" localSheetId="2">個票1!$A$1:$AN$80</definedName>
    <definedName name="_xlnm.Print_Area" localSheetId="4">個票2!$A$1:$AN$80</definedName>
    <definedName name="_xlnm.Print_Area" localSheetId="6">個票3!$A$1:$AN$80</definedName>
    <definedName name="_xlnm.Print_Area" localSheetId="0">'使い方（はじめにお読みください)'!$A$1:$J$131</definedName>
    <definedName name="_xlnm.Print_Area" localSheetId="15">実績報告書!$A$1:$AK$43</definedName>
    <definedName name="_xlnm.Print_Area" localSheetId="14">収支決算書!$A$1:$V$27</definedName>
    <definedName name="_xlnm.Print_Area" localSheetId="10">収支予算書!$A$1:$V$27</definedName>
    <definedName name="_xlnm.Print_Area" localSheetId="17">消費税報告書!$A$1:$AK$31</definedName>
    <definedName name="_xlnm.Print_Area" localSheetId="16">請求書!$A$1:$AK$43</definedName>
  </definedNames>
  <calcPr calcId="162913"/>
</workbook>
</file>

<file path=xl/calcChain.xml><?xml version="1.0" encoding="utf-8"?>
<calcChain xmlns="http://schemas.openxmlformats.org/spreadsheetml/2006/main">
  <c r="S12" i="44" l="1"/>
  <c r="J12" i="44"/>
  <c r="G12" i="44"/>
  <c r="D12" i="44"/>
  <c r="U9" i="44"/>
  <c r="U8" i="44"/>
  <c r="C23" i="44"/>
  <c r="S16" i="39" l="1"/>
  <c r="J74" i="43" l="1"/>
  <c r="AI38" i="43" s="1"/>
  <c r="J66" i="43"/>
  <c r="J58" i="43"/>
  <c r="AA38" i="43"/>
  <c r="AA32" i="43"/>
  <c r="AA13" i="43"/>
  <c r="J74" i="42"/>
  <c r="AI38" i="42" s="1"/>
  <c r="J66" i="42"/>
  <c r="J58" i="42"/>
  <c r="AA38" i="42"/>
  <c r="AA32" i="42"/>
  <c r="AI32" i="42" s="1"/>
  <c r="AA13" i="42"/>
  <c r="AO74" i="42" l="1"/>
  <c r="AI32" i="43"/>
  <c r="AO74" i="43"/>
  <c r="AI13" i="43"/>
  <c r="AI13" i="42"/>
  <c r="AA32" i="19"/>
  <c r="AA13" i="19"/>
  <c r="R20" i="38"/>
  <c r="R8" i="24"/>
  <c r="R16" i="38"/>
  <c r="R14" i="38"/>
  <c r="R8" i="38"/>
  <c r="R7" i="24"/>
  <c r="R12" i="38"/>
  <c r="R10" i="38"/>
  <c r="R15" i="38"/>
  <c r="R9" i="38"/>
  <c r="R19" i="38"/>
  <c r="R7" i="38"/>
  <c r="R18" i="38"/>
  <c r="R13" i="38"/>
  <c r="R11" i="38"/>
  <c r="R17" i="38"/>
  <c r="J66" i="19" l="1"/>
  <c r="AI32" i="19" s="1"/>
  <c r="S12" i="29" l="1"/>
  <c r="J12" i="29"/>
  <c r="G12" i="29"/>
  <c r="D12" i="29"/>
  <c r="AG14" i="39" l="1"/>
  <c r="Z14" i="39"/>
  <c r="S14" i="39"/>
  <c r="L14" i="39"/>
  <c r="T13" i="39"/>
  <c r="Q13" i="39"/>
  <c r="L11" i="39"/>
  <c r="L12" i="39"/>
  <c r="K25" i="31" s="1"/>
  <c r="AG17" i="39"/>
  <c r="AG18" i="39"/>
  <c r="S17" i="39"/>
  <c r="S18" i="39"/>
  <c r="AG16" i="39"/>
  <c r="K27" i="35"/>
  <c r="K25" i="35"/>
  <c r="U10" i="30" l="1"/>
  <c r="U10" i="44" s="1"/>
  <c r="U10" i="29"/>
  <c r="K27" i="31"/>
  <c r="U9" i="29" l="1"/>
  <c r="U8" i="29"/>
  <c r="C22" i="29"/>
  <c r="G17" i="38"/>
  <c r="E16" i="38"/>
  <c r="D17" i="38"/>
  <c r="M11" i="38"/>
  <c r="M20" i="38"/>
  <c r="R15" i="24"/>
  <c r="E14" i="38"/>
  <c r="J13" i="38"/>
  <c r="E9" i="38"/>
  <c r="C8" i="38"/>
  <c r="C14" i="38"/>
  <c r="M19" i="38"/>
  <c r="R13" i="24"/>
  <c r="J9" i="38"/>
  <c r="D8" i="38"/>
  <c r="C6" i="38"/>
  <c r="C16" i="38"/>
  <c r="J20" i="38"/>
  <c r="M12" i="38"/>
  <c r="M15" i="38"/>
  <c r="R17" i="24"/>
  <c r="D13" i="38"/>
  <c r="D16" i="38"/>
  <c r="C12" i="38"/>
  <c r="J12" i="38"/>
  <c r="D7" i="38"/>
  <c r="R10" i="24"/>
  <c r="R12" i="24"/>
  <c r="E6" i="38"/>
  <c r="G15" i="38"/>
  <c r="G20" i="38"/>
  <c r="E17" i="38"/>
  <c r="G9" i="38"/>
  <c r="G19" i="38"/>
  <c r="D14" i="38"/>
  <c r="C10" i="38"/>
  <c r="D19" i="38"/>
  <c r="J15" i="38"/>
  <c r="E8" i="38"/>
  <c r="D15" i="38"/>
  <c r="E10" i="38"/>
  <c r="G14" i="38"/>
  <c r="E12" i="38"/>
  <c r="M13" i="38"/>
  <c r="C19" i="38"/>
  <c r="D18" i="38"/>
  <c r="G13" i="38"/>
  <c r="D6" i="38"/>
  <c r="J18" i="38"/>
  <c r="G11" i="38"/>
  <c r="C13" i="38"/>
  <c r="C20" i="38"/>
  <c r="E15" i="38"/>
  <c r="J10" i="38"/>
  <c r="R20" i="24"/>
  <c r="M17" i="38"/>
  <c r="C18" i="38"/>
  <c r="D9" i="38"/>
  <c r="E20" i="38"/>
  <c r="E7" i="38"/>
  <c r="J11" i="38"/>
  <c r="E19" i="38"/>
  <c r="R16" i="24"/>
  <c r="R9" i="24"/>
  <c r="G10" i="38"/>
  <c r="C17" i="38"/>
  <c r="M14" i="38"/>
  <c r="M9" i="38"/>
  <c r="M18" i="38"/>
  <c r="G16" i="38"/>
  <c r="D10" i="38"/>
  <c r="R11" i="24"/>
  <c r="R18" i="24"/>
  <c r="J19" i="38"/>
  <c r="M16" i="38"/>
  <c r="R19" i="24"/>
  <c r="C9" i="38"/>
  <c r="E13" i="38"/>
  <c r="M10" i="38"/>
  <c r="C15" i="38"/>
  <c r="J16" i="38"/>
  <c r="G12" i="38"/>
  <c r="D20" i="38"/>
  <c r="D12" i="38"/>
  <c r="G18" i="38"/>
  <c r="R14" i="24"/>
  <c r="E18" i="38"/>
  <c r="J14" i="38"/>
  <c r="E11" i="38"/>
  <c r="C7" i="38"/>
  <c r="J17" i="38"/>
  <c r="C11" i="38"/>
  <c r="U8" i="30" l="1"/>
  <c r="U9" i="30"/>
  <c r="I19" i="38"/>
  <c r="L19" i="38"/>
  <c r="L13" i="38"/>
  <c r="L14" i="38"/>
  <c r="I11" i="38"/>
  <c r="L12" i="38"/>
  <c r="I17" i="38"/>
  <c r="I9" i="38"/>
  <c r="I10" i="38"/>
  <c r="F14" i="38"/>
  <c r="I13" i="38"/>
  <c r="L15" i="38"/>
  <c r="L18" i="38"/>
  <c r="F20" i="38"/>
  <c r="I14" i="38"/>
  <c r="L9" i="38"/>
  <c r="F17" i="38"/>
  <c r="F11" i="38"/>
  <c r="F19" i="38"/>
  <c r="I20" i="38"/>
  <c r="F15" i="38"/>
  <c r="F10" i="38"/>
  <c r="F18" i="38"/>
  <c r="F9" i="38"/>
  <c r="L10" i="38"/>
  <c r="F16" i="38"/>
  <c r="I16" i="38"/>
  <c r="L16" i="38"/>
  <c r="F12" i="38"/>
  <c r="I12" i="38"/>
  <c r="L11" i="38"/>
  <c r="L20" i="38"/>
  <c r="F13" i="38"/>
  <c r="I18" i="38"/>
  <c r="L17" i="38"/>
  <c r="I15" i="38"/>
  <c r="K19" i="38" l="1"/>
  <c r="H14" i="38"/>
  <c r="N19" i="38"/>
  <c r="N20" i="38"/>
  <c r="H18" i="38"/>
  <c r="K15" i="38"/>
  <c r="N12" i="38"/>
  <c r="N9" i="38"/>
  <c r="H17" i="38"/>
  <c r="N11" i="38"/>
  <c r="H19" i="38"/>
  <c r="N13" i="38"/>
  <c r="H20" i="38"/>
  <c r="K17" i="38"/>
  <c r="N14" i="38"/>
  <c r="H12" i="38"/>
  <c r="H9" i="38"/>
  <c r="N15" i="38"/>
  <c r="N10" i="38"/>
  <c r="N17" i="38"/>
  <c r="K12" i="38"/>
  <c r="N16" i="38"/>
  <c r="K11" i="38"/>
  <c r="K14" i="38"/>
  <c r="K9" i="38"/>
  <c r="K16" i="38"/>
  <c r="H11" i="38"/>
  <c r="N18" i="38"/>
  <c r="H16" i="38"/>
  <c r="K13" i="38"/>
  <c r="K10" i="38"/>
  <c r="K18" i="38"/>
  <c r="H13" i="38"/>
  <c r="K20" i="38"/>
  <c r="H15" i="38"/>
  <c r="H10" i="38"/>
  <c r="M8" i="38"/>
  <c r="G7" i="38"/>
  <c r="M7" i="38"/>
  <c r="J7" i="38"/>
  <c r="J8" i="38"/>
  <c r="O19" i="38" l="1"/>
  <c r="O15" i="38"/>
  <c r="O13" i="38"/>
  <c r="O16" i="38"/>
  <c r="O11" i="38"/>
  <c r="O10" i="38"/>
  <c r="O12" i="38"/>
  <c r="O14" i="38"/>
  <c r="O9" i="38"/>
  <c r="O20" i="38"/>
  <c r="O17" i="38"/>
  <c r="O18" i="38"/>
  <c r="L8" i="38"/>
  <c r="I7" i="38"/>
  <c r="L7" i="38"/>
  <c r="I8" i="38"/>
  <c r="F7" i="38"/>
  <c r="G8" i="38"/>
  <c r="N7" i="38" l="1"/>
  <c r="K7" i="38"/>
  <c r="N8" i="38"/>
  <c r="K8" i="38"/>
  <c r="H7" i="38"/>
  <c r="U10" i="34"/>
  <c r="U8" i="34"/>
  <c r="U9" i="34"/>
  <c r="F8" i="38"/>
  <c r="O7" i="38" l="1"/>
  <c r="H8" i="38"/>
  <c r="O8" i="38" s="1"/>
  <c r="J74" i="19" l="1"/>
  <c r="AA38" i="19"/>
  <c r="D15" i="24"/>
  <c r="D19" i="24"/>
  <c r="J6" i="24"/>
  <c r="D17" i="24"/>
  <c r="C19" i="24"/>
  <c r="C13" i="24"/>
  <c r="J18" i="24"/>
  <c r="E9" i="24"/>
  <c r="E15" i="24"/>
  <c r="J17" i="24"/>
  <c r="E20" i="24"/>
  <c r="C17" i="24"/>
  <c r="E16" i="24"/>
  <c r="D12" i="24"/>
  <c r="M16" i="24"/>
  <c r="D16" i="24"/>
  <c r="J8" i="24"/>
  <c r="M11" i="24"/>
  <c r="M8" i="24"/>
  <c r="C15" i="24"/>
  <c r="E7" i="24"/>
  <c r="E18" i="24"/>
  <c r="D13" i="24"/>
  <c r="J9" i="24"/>
  <c r="G18" i="24"/>
  <c r="M7" i="24"/>
  <c r="M14" i="24"/>
  <c r="D8" i="24"/>
  <c r="G8" i="24"/>
  <c r="M9" i="24"/>
  <c r="M13" i="24"/>
  <c r="M19" i="24"/>
  <c r="D7" i="24"/>
  <c r="G14" i="24"/>
  <c r="C12" i="24"/>
  <c r="J12" i="24"/>
  <c r="E19" i="24"/>
  <c r="E8" i="24"/>
  <c r="C18" i="24"/>
  <c r="E13" i="24"/>
  <c r="G9" i="24"/>
  <c r="D20" i="24"/>
  <c r="J6" i="38"/>
  <c r="M15" i="24"/>
  <c r="C16" i="24"/>
  <c r="M12" i="24"/>
  <c r="G20" i="24"/>
  <c r="G17" i="24"/>
  <c r="C14" i="24"/>
  <c r="E12" i="24"/>
  <c r="G15" i="24"/>
  <c r="G11" i="24"/>
  <c r="M10" i="24"/>
  <c r="M18" i="24"/>
  <c r="E10" i="24"/>
  <c r="J16" i="24"/>
  <c r="J19" i="24"/>
  <c r="E14" i="24"/>
  <c r="C9" i="24"/>
  <c r="J7" i="24"/>
  <c r="C7" i="24"/>
  <c r="C20" i="24"/>
  <c r="J10" i="24"/>
  <c r="M17" i="24"/>
  <c r="G12" i="24"/>
  <c r="D10" i="24"/>
  <c r="J15" i="24"/>
  <c r="E17" i="24"/>
  <c r="G10" i="24"/>
  <c r="C11" i="24"/>
  <c r="D18" i="24"/>
  <c r="M20" i="24"/>
  <c r="G16" i="24"/>
  <c r="E11" i="24"/>
  <c r="G7" i="24"/>
  <c r="D9" i="24"/>
  <c r="C8" i="24"/>
  <c r="C10" i="24"/>
  <c r="G13" i="24"/>
  <c r="G19" i="24"/>
  <c r="J20" i="24"/>
  <c r="J14" i="24"/>
  <c r="D14" i="24"/>
  <c r="J13" i="24"/>
  <c r="J11" i="24"/>
  <c r="AI38" i="19" l="1"/>
  <c r="J58" i="19"/>
  <c r="AO74" i="19" s="1"/>
  <c r="I6" i="38"/>
  <c r="F7" i="24"/>
  <c r="L8" i="24"/>
  <c r="I8" i="24"/>
  <c r="I7" i="24"/>
  <c r="F8" i="24"/>
  <c r="L7" i="24"/>
  <c r="F17" i="24"/>
  <c r="F9" i="24"/>
  <c r="L16" i="24"/>
  <c r="L9" i="24"/>
  <c r="I10" i="24"/>
  <c r="F12" i="24"/>
  <c r="F10" i="24"/>
  <c r="L13" i="24"/>
  <c r="E6" i="24"/>
  <c r="I13" i="24"/>
  <c r="L10" i="24"/>
  <c r="F19" i="24"/>
  <c r="F14" i="24"/>
  <c r="I17" i="24"/>
  <c r="F11" i="24"/>
  <c r="L20" i="24"/>
  <c r="I20" i="24"/>
  <c r="I16" i="24"/>
  <c r="F16" i="24"/>
  <c r="D6" i="24"/>
  <c r="F13" i="24"/>
  <c r="I15" i="24"/>
  <c r="F15" i="24"/>
  <c r="L19" i="24"/>
  <c r="I12" i="24"/>
  <c r="R6" i="38"/>
  <c r="C6" i="24"/>
  <c r="I9" i="24"/>
  <c r="L18" i="24"/>
  <c r="L14" i="24"/>
  <c r="L11" i="24"/>
  <c r="I14" i="24"/>
  <c r="F18" i="24"/>
  <c r="F20" i="24"/>
  <c r="M6" i="38"/>
  <c r="R6" i="24"/>
  <c r="L12" i="24"/>
  <c r="M6" i="24"/>
  <c r="L15" i="24"/>
  <c r="I19" i="24"/>
  <c r="I18" i="24"/>
  <c r="I11" i="24"/>
  <c r="L17" i="24"/>
  <c r="AH25" i="39" l="1"/>
  <c r="AH27" i="39"/>
  <c r="AH29" i="39"/>
  <c r="AH33" i="39"/>
  <c r="AH35" i="39"/>
  <c r="AH37" i="39"/>
  <c r="AH39" i="39"/>
  <c r="AH41" i="39"/>
  <c r="AH43" i="39"/>
  <c r="AH45" i="39"/>
  <c r="AH47" i="39"/>
  <c r="AH24" i="39"/>
  <c r="AH26" i="39"/>
  <c r="AH28" i="39"/>
  <c r="AH30" i="39"/>
  <c r="AH32" i="39"/>
  <c r="AH38" i="39"/>
  <c r="AH40" i="39"/>
  <c r="AH42" i="39"/>
  <c r="AH44" i="39"/>
  <c r="AH46" i="39"/>
  <c r="AH48" i="39"/>
  <c r="AH50" i="39"/>
  <c r="AD27" i="39"/>
  <c r="AD35" i="39"/>
  <c r="AD39" i="39"/>
  <c r="AD43" i="39"/>
  <c r="AD47" i="39"/>
  <c r="AD24" i="39"/>
  <c r="AD28" i="39"/>
  <c r="AD32" i="39"/>
  <c r="AD40" i="39"/>
  <c r="AD44" i="39"/>
  <c r="AD48" i="39"/>
  <c r="X27" i="39"/>
  <c r="X35" i="39"/>
  <c r="X39" i="39"/>
  <c r="X43" i="39"/>
  <c r="X47" i="39"/>
  <c r="X24" i="39"/>
  <c r="X28" i="39"/>
  <c r="X32" i="39"/>
  <c r="X40" i="39"/>
  <c r="X44" i="39"/>
  <c r="X48" i="39"/>
  <c r="T27" i="39"/>
  <c r="T35" i="39"/>
  <c r="T39" i="39"/>
  <c r="T43" i="39"/>
  <c r="T47" i="39"/>
  <c r="T24" i="39"/>
  <c r="T28" i="39"/>
  <c r="T32" i="39"/>
  <c r="T40" i="39"/>
  <c r="T44" i="39"/>
  <c r="T48" i="39"/>
  <c r="X27" i="20"/>
  <c r="X35" i="20"/>
  <c r="X39" i="20"/>
  <c r="X43" i="20"/>
  <c r="X47" i="20"/>
  <c r="X24" i="20"/>
  <c r="X28" i="20"/>
  <c r="X32" i="20"/>
  <c r="X40" i="20"/>
  <c r="X44" i="20"/>
  <c r="X48" i="20"/>
  <c r="AH25" i="20"/>
  <c r="AH29" i="20"/>
  <c r="AH33" i="20"/>
  <c r="AH37" i="20"/>
  <c r="AH41" i="20"/>
  <c r="AH45" i="20"/>
  <c r="AH24" i="20"/>
  <c r="AH28" i="20"/>
  <c r="AH32" i="20"/>
  <c r="AH40" i="20"/>
  <c r="AH44" i="20"/>
  <c r="AH48" i="20"/>
  <c r="AD26" i="20"/>
  <c r="AD30" i="20"/>
  <c r="AD38" i="20"/>
  <c r="AD42" i="20"/>
  <c r="AD46" i="20"/>
  <c r="AD27" i="20"/>
  <c r="AD35" i="20"/>
  <c r="AD39" i="20"/>
  <c r="AD43" i="20"/>
  <c r="AD47" i="20"/>
  <c r="T24" i="20"/>
  <c r="T28" i="20"/>
  <c r="AD25" i="39"/>
  <c r="AD29" i="39"/>
  <c r="AD33" i="39"/>
  <c r="AD37" i="39"/>
  <c r="AD41" i="39"/>
  <c r="AD45" i="39"/>
  <c r="AD26" i="39"/>
  <c r="AD30" i="39"/>
  <c r="AD38" i="39"/>
  <c r="AD42" i="39"/>
  <c r="AD46" i="39"/>
  <c r="AD50" i="39"/>
  <c r="X25" i="39"/>
  <c r="X29" i="39"/>
  <c r="X33" i="39"/>
  <c r="X37" i="39"/>
  <c r="X41" i="39"/>
  <c r="X45" i="39"/>
  <c r="X26" i="39"/>
  <c r="X30" i="39"/>
  <c r="X38" i="39"/>
  <c r="X42" i="39"/>
  <c r="X46" i="39"/>
  <c r="X50" i="39"/>
  <c r="T25" i="39"/>
  <c r="T29" i="39"/>
  <c r="T33" i="39"/>
  <c r="T37" i="39"/>
  <c r="T41" i="39"/>
  <c r="T45" i="39"/>
  <c r="T26" i="39"/>
  <c r="T30" i="39"/>
  <c r="T38" i="39"/>
  <c r="T42" i="39"/>
  <c r="T46" i="39"/>
  <c r="T50" i="39"/>
  <c r="X25" i="20"/>
  <c r="X29" i="20"/>
  <c r="X33" i="20"/>
  <c r="X37" i="20"/>
  <c r="X41" i="20"/>
  <c r="X45" i="20"/>
  <c r="X26" i="20"/>
  <c r="X30" i="20"/>
  <c r="X38" i="20"/>
  <c r="X42" i="20"/>
  <c r="X46" i="20"/>
  <c r="X50" i="20"/>
  <c r="AH27" i="20"/>
  <c r="AH35" i="20"/>
  <c r="AH39" i="20"/>
  <c r="AH43" i="20"/>
  <c r="AH47" i="20"/>
  <c r="AH26" i="20"/>
  <c r="AH30" i="20"/>
  <c r="AH38" i="20"/>
  <c r="AH42" i="20"/>
  <c r="AH46" i="20"/>
  <c r="AD24" i="20"/>
  <c r="AD28" i="20"/>
  <c r="AD32" i="20"/>
  <c r="AD40" i="20"/>
  <c r="AD44" i="20"/>
  <c r="AD48" i="20"/>
  <c r="AD25" i="20"/>
  <c r="AD29" i="20"/>
  <c r="AD33" i="20"/>
  <c r="AD37" i="20"/>
  <c r="AD41" i="20"/>
  <c r="AD45" i="20"/>
  <c r="T26" i="20"/>
  <c r="T30" i="20"/>
  <c r="T38" i="20"/>
  <c r="T42" i="20"/>
  <c r="T46" i="20"/>
  <c r="T27" i="20"/>
  <c r="T35" i="20"/>
  <c r="T39" i="20"/>
  <c r="T43" i="20"/>
  <c r="T47" i="20"/>
  <c r="T32" i="20"/>
  <c r="T40" i="20"/>
  <c r="T44" i="20"/>
  <c r="T48" i="20"/>
  <c r="T25" i="20"/>
  <c r="T29" i="20"/>
  <c r="T33" i="20"/>
  <c r="T37" i="20"/>
  <c r="T41" i="20"/>
  <c r="T45" i="20"/>
  <c r="H11" i="24"/>
  <c r="K9" i="24"/>
  <c r="K10" i="24"/>
  <c r="N9" i="24"/>
  <c r="N20" i="24"/>
  <c r="H9" i="24"/>
  <c r="O9" i="24" s="1"/>
  <c r="N19" i="24"/>
  <c r="N14" i="24"/>
  <c r="N15" i="24"/>
  <c r="H17" i="24"/>
  <c r="H7" i="24"/>
  <c r="H19" i="24"/>
  <c r="H8" i="24"/>
  <c r="T23" i="39" s="1"/>
  <c r="K14" i="24"/>
  <c r="N7" i="24"/>
  <c r="AD31" i="39" s="1"/>
  <c r="H15" i="24"/>
  <c r="K11" i="24"/>
  <c r="N13" i="24"/>
  <c r="H18" i="24"/>
  <c r="N17" i="24"/>
  <c r="N16" i="24"/>
  <c r="K6" i="38"/>
  <c r="K21" i="38" s="1"/>
  <c r="N18" i="24"/>
  <c r="H10" i="24"/>
  <c r="H13" i="24"/>
  <c r="K12" i="24"/>
  <c r="H14" i="24"/>
  <c r="K19" i="24"/>
  <c r="K7" i="24"/>
  <c r="N8" i="24"/>
  <c r="AH49" i="20" s="1"/>
  <c r="K18" i="24"/>
  <c r="K8" i="24"/>
  <c r="K17" i="24"/>
  <c r="H16" i="24"/>
  <c r="H20" i="24"/>
  <c r="K13" i="24"/>
  <c r="K16" i="24"/>
  <c r="N11" i="24"/>
  <c r="N12" i="24"/>
  <c r="H12" i="24"/>
  <c r="K15" i="24"/>
  <c r="N10" i="24"/>
  <c r="K20" i="24"/>
  <c r="R21" i="24"/>
  <c r="H15" i="35" s="1"/>
  <c r="R21" i="38"/>
  <c r="H15" i="31" s="1"/>
  <c r="AI13" i="19"/>
  <c r="L6" i="38"/>
  <c r="L6" i="24"/>
  <c r="G6" i="24"/>
  <c r="G6" i="38"/>
  <c r="AH23" i="20" l="1"/>
  <c r="AD23" i="20"/>
  <c r="X23" i="20"/>
  <c r="X23" i="39"/>
  <c r="T23" i="20"/>
  <c r="AD23" i="39"/>
  <c r="AH23" i="39"/>
  <c r="AH49" i="39"/>
  <c r="AH31" i="39"/>
  <c r="O14" i="24"/>
  <c r="O13" i="24"/>
  <c r="O8" i="24"/>
  <c r="AD49" i="20"/>
  <c r="AD49" i="39"/>
  <c r="O20" i="24"/>
  <c r="O18" i="24"/>
  <c r="O7" i="24"/>
  <c r="O11" i="24"/>
  <c r="T49" i="20"/>
  <c r="AH31" i="20"/>
  <c r="T49" i="39"/>
  <c r="X49" i="20"/>
  <c r="X49" i="39"/>
  <c r="O12" i="24"/>
  <c r="O16" i="24"/>
  <c r="O10" i="24"/>
  <c r="O15" i="24"/>
  <c r="O19" i="24"/>
  <c r="O17" i="24"/>
  <c r="T31" i="20"/>
  <c r="AD31" i="20"/>
  <c r="X31" i="20"/>
  <c r="T31" i="39"/>
  <c r="X31" i="39"/>
  <c r="N6" i="38"/>
  <c r="N21" i="38" s="1"/>
  <c r="N6" i="24"/>
  <c r="I6" i="24"/>
  <c r="F6" i="38"/>
  <c r="F6" i="24"/>
  <c r="AH34" i="39" l="1"/>
  <c r="AD34" i="20"/>
  <c r="AH34" i="20"/>
  <c r="AD34" i="39"/>
  <c r="AH36" i="20"/>
  <c r="AH36" i="39"/>
  <c r="AD36" i="39"/>
  <c r="AD36" i="20"/>
  <c r="H6" i="38"/>
  <c r="O6" i="38" s="1"/>
  <c r="AD22" i="39"/>
  <c r="AH22" i="39"/>
  <c r="AD22" i="20"/>
  <c r="AH22" i="20"/>
  <c r="AH50" i="20"/>
  <c r="AD50" i="20"/>
  <c r="H6" i="24"/>
  <c r="K6" i="24"/>
  <c r="K21" i="24" s="1"/>
  <c r="N21" i="24"/>
  <c r="X34" i="39" l="1"/>
  <c r="X34" i="20"/>
  <c r="T34" i="20"/>
  <c r="T34" i="39"/>
  <c r="H21" i="24"/>
  <c r="X36" i="39"/>
  <c r="T36" i="39"/>
  <c r="X36" i="20"/>
  <c r="T36" i="20"/>
  <c r="T22" i="39"/>
  <c r="X22" i="39"/>
  <c r="X22" i="20"/>
  <c r="T22" i="20"/>
  <c r="T50" i="20"/>
  <c r="O21" i="24"/>
  <c r="AD51" i="39"/>
  <c r="AH51" i="39"/>
  <c r="H21" i="38"/>
  <c r="O21" i="38" s="1"/>
  <c r="O6" i="24"/>
  <c r="T51" i="20" l="1"/>
  <c r="X51" i="20"/>
  <c r="T51" i="39"/>
  <c r="AD51" i="20"/>
  <c r="AH51" i="20"/>
  <c r="T52" i="20" l="1"/>
  <c r="H6" i="35" s="1"/>
  <c r="C27" i="34" s="1"/>
  <c r="C31" i="30"/>
  <c r="H19" i="35" l="1"/>
  <c r="H19" i="31"/>
  <c r="H7" i="35" l="1"/>
  <c r="H10" i="35" s="1"/>
  <c r="X51" i="39" l="1"/>
  <c r="T52" i="39" s="1"/>
  <c r="H6" i="31" s="1"/>
  <c r="C28" i="29" l="1"/>
  <c r="H7" i="31"/>
  <c r="H10" i="31" s="1"/>
</calcChain>
</file>

<file path=xl/comments1.xml><?xml version="1.0" encoding="utf-8"?>
<comments xmlns="http://schemas.openxmlformats.org/spreadsheetml/2006/main">
  <authors>
    <author>法人指導課　小田</author>
  </authors>
  <commentList>
    <comment ref="C30" authorId="0" shapeId="0">
      <text>
        <r>
          <rPr>
            <sz val="9"/>
            <color indexed="81"/>
            <rFont val="MS P ゴシック"/>
            <family val="3"/>
            <charset val="128"/>
          </rPr>
          <t>確認の上、チェックお願いします。</t>
        </r>
      </text>
    </comment>
  </commentList>
</comments>
</file>

<file path=xl/comments2.xml><?xml version="1.0" encoding="utf-8"?>
<comments xmlns="http://schemas.openxmlformats.org/spreadsheetml/2006/main">
  <authors>
    <author>西宮市役所</author>
  </authors>
  <commentList>
    <comment ref="B34" authorId="0" shapeId="0">
      <text>
        <r>
          <rPr>
            <b/>
            <sz val="9"/>
            <color indexed="81"/>
            <rFont val="MS P ゴシック"/>
            <family val="3"/>
            <charset val="128"/>
          </rPr>
          <t xml:space="preserve">作成者:
</t>
        </r>
        <r>
          <rPr>
            <sz val="9"/>
            <color indexed="81"/>
            <rFont val="MS P ゴシック"/>
            <family val="3"/>
            <charset val="128"/>
          </rPr>
          <t>特記事項として記載すべきことがある場合はこちらに記載してください。ない場合は記載不要です。</t>
        </r>
      </text>
    </comment>
  </commentList>
</comments>
</file>

<file path=xl/sharedStrings.xml><?xml version="1.0" encoding="utf-8"?>
<sst xmlns="http://schemas.openxmlformats.org/spreadsheetml/2006/main" count="1155" uniqueCount="422">
  <si>
    <t>フリガナ</t>
    <phoneticPr fontId="6"/>
  </si>
  <si>
    <t>殿</t>
    <rPh sb="0" eb="1">
      <t>トノ</t>
    </rPh>
    <phoneticPr fontId="6"/>
  </si>
  <si>
    <t>日</t>
    <rPh sb="0" eb="1">
      <t>ニチ</t>
    </rPh>
    <phoneticPr fontId="6"/>
  </si>
  <si>
    <t>月</t>
    <rPh sb="0" eb="1">
      <t>ゲツ</t>
    </rPh>
    <phoneticPr fontId="6"/>
  </si>
  <si>
    <t>年</t>
    <rPh sb="0" eb="1">
      <t>ネン</t>
    </rPh>
    <phoneticPr fontId="6"/>
  </si>
  <si>
    <t>フリガナ</t>
    <phoneticPr fontId="6"/>
  </si>
  <si>
    <t>名　　称</t>
    <rPh sb="0" eb="1">
      <t>ナ</t>
    </rPh>
    <rPh sb="3" eb="4">
      <t>ショウ</t>
    </rPh>
    <phoneticPr fontId="6"/>
  </si>
  <si>
    <t>（郵便番号</t>
    <rPh sb="1" eb="3">
      <t>ユウビン</t>
    </rPh>
    <rPh sb="3" eb="5">
      <t>バンゴウ</t>
    </rPh>
    <phoneticPr fontId="6"/>
  </si>
  <si>
    <t>‐</t>
    <phoneticPr fontId="6"/>
  </si>
  <si>
    <t>）</t>
    <phoneticPr fontId="6"/>
  </si>
  <si>
    <t>連絡先</t>
    <rPh sb="0" eb="3">
      <t>レンラクサキ</t>
    </rPh>
    <phoneticPr fontId="6"/>
  </si>
  <si>
    <t>電話番号</t>
    <rPh sb="0" eb="2">
      <t>デンワ</t>
    </rPh>
    <rPh sb="2" eb="4">
      <t>バンゴウ</t>
    </rPh>
    <phoneticPr fontId="6"/>
  </si>
  <si>
    <t>代表者の職・氏名</t>
    <rPh sb="0" eb="3">
      <t>ダイヒョウシャ</t>
    </rPh>
    <rPh sb="4" eb="5">
      <t>ショク</t>
    </rPh>
    <rPh sb="6" eb="8">
      <t>シメイ</t>
    </rPh>
    <phoneticPr fontId="6"/>
  </si>
  <si>
    <t>職　　名</t>
    <rPh sb="0" eb="1">
      <t>ショク</t>
    </rPh>
    <rPh sb="3" eb="4">
      <t>ナ</t>
    </rPh>
    <phoneticPr fontId="6"/>
  </si>
  <si>
    <t>氏　　名</t>
    <rPh sb="0" eb="1">
      <t>シ</t>
    </rPh>
    <rPh sb="3" eb="4">
      <t>ナ</t>
    </rPh>
    <phoneticPr fontId="6"/>
  </si>
  <si>
    <t>　標記について、次のとおり申請します。</t>
    <rPh sb="1" eb="3">
      <t>ヒョウキ</t>
    </rPh>
    <rPh sb="8" eb="9">
      <t>ツギ</t>
    </rPh>
    <rPh sb="13" eb="15">
      <t>シンセイ</t>
    </rPh>
    <phoneticPr fontId="6"/>
  </si>
  <si>
    <t>申請に関する担当者</t>
    <rPh sb="0" eb="2">
      <t>シンセイ</t>
    </rPh>
    <rPh sb="3" eb="4">
      <t>カン</t>
    </rPh>
    <rPh sb="6" eb="9">
      <t>タントウシャ</t>
    </rPh>
    <phoneticPr fontId="6"/>
  </si>
  <si>
    <t>申請額</t>
    <rPh sb="0" eb="3">
      <t>シンセイガク</t>
    </rPh>
    <phoneticPr fontId="6"/>
  </si>
  <si>
    <t>か所</t>
    <rPh sb="1" eb="2">
      <t>ショ</t>
    </rPh>
    <phoneticPr fontId="6"/>
  </si>
  <si>
    <t>訪問系</t>
    <rPh sb="0" eb="2">
      <t>ホウモン</t>
    </rPh>
    <rPh sb="2" eb="3">
      <t>ケイ</t>
    </rPh>
    <phoneticPr fontId="6"/>
  </si>
  <si>
    <t>小　　計</t>
    <rPh sb="0" eb="1">
      <t>ショウ</t>
    </rPh>
    <rPh sb="3" eb="4">
      <t>ケイ</t>
    </rPh>
    <phoneticPr fontId="6"/>
  </si>
  <si>
    <t>　　　　　　　　　　　　　　　　　　　　　　　　助成対象
サービス種別</t>
    <rPh sb="24" eb="26">
      <t>ジョセイ</t>
    </rPh>
    <rPh sb="26" eb="28">
      <t>タイショウ</t>
    </rPh>
    <rPh sb="34" eb="36">
      <t>シュベツ</t>
    </rPh>
    <phoneticPr fontId="6"/>
  </si>
  <si>
    <t>事業所・施設の名称</t>
    <rPh sb="0" eb="3">
      <t>ジギョウショ</t>
    </rPh>
    <rPh sb="4" eb="6">
      <t>シセツ</t>
    </rPh>
    <rPh sb="7" eb="9">
      <t>メイショウ</t>
    </rPh>
    <phoneticPr fontId="6"/>
  </si>
  <si>
    <t>管理者の氏名</t>
    <rPh sb="0" eb="3">
      <t>カンリシャ</t>
    </rPh>
    <rPh sb="4" eb="6">
      <t>シメイ</t>
    </rPh>
    <phoneticPr fontId="6"/>
  </si>
  <si>
    <t>外部委託により実施</t>
    <rPh sb="0" eb="2">
      <t>ガイブ</t>
    </rPh>
    <rPh sb="2" eb="4">
      <t>イタク</t>
    </rPh>
    <rPh sb="7" eb="9">
      <t>ジッシ</t>
    </rPh>
    <phoneticPr fontId="6"/>
  </si>
  <si>
    <t>自施設や自法人の職員で実施</t>
    <rPh sb="0" eb="1">
      <t>ジ</t>
    </rPh>
    <rPh sb="1" eb="3">
      <t>シセツ</t>
    </rPh>
    <rPh sb="4" eb="5">
      <t>ジ</t>
    </rPh>
    <rPh sb="5" eb="7">
      <t>ホウジン</t>
    </rPh>
    <rPh sb="8" eb="10">
      <t>ショクイン</t>
    </rPh>
    <rPh sb="11" eb="13">
      <t>ジッシ</t>
    </rPh>
    <phoneticPr fontId="6"/>
  </si>
  <si>
    <t>事業所・施設の状況</t>
    <rPh sb="0" eb="3">
      <t>ジギョウショ</t>
    </rPh>
    <rPh sb="4" eb="6">
      <t>シセツ</t>
    </rPh>
    <rPh sb="7" eb="9">
      <t>ジョウキョウ</t>
    </rPh>
    <phoneticPr fontId="6"/>
  </si>
  <si>
    <t>事業区分</t>
    <rPh sb="0" eb="2">
      <t>ジギョウ</t>
    </rPh>
    <rPh sb="2" eb="4">
      <t>クブン</t>
    </rPh>
    <phoneticPr fontId="6"/>
  </si>
  <si>
    <t>助成対象の区分</t>
    <rPh sb="0" eb="2">
      <t>ジョセイ</t>
    </rPh>
    <rPh sb="2" eb="4">
      <t>タイショウ</t>
    </rPh>
    <rPh sb="5" eb="7">
      <t>クブン</t>
    </rPh>
    <phoneticPr fontId="6"/>
  </si>
  <si>
    <t>その他 )</t>
    <rPh sb="2" eb="3">
      <t>タ</t>
    </rPh>
    <phoneticPr fontId="6"/>
  </si>
  <si>
    <t>（</t>
    <phoneticPr fontId="6"/>
  </si>
  <si>
    <t>（別紙）積算内訳</t>
    <rPh sb="1" eb="3">
      <t>ベッシ</t>
    </rPh>
    <rPh sb="4" eb="6">
      <t>セキサン</t>
    </rPh>
    <rPh sb="6" eb="8">
      <t>ウチワケ</t>
    </rPh>
    <phoneticPr fontId="6"/>
  </si>
  <si>
    <t>費目</t>
    <rPh sb="0" eb="2">
      <t>ヒモク</t>
    </rPh>
    <phoneticPr fontId="6"/>
  </si>
  <si>
    <t>用途・品目・数量等</t>
    <rPh sb="0" eb="2">
      <t>ヨウト</t>
    </rPh>
    <rPh sb="3" eb="5">
      <t>ヒンモク</t>
    </rPh>
    <rPh sb="6" eb="8">
      <t>スウリョウ</t>
    </rPh>
    <rPh sb="8" eb="9">
      <t>トウ</t>
    </rPh>
    <phoneticPr fontId="6"/>
  </si>
  <si>
    <t>所要額</t>
    <rPh sb="0" eb="3">
      <t>ショヨウガク</t>
    </rPh>
    <phoneticPr fontId="6"/>
  </si>
  <si>
    <t>事業区分</t>
    <rPh sb="0" eb="2">
      <t>ジギョウ</t>
    </rPh>
    <rPh sb="2" eb="4">
      <t>クブン</t>
    </rPh>
    <phoneticPr fontId="6"/>
  </si>
  <si>
    <t>(1)</t>
    <phoneticPr fontId="6"/>
  </si>
  <si>
    <t>所要額(円)</t>
    <rPh sb="0" eb="3">
      <t>ショヨウガク</t>
    </rPh>
    <rPh sb="4" eb="5">
      <t>エン</t>
    </rPh>
    <phoneticPr fontId="6"/>
  </si>
  <si>
    <t>申請内容</t>
    <rPh sb="0" eb="2">
      <t>シンセイ</t>
    </rPh>
    <rPh sb="2" eb="4">
      <t>ナイヨウ</t>
    </rPh>
    <phoneticPr fontId="6"/>
  </si>
  <si>
    <t>千円</t>
    <rPh sb="0" eb="2">
      <t>センエン</t>
    </rPh>
    <phoneticPr fontId="6"/>
  </si>
  <si>
    <t>申　請　者</t>
    <rPh sb="0" eb="1">
      <t>サル</t>
    </rPh>
    <rPh sb="2" eb="3">
      <t>ショウ</t>
    </rPh>
    <rPh sb="4" eb="5">
      <t>シャ</t>
    </rPh>
    <phoneticPr fontId="6"/>
  </si>
  <si>
    <t>所在地</t>
    <rPh sb="0" eb="3">
      <t>ショザイチ</t>
    </rPh>
    <phoneticPr fontId="6"/>
  </si>
  <si>
    <t>E-mail</t>
    <phoneticPr fontId="6"/>
  </si>
  <si>
    <t>事業所･施設数</t>
    <rPh sb="0" eb="3">
      <t>ジギョウショ</t>
    </rPh>
    <rPh sb="4" eb="6">
      <t>シセツ</t>
    </rPh>
    <rPh sb="6" eb="7">
      <t>スウ</t>
    </rPh>
    <phoneticPr fontId="6"/>
  </si>
  <si>
    <t>提供サービス</t>
    <rPh sb="0" eb="2">
      <t>テイキョウ</t>
    </rPh>
    <phoneticPr fontId="6"/>
  </si>
  <si>
    <t>事業所・施設の所在地</t>
    <rPh sb="0" eb="3">
      <t>ジギョウショ</t>
    </rPh>
    <rPh sb="4" eb="6">
      <t>シセツ</t>
    </rPh>
    <rPh sb="7" eb="10">
      <t>ショザイチ</t>
    </rPh>
    <phoneticPr fontId="6"/>
  </si>
  <si>
    <t>合計（②）</t>
    <rPh sb="0" eb="2">
      <t>ゴウケイ</t>
    </rPh>
    <phoneticPr fontId="6"/>
  </si>
  <si>
    <t>※別紙の①の額の千円未満切り捨て</t>
    <rPh sb="1" eb="3">
      <t>ベッシ</t>
    </rPh>
    <rPh sb="6" eb="7">
      <t>ガク</t>
    </rPh>
    <rPh sb="8" eb="9">
      <t>セン</t>
    </rPh>
    <rPh sb="9" eb="12">
      <t>エンミマン</t>
    </rPh>
    <rPh sb="12" eb="13">
      <t>キ</t>
    </rPh>
    <rPh sb="14" eb="15">
      <t>ス</t>
    </rPh>
    <phoneticPr fontId="6"/>
  </si>
  <si>
    <t>※別紙の②の額の千円未満切り捨て</t>
    <rPh sb="1" eb="3">
      <t>ベッシ</t>
    </rPh>
    <rPh sb="6" eb="7">
      <t>ガク</t>
    </rPh>
    <rPh sb="8" eb="9">
      <t>セン</t>
    </rPh>
    <rPh sb="9" eb="12">
      <t>エンミマン</t>
    </rPh>
    <rPh sb="12" eb="13">
      <t>キ</t>
    </rPh>
    <rPh sb="14" eb="15">
      <t>ス</t>
    </rPh>
    <phoneticPr fontId="6"/>
  </si>
  <si>
    <t>事業所・施設名</t>
    <rPh sb="0" eb="3">
      <t>ジギョウショ</t>
    </rPh>
    <rPh sb="4" eb="7">
      <t>シセツメイ</t>
    </rPh>
    <phoneticPr fontId="6"/>
  </si>
  <si>
    <t>基準単価</t>
    <rPh sb="0" eb="2">
      <t>キジュン</t>
    </rPh>
    <rPh sb="2" eb="4">
      <t>タンカ</t>
    </rPh>
    <phoneticPr fontId="6"/>
  </si>
  <si>
    <t>基準単価(a)</t>
    <rPh sb="0" eb="2">
      <t>キジュン</t>
    </rPh>
    <rPh sb="2" eb="4">
      <t>タンカ</t>
    </rPh>
    <phoneticPr fontId="6"/>
  </si>
  <si>
    <t>所要額(b)</t>
    <rPh sb="0" eb="3">
      <t>ショヨウガク</t>
    </rPh>
    <phoneticPr fontId="6"/>
  </si>
  <si>
    <t>申請額(c)</t>
    <rPh sb="0" eb="3">
      <t>シンセイガク</t>
    </rPh>
    <phoneticPr fontId="6"/>
  </si>
  <si>
    <t>千円</t>
  </si>
  <si>
    <t>サービス種別</t>
    <rPh sb="4" eb="6">
      <t>シュベツ</t>
    </rPh>
    <phoneticPr fontId="6"/>
  </si>
  <si>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6"/>
  </si>
  <si>
    <t>(2)</t>
    <phoneticPr fontId="6"/>
  </si>
  <si>
    <t>(様式３）事業所・施設別個表</t>
    <rPh sb="1" eb="3">
      <t>ヨウシキ</t>
    </rPh>
    <rPh sb="5" eb="8">
      <t>ジギョウショ</t>
    </rPh>
    <rPh sb="9" eb="11">
      <t>シセツ</t>
    </rPh>
    <rPh sb="11" eb="12">
      <t>ベツ</t>
    </rPh>
    <rPh sb="12" eb="14">
      <t>コヒョウ</t>
    </rPh>
    <phoneticPr fontId="6"/>
  </si>
  <si>
    <t>No.</t>
    <phoneticPr fontId="6"/>
  </si>
  <si>
    <t>（注）</t>
    <rPh sb="1" eb="2">
      <t>チュウ</t>
    </rPh>
    <phoneticPr fontId="6"/>
  </si>
  <si>
    <t>基準単価(d)</t>
    <rPh sb="0" eb="2">
      <t>キジュン</t>
    </rPh>
    <rPh sb="2" eb="4">
      <t>タンカ</t>
    </rPh>
    <phoneticPr fontId="6"/>
  </si>
  <si>
    <t>所要額(e)</t>
    <rPh sb="0" eb="3">
      <t>ショヨウガク</t>
    </rPh>
    <phoneticPr fontId="6"/>
  </si>
  <si>
    <t>申請額(f)</t>
    <rPh sb="0" eb="3">
      <t>シンセイガク</t>
    </rPh>
    <phoneticPr fontId="6"/>
  </si>
  <si>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6"/>
  </si>
  <si>
    <t>合計</t>
    <rPh sb="0" eb="2">
      <t>ゴウケイ</t>
    </rPh>
    <phoneticPr fontId="6"/>
  </si>
  <si>
    <t>申請額計(ｇ)</t>
    <rPh sb="0" eb="3">
      <t>シンセイガク</t>
    </rPh>
    <rPh sb="3" eb="4">
      <t>ケイ</t>
    </rPh>
    <phoneticPr fontId="6"/>
  </si>
  <si>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6"/>
  </si>
  <si>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6"/>
  </si>
  <si>
    <t>備考</t>
    <rPh sb="0" eb="2">
      <t>ビコウ</t>
    </rPh>
    <phoneticPr fontId="6"/>
  </si>
  <si>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6"/>
  </si>
  <si>
    <t>合計（①）</t>
    <rPh sb="0" eb="2">
      <t>ゴウケイ</t>
    </rPh>
    <phoneticPr fontId="6"/>
  </si>
  <si>
    <t>（単位:千円）</t>
    <rPh sb="1" eb="3">
      <t>タンイ</t>
    </rPh>
    <rPh sb="4" eb="6">
      <t>センエン</t>
    </rPh>
    <phoneticPr fontId="6"/>
  </si>
  <si>
    <t>　　令和</t>
    <rPh sb="2" eb="4">
      <t>レイワ</t>
    </rPh>
    <phoneticPr fontId="6"/>
  </si>
  <si>
    <t>各事業所の作業</t>
    <rPh sb="0" eb="1">
      <t>カク</t>
    </rPh>
    <rPh sb="1" eb="4">
      <t>ジギョウショ</t>
    </rPh>
    <rPh sb="5" eb="7">
      <t>サギョウ</t>
    </rPh>
    <phoneticPr fontId="6"/>
  </si>
  <si>
    <t>都道府県等の作業</t>
    <rPh sb="0" eb="4">
      <t>トドウフケン</t>
    </rPh>
    <rPh sb="4" eb="5">
      <t>トウ</t>
    </rPh>
    <rPh sb="6" eb="8">
      <t>サギョウ</t>
    </rPh>
    <phoneticPr fontId="6"/>
  </si>
  <si>
    <t>手順</t>
    <rPh sb="0" eb="2">
      <t>テジュン</t>
    </rPh>
    <phoneticPr fontId="6"/>
  </si>
  <si>
    <t>本Excelを管内の事業者・事業所に配布</t>
    <rPh sb="0" eb="1">
      <t>ホン</t>
    </rPh>
    <rPh sb="7" eb="9">
      <t>カンナイ</t>
    </rPh>
    <rPh sb="10" eb="13">
      <t>ジギョウシャ</t>
    </rPh>
    <rPh sb="14" eb="17">
      <t>ジギョウショ</t>
    </rPh>
    <rPh sb="18" eb="20">
      <t>ハイフ</t>
    </rPh>
    <phoneticPr fontId="6"/>
  </si>
  <si>
    <t>事業者（法人本部）の作業</t>
    <rPh sb="0" eb="3">
      <t>ジギョウシャ</t>
    </rPh>
    <rPh sb="4" eb="6">
      <t>ホウジン</t>
    </rPh>
    <rPh sb="6" eb="8">
      <t>ホンブ</t>
    </rPh>
    <rPh sb="10" eb="12">
      <t>サギョウ</t>
    </rPh>
    <phoneticPr fontId="6"/>
  </si>
  <si>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6"/>
  </si>
  <si>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6"/>
  </si>
  <si>
    <t>シート名を修正した個票を一つのExcelファイルに集約</t>
    <rPh sb="3" eb="4">
      <t>メイ</t>
    </rPh>
    <rPh sb="5" eb="7">
      <t>シュウセイ</t>
    </rPh>
    <rPh sb="9" eb="11">
      <t>コヒョウ</t>
    </rPh>
    <rPh sb="12" eb="13">
      <t>ヒト</t>
    </rPh>
    <rPh sb="25" eb="27">
      <t>シュウヤク</t>
    </rPh>
    <phoneticPr fontId="6"/>
  </si>
  <si>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6"/>
  </si>
  <si>
    <t>完成したExcelファイルを都道府県等の担当者に送付</t>
    <rPh sb="0" eb="2">
      <t>カンセイ</t>
    </rPh>
    <rPh sb="14" eb="18">
      <t>トドウフケン</t>
    </rPh>
    <rPh sb="18" eb="19">
      <t>トウ</t>
    </rPh>
    <rPh sb="20" eb="23">
      <t>タントウシャ</t>
    </rPh>
    <rPh sb="24" eb="26">
      <t>ソウフ</t>
    </rPh>
    <phoneticPr fontId="6"/>
  </si>
  <si>
    <t>本申請書の使い方</t>
    <rPh sb="0" eb="1">
      <t>ホン</t>
    </rPh>
    <rPh sb="1" eb="4">
      <t>シンセイショ</t>
    </rPh>
    <rPh sb="5" eb="6">
      <t>ツカ</t>
    </rPh>
    <rPh sb="7" eb="8">
      <t>カタ</t>
    </rPh>
    <phoneticPr fontId="6"/>
  </si>
  <si>
    <t>事業者からExcelファイルを受領し、内容を審査</t>
    <rPh sb="0" eb="3">
      <t>ジギョウシャ</t>
    </rPh>
    <rPh sb="15" eb="17">
      <t>ジュリョウ</t>
    </rPh>
    <rPh sb="19" eb="21">
      <t>ナイヨウ</t>
    </rPh>
    <rPh sb="22" eb="24">
      <t>シンサ</t>
    </rPh>
    <phoneticPr fontId="6"/>
  </si>
  <si>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6"/>
  </si>
  <si>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6"/>
  </si>
  <si>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6"/>
  </si>
  <si>
    <t>事業所番号</t>
    <rPh sb="0" eb="3">
      <t>ジギョウショ</t>
    </rPh>
    <rPh sb="3" eb="5">
      <t>バンゴウ</t>
    </rPh>
    <phoneticPr fontId="6"/>
  </si>
  <si>
    <t>通所系</t>
    <rPh sb="0" eb="2">
      <t>ツウショ</t>
    </rPh>
    <rPh sb="2" eb="3">
      <t>ケイ</t>
    </rPh>
    <phoneticPr fontId="6"/>
  </si>
  <si>
    <t>療養介護</t>
    <phoneticPr fontId="6"/>
  </si>
  <si>
    <t>生活介護</t>
    <rPh sb="0" eb="2">
      <t>セイカツ</t>
    </rPh>
    <rPh sb="2" eb="4">
      <t>カイゴ</t>
    </rPh>
    <phoneticPr fontId="6"/>
  </si>
  <si>
    <t>自立訓練（機能訓練）</t>
    <phoneticPr fontId="6"/>
  </si>
  <si>
    <t>自立訓練（生活訓練）</t>
    <phoneticPr fontId="6"/>
  </si>
  <si>
    <t>就労移行支援</t>
    <phoneticPr fontId="6"/>
  </si>
  <si>
    <t>就労継続支援Ａ型</t>
    <rPh sb="7" eb="8">
      <t>ガタ</t>
    </rPh>
    <phoneticPr fontId="6"/>
  </si>
  <si>
    <t>就労継続支援Ｂ型</t>
    <rPh sb="7" eb="8">
      <t>ガタ</t>
    </rPh>
    <phoneticPr fontId="6"/>
  </si>
  <si>
    <t>就労定着支援</t>
    <rPh sb="4" eb="6">
      <t>シエン</t>
    </rPh>
    <phoneticPr fontId="6"/>
  </si>
  <si>
    <t>自立生活援助</t>
    <phoneticPr fontId="6"/>
  </si>
  <si>
    <t>児童発達支援</t>
    <phoneticPr fontId="6"/>
  </si>
  <si>
    <t>医療型児童発達支援</t>
    <phoneticPr fontId="6"/>
  </si>
  <si>
    <t>短期入所</t>
    <phoneticPr fontId="6"/>
  </si>
  <si>
    <t>入所・居住系</t>
    <rPh sb="0" eb="2">
      <t>ニュウショ</t>
    </rPh>
    <rPh sb="3" eb="5">
      <t>キョジュウ</t>
    </rPh>
    <rPh sb="5" eb="6">
      <t>ケイ</t>
    </rPh>
    <phoneticPr fontId="6"/>
  </si>
  <si>
    <t>重度訪問介護</t>
    <phoneticPr fontId="6"/>
  </si>
  <si>
    <t>同行援護</t>
    <phoneticPr fontId="6"/>
  </si>
  <si>
    <t>行動援護</t>
    <phoneticPr fontId="6"/>
  </si>
  <si>
    <t>居宅訪問型児童発達支援</t>
    <phoneticPr fontId="6"/>
  </si>
  <si>
    <t>保育所等訪問支援</t>
    <phoneticPr fontId="6"/>
  </si>
  <si>
    <t>計画相談支援</t>
    <phoneticPr fontId="6"/>
  </si>
  <si>
    <t>地域移行支援</t>
    <phoneticPr fontId="6"/>
  </si>
  <si>
    <t>地域定着支援</t>
    <phoneticPr fontId="6"/>
  </si>
  <si>
    <t>障害児相談支援</t>
    <phoneticPr fontId="6"/>
  </si>
  <si>
    <t>相談系</t>
    <rPh sb="0" eb="2">
      <t>ソウダン</t>
    </rPh>
    <rPh sb="2" eb="3">
      <t>ケイ</t>
    </rPh>
    <phoneticPr fontId="6"/>
  </si>
  <si>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6"/>
  </si>
  <si>
    <t>障害福祉サービス等事業所番号</t>
    <rPh sb="0" eb="2">
      <t>ショウガイ</t>
    </rPh>
    <rPh sb="2" eb="4">
      <t>フクシ</t>
    </rPh>
    <rPh sb="8" eb="9">
      <t>トウ</t>
    </rPh>
    <rPh sb="9" eb="12">
      <t>ジギョウショ</t>
    </rPh>
    <rPh sb="12" eb="14">
      <t>バンゴウ</t>
    </rPh>
    <phoneticPr fontId="6"/>
  </si>
  <si>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6"/>
  </si>
  <si>
    <t>1.障害福祉サービス等事業所のサービス継続支援</t>
    <phoneticPr fontId="6"/>
  </si>
  <si>
    <t>2.障害福祉サービス等事業所との連携支援</t>
    <phoneticPr fontId="6"/>
  </si>
  <si>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6"/>
  </si>
  <si>
    <t>２．障害福祉サービス等事業所との連携支援</t>
    <rPh sb="2" eb="4">
      <t>ショウガイ</t>
    </rPh>
    <rPh sb="4" eb="6">
      <t>フクシ</t>
    </rPh>
    <rPh sb="10" eb="11">
      <t>トウ</t>
    </rPh>
    <rPh sb="11" eb="14">
      <t>ジギョウショ</t>
    </rPh>
    <rPh sb="16" eb="18">
      <t>レンケイ</t>
    </rPh>
    <rPh sb="18" eb="20">
      <t>シエン</t>
    </rPh>
    <phoneticPr fontId="6"/>
  </si>
  <si>
    <t>合　　計 (1+2)</t>
    <rPh sb="0" eb="1">
      <t>ゴウ</t>
    </rPh>
    <rPh sb="3" eb="4">
      <t>ケイ</t>
    </rPh>
    <phoneticPr fontId="6"/>
  </si>
  <si>
    <t>別添</t>
    <rPh sb="0" eb="2">
      <t>ベッテン</t>
    </rPh>
    <phoneticPr fontId="21"/>
  </si>
  <si>
    <t>基準単価</t>
    <rPh sb="0" eb="2">
      <t>キジュン</t>
    </rPh>
    <rPh sb="2" eb="4">
      <t>タンカ</t>
    </rPh>
    <phoneticPr fontId="21"/>
  </si>
  <si>
    <t>事業区分</t>
    <rPh sb="0" eb="2">
      <t>ジギョウ</t>
    </rPh>
    <rPh sb="2" eb="4">
      <t>クブン</t>
    </rPh>
    <phoneticPr fontId="21"/>
  </si>
  <si>
    <t>各サービス共通</t>
    <rPh sb="0" eb="1">
      <t>カク</t>
    </rPh>
    <rPh sb="5" eb="7">
      <t>キョウツウ</t>
    </rPh>
    <phoneticPr fontId="21"/>
  </si>
  <si>
    <t>通所系</t>
    <rPh sb="0" eb="2">
      <t>ツウショ</t>
    </rPh>
    <rPh sb="2" eb="3">
      <t>ケイ</t>
    </rPh>
    <phoneticPr fontId="21"/>
  </si>
  <si>
    <t>短期入所</t>
    <rPh sb="0" eb="2">
      <t>タンキ</t>
    </rPh>
    <rPh sb="2" eb="4">
      <t>ニュウショ</t>
    </rPh>
    <phoneticPr fontId="21"/>
  </si>
  <si>
    <t>入所・居住系</t>
    <rPh sb="0" eb="2">
      <t>ニュウショ</t>
    </rPh>
    <rPh sb="3" eb="5">
      <t>キョジュウ</t>
    </rPh>
    <rPh sb="5" eb="6">
      <t>ケイ</t>
    </rPh>
    <phoneticPr fontId="21"/>
  </si>
  <si>
    <t>訪問系</t>
    <rPh sb="0" eb="2">
      <t>ホウモン</t>
    </rPh>
    <rPh sb="2" eb="3">
      <t>ケイ</t>
    </rPh>
    <phoneticPr fontId="21"/>
  </si>
  <si>
    <t>－</t>
    <phoneticPr fontId="21"/>
  </si>
  <si>
    <t>相談系</t>
    <rPh sb="0" eb="2">
      <t>ソウダン</t>
    </rPh>
    <rPh sb="2" eb="3">
      <t>ケイ</t>
    </rPh>
    <phoneticPr fontId="21"/>
  </si>
  <si>
    <t>（２）障害福祉サービス等事業者との連携支援</t>
    <phoneticPr fontId="21"/>
  </si>
  <si>
    <t>（１）障害福祉サービス等事業者等のサービス継続支援</t>
    <phoneticPr fontId="21"/>
  </si>
  <si>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6"/>
  </si>
  <si>
    <t>国庫補助協議書の作成</t>
    <rPh sb="0" eb="2">
      <t>コッコ</t>
    </rPh>
    <rPh sb="2" eb="4">
      <t>ホジョ</t>
    </rPh>
    <rPh sb="4" eb="6">
      <t>キョウギ</t>
    </rPh>
    <rPh sb="6" eb="7">
      <t>ショ</t>
    </rPh>
    <rPh sb="8" eb="10">
      <t>サクセイ</t>
    </rPh>
    <phoneticPr fontId="6"/>
  </si>
  <si>
    <t>Ⅰ　補助金等交付申請時</t>
    <rPh sb="2" eb="5">
      <t>ホジョキン</t>
    </rPh>
    <rPh sb="5" eb="6">
      <t>トウ</t>
    </rPh>
    <rPh sb="6" eb="8">
      <t>コウフ</t>
    </rPh>
    <rPh sb="8" eb="11">
      <t>シンセイジ</t>
    </rPh>
    <phoneticPr fontId="25"/>
  </si>
  <si>
    <t>　〇使用するシート</t>
    <rPh sb="2" eb="4">
      <t>シヨウ</t>
    </rPh>
    <phoneticPr fontId="25"/>
  </si>
  <si>
    <t>　　・交付申請書</t>
    <rPh sb="3" eb="5">
      <t>コウフ</t>
    </rPh>
    <rPh sb="5" eb="8">
      <t>シンセイショ</t>
    </rPh>
    <phoneticPr fontId="25"/>
  </si>
  <si>
    <t>　　・収支予算書</t>
    <rPh sb="3" eb="5">
      <t>シュウシ</t>
    </rPh>
    <rPh sb="5" eb="7">
      <t>ヨサン</t>
    </rPh>
    <rPh sb="7" eb="8">
      <t>ショ</t>
    </rPh>
    <phoneticPr fontId="25"/>
  </si>
  <si>
    <t>　　・計画書（様式1）</t>
    <phoneticPr fontId="6"/>
  </si>
  <si>
    <t>　　・計画書（様式2）</t>
    <phoneticPr fontId="6"/>
  </si>
  <si>
    <t>　　・個票●（●は1からの通し番号）</t>
    <rPh sb="3" eb="5">
      <t>コヒョウ</t>
    </rPh>
    <rPh sb="13" eb="14">
      <t>トオ</t>
    </rPh>
    <rPh sb="15" eb="17">
      <t>バンゴウ</t>
    </rPh>
    <phoneticPr fontId="25"/>
  </si>
  <si>
    <t>　①　シート「個票1」の水色セルに必要事項を入力します。</t>
    <rPh sb="12" eb="14">
      <t>ミズイロ</t>
    </rPh>
    <rPh sb="17" eb="19">
      <t>ヒツヨウ</t>
    </rPh>
    <rPh sb="19" eb="21">
      <t>ジコウ</t>
    </rPh>
    <rPh sb="22" eb="24">
      <t>ニュウリョク</t>
    </rPh>
    <phoneticPr fontId="25"/>
  </si>
  <si>
    <t>　　※対象事業所が複数ある場合、次いで「個票2」、「個票3」を入力してください。</t>
    <rPh sb="3" eb="5">
      <t>タイショウ</t>
    </rPh>
    <rPh sb="5" eb="8">
      <t>ジギョウショ</t>
    </rPh>
    <rPh sb="9" eb="11">
      <t>フクスウ</t>
    </rPh>
    <rPh sb="13" eb="15">
      <t>バアイ</t>
    </rPh>
    <rPh sb="16" eb="17">
      <t>ツ</t>
    </rPh>
    <rPh sb="20" eb="22">
      <t>コヒョウ</t>
    </rPh>
    <rPh sb="26" eb="28">
      <t>コヒョウ</t>
    </rPh>
    <rPh sb="31" eb="33">
      <t>ニュウリョク</t>
    </rPh>
    <phoneticPr fontId="25"/>
  </si>
  <si>
    <t>　　※対象事業所が4事業所以上ある場合、シート「個票2」をコピーし、名称を「個票4」、「個票5」、</t>
    <rPh sb="3" eb="5">
      <t>タイショウ</t>
    </rPh>
    <rPh sb="5" eb="8">
      <t>ジギョウショ</t>
    </rPh>
    <rPh sb="10" eb="12">
      <t>ジギョウ</t>
    </rPh>
    <rPh sb="12" eb="13">
      <t>ショ</t>
    </rPh>
    <rPh sb="13" eb="15">
      <t>イジョウ</t>
    </rPh>
    <rPh sb="17" eb="19">
      <t>バアイ</t>
    </rPh>
    <rPh sb="24" eb="26">
      <t>コヒョウ</t>
    </rPh>
    <rPh sb="34" eb="36">
      <t>メイショウ</t>
    </rPh>
    <rPh sb="38" eb="40">
      <t>コヒョウ</t>
    </rPh>
    <rPh sb="44" eb="46">
      <t>コヒョウ</t>
    </rPh>
    <phoneticPr fontId="25"/>
  </si>
  <si>
    <t>　　　と通し番号をつけて利用してください（通し番号は半角数字）。</t>
    <rPh sb="4" eb="5">
      <t>トオ</t>
    </rPh>
    <rPh sb="6" eb="8">
      <t>バンゴウ</t>
    </rPh>
    <rPh sb="12" eb="14">
      <t>リヨウ</t>
    </rPh>
    <rPh sb="21" eb="22">
      <t>トオ</t>
    </rPh>
    <rPh sb="23" eb="25">
      <t>バンゴウ</t>
    </rPh>
    <rPh sb="26" eb="28">
      <t>ハンカク</t>
    </rPh>
    <rPh sb="28" eb="30">
      <t>スウジ</t>
    </rPh>
    <phoneticPr fontId="25"/>
  </si>
  <si>
    <t>　②　個票を入力し終えたら、シート「計画書（様式2）」を開き、個票に入力した内容が正しく反映</t>
    <rPh sb="3" eb="5">
      <t>コヒョウ</t>
    </rPh>
    <rPh sb="6" eb="8">
      <t>ニュウリョク</t>
    </rPh>
    <rPh sb="9" eb="10">
      <t>オ</t>
    </rPh>
    <rPh sb="18" eb="21">
      <t>ケイカクショ</t>
    </rPh>
    <rPh sb="22" eb="24">
      <t>ヨウシキ</t>
    </rPh>
    <rPh sb="28" eb="29">
      <t>ヒラ</t>
    </rPh>
    <rPh sb="31" eb="33">
      <t>コヒョウ</t>
    </rPh>
    <rPh sb="34" eb="36">
      <t>ニュウリョク</t>
    </rPh>
    <rPh sb="38" eb="40">
      <t>ナイヨウ</t>
    </rPh>
    <rPh sb="41" eb="42">
      <t>タダ</t>
    </rPh>
    <rPh sb="44" eb="46">
      <t>ハンエイ</t>
    </rPh>
    <phoneticPr fontId="25"/>
  </si>
  <si>
    <t>　　　されているか確認します。（備考欄が水色セルになっていますが、入力は不要です）</t>
    <rPh sb="9" eb="11">
      <t>カクニン</t>
    </rPh>
    <rPh sb="16" eb="18">
      <t>ビコウ</t>
    </rPh>
    <rPh sb="18" eb="19">
      <t>ラン</t>
    </rPh>
    <rPh sb="20" eb="22">
      <t>ミズイロ</t>
    </rPh>
    <rPh sb="33" eb="35">
      <t>ニュウリョク</t>
    </rPh>
    <rPh sb="36" eb="38">
      <t>フヨウ</t>
    </rPh>
    <phoneticPr fontId="25"/>
  </si>
  <si>
    <t>　③　シート「計画書（様式1）」を開き、申請者欄の水色セルを入力します。</t>
    <rPh sb="17" eb="18">
      <t>ヒラ</t>
    </rPh>
    <rPh sb="20" eb="23">
      <t>シンセイシャ</t>
    </rPh>
    <rPh sb="23" eb="24">
      <t>ラン</t>
    </rPh>
    <rPh sb="25" eb="27">
      <t>ミズイロ</t>
    </rPh>
    <rPh sb="30" eb="32">
      <t>ニュウリョク</t>
    </rPh>
    <phoneticPr fontId="6"/>
  </si>
  <si>
    <t>　④　シート「収支予算書」を開き、内容を確認した上で、水色セルに申請日付を入力します。</t>
    <rPh sb="7" eb="9">
      <t>シュウシ</t>
    </rPh>
    <rPh sb="9" eb="12">
      <t>ヨサンショ</t>
    </rPh>
    <rPh sb="14" eb="15">
      <t>ヒラ</t>
    </rPh>
    <rPh sb="17" eb="19">
      <t>ナイヨウ</t>
    </rPh>
    <rPh sb="20" eb="22">
      <t>カクニン</t>
    </rPh>
    <rPh sb="24" eb="25">
      <t>ウエ</t>
    </rPh>
    <rPh sb="27" eb="29">
      <t>ミズイロ</t>
    </rPh>
    <rPh sb="32" eb="34">
      <t>シンセイ</t>
    </rPh>
    <rPh sb="34" eb="36">
      <t>ヒヅケ</t>
    </rPh>
    <rPh sb="37" eb="39">
      <t>ニュウリョク</t>
    </rPh>
    <phoneticPr fontId="25"/>
  </si>
  <si>
    <t>　⑤　シート「交付申請書」を開き、内容を確認した上で、水色セルに申請日付を入力します。</t>
    <rPh sb="7" eb="9">
      <t>コウフ</t>
    </rPh>
    <rPh sb="9" eb="12">
      <t>シンセイショ</t>
    </rPh>
    <rPh sb="14" eb="15">
      <t>ヒラ</t>
    </rPh>
    <rPh sb="17" eb="19">
      <t>ナイヨウ</t>
    </rPh>
    <rPh sb="20" eb="22">
      <t>カクニン</t>
    </rPh>
    <rPh sb="24" eb="25">
      <t>ウエ</t>
    </rPh>
    <rPh sb="27" eb="29">
      <t>ミズイロ</t>
    </rPh>
    <rPh sb="32" eb="34">
      <t>シンセイ</t>
    </rPh>
    <rPh sb="34" eb="36">
      <t>ヒヅケ</t>
    </rPh>
    <rPh sb="37" eb="39">
      <t>ニュウリョク</t>
    </rPh>
    <phoneticPr fontId="25"/>
  </si>
  <si>
    <t>　⑥　上記シートを全て出力し、交付申請書と収支予算書に押印の上で、法人指導課宛に</t>
    <rPh sb="3" eb="5">
      <t>ジョウキ</t>
    </rPh>
    <rPh sb="9" eb="10">
      <t>スベ</t>
    </rPh>
    <rPh sb="11" eb="13">
      <t>シュツリョク</t>
    </rPh>
    <rPh sb="15" eb="17">
      <t>コウフ</t>
    </rPh>
    <rPh sb="17" eb="20">
      <t>シンセイショ</t>
    </rPh>
    <rPh sb="21" eb="23">
      <t>シュウシ</t>
    </rPh>
    <rPh sb="23" eb="26">
      <t>ヨサンショ</t>
    </rPh>
    <rPh sb="27" eb="29">
      <t>オウイン</t>
    </rPh>
    <rPh sb="30" eb="31">
      <t>ウエ</t>
    </rPh>
    <rPh sb="33" eb="35">
      <t>ホウジン</t>
    </rPh>
    <rPh sb="35" eb="37">
      <t>シドウ</t>
    </rPh>
    <rPh sb="37" eb="38">
      <t>カ</t>
    </rPh>
    <rPh sb="38" eb="39">
      <t>アテ</t>
    </rPh>
    <phoneticPr fontId="25"/>
  </si>
  <si>
    <t>　　　ご提出ください。</t>
    <rPh sb="4" eb="6">
      <t>テイシュツ</t>
    </rPh>
    <phoneticPr fontId="25"/>
  </si>
  <si>
    <t>　　　あわせて、このデータを法人指導課宛にメールで送信してください。</t>
    <rPh sb="14" eb="16">
      <t>ホウジン</t>
    </rPh>
    <rPh sb="16" eb="18">
      <t>シドウ</t>
    </rPh>
    <rPh sb="18" eb="19">
      <t>カ</t>
    </rPh>
    <rPh sb="19" eb="20">
      <t>アテ</t>
    </rPh>
    <rPh sb="25" eb="27">
      <t>ソウシン</t>
    </rPh>
    <phoneticPr fontId="25"/>
  </si>
  <si>
    <t xml:space="preserve">  ⑦　このファイルは実績報告及び請求時にも使用しますので、保存をしておいてください。</t>
    <rPh sb="11" eb="13">
      <t>ジッセキ</t>
    </rPh>
    <rPh sb="13" eb="15">
      <t>ホウコク</t>
    </rPh>
    <rPh sb="15" eb="16">
      <t>オヨ</t>
    </rPh>
    <rPh sb="17" eb="19">
      <t>セイキュウ</t>
    </rPh>
    <rPh sb="19" eb="20">
      <t>ジ</t>
    </rPh>
    <rPh sb="22" eb="24">
      <t>シヨウ</t>
    </rPh>
    <rPh sb="30" eb="32">
      <t>ホゾン</t>
    </rPh>
    <phoneticPr fontId="25"/>
  </si>
  <si>
    <t>【提出書類】</t>
    <rPh sb="1" eb="3">
      <t>テイシュツ</t>
    </rPh>
    <rPh sb="3" eb="5">
      <t>ショルイ</t>
    </rPh>
    <phoneticPr fontId="25"/>
  </si>
  <si>
    <t>※必ず事前にご相談ください。</t>
    <rPh sb="1" eb="2">
      <t>カナラ</t>
    </rPh>
    <rPh sb="3" eb="5">
      <t>ジゼン</t>
    </rPh>
    <rPh sb="7" eb="9">
      <t>ソウダン</t>
    </rPh>
    <phoneticPr fontId="25"/>
  </si>
  <si>
    <t>本データのシートを出力してください。</t>
    <rPh sb="0" eb="1">
      <t>ホン</t>
    </rPh>
    <rPh sb="9" eb="11">
      <t>シュツリョク</t>
    </rPh>
    <phoneticPr fontId="25"/>
  </si>
  <si>
    <t>　　・（様式１）事業計画書　総括表</t>
    <rPh sb="4" eb="6">
      <t>ヨウシキ</t>
    </rPh>
    <rPh sb="8" eb="10">
      <t>ジギョウ</t>
    </rPh>
    <rPh sb="10" eb="13">
      <t>ケイカクショ</t>
    </rPh>
    <rPh sb="14" eb="17">
      <t>ソウカツヒョウ</t>
    </rPh>
    <phoneticPr fontId="25"/>
  </si>
  <si>
    <t>　　・（様式２）事業計画書　</t>
    <phoneticPr fontId="6"/>
  </si>
  <si>
    <t>　　　　　　　　事業所・施設別申請額一覧</t>
    <phoneticPr fontId="6"/>
  </si>
  <si>
    <t>　　・（様式３）事業所・施設別個票</t>
    <phoneticPr fontId="25"/>
  </si>
  <si>
    <t>　　・（様式４）収支予算書</t>
    <phoneticPr fontId="25"/>
  </si>
  <si>
    <t>　　・その他、市が指示する書類</t>
    <rPh sb="5" eb="6">
      <t>タ</t>
    </rPh>
    <rPh sb="7" eb="8">
      <t>シ</t>
    </rPh>
    <rPh sb="9" eb="11">
      <t>シジ</t>
    </rPh>
    <rPh sb="13" eb="15">
      <t>ショルイ</t>
    </rPh>
    <phoneticPr fontId="25"/>
  </si>
  <si>
    <t>【書類の提出先・データの送信先】</t>
    <rPh sb="1" eb="3">
      <t>ショルイ</t>
    </rPh>
    <rPh sb="4" eb="6">
      <t>テイシュツ</t>
    </rPh>
    <rPh sb="6" eb="7">
      <t>サキ</t>
    </rPh>
    <rPh sb="12" eb="14">
      <t>ソウシン</t>
    </rPh>
    <rPh sb="14" eb="15">
      <t>サキ</t>
    </rPh>
    <phoneticPr fontId="25"/>
  </si>
  <si>
    <t>　　〒662-8567</t>
    <phoneticPr fontId="25"/>
  </si>
  <si>
    <t>　　西宮市六湛寺町10-3　　西宮市役所　法人指導課　宛</t>
    <rPh sb="2" eb="5">
      <t>ニシノミヤシ</t>
    </rPh>
    <rPh sb="5" eb="9">
      <t>ロクタンジチョウ</t>
    </rPh>
    <rPh sb="15" eb="20">
      <t>ニシノミヤシヤクショ</t>
    </rPh>
    <rPh sb="21" eb="23">
      <t>ホウジン</t>
    </rPh>
    <rPh sb="23" eb="25">
      <t>シドウ</t>
    </rPh>
    <rPh sb="25" eb="26">
      <t>カ</t>
    </rPh>
    <rPh sb="27" eb="28">
      <t>アテ</t>
    </rPh>
    <phoneticPr fontId="25"/>
  </si>
  <si>
    <t>　　TEL;</t>
    <phoneticPr fontId="6"/>
  </si>
  <si>
    <t>0798-35-3152</t>
    <phoneticPr fontId="6"/>
  </si>
  <si>
    <t>　　E-mail;</t>
    <phoneticPr fontId="25"/>
  </si>
  <si>
    <t>hojin@nishi.or.jp</t>
    <phoneticPr fontId="25"/>
  </si>
  <si>
    <t>【データ送信時の注意事項】</t>
    <rPh sb="4" eb="6">
      <t>ソウシン</t>
    </rPh>
    <rPh sb="6" eb="7">
      <t>ジ</t>
    </rPh>
    <rPh sb="8" eb="10">
      <t>チュウイ</t>
    </rPh>
    <rPh sb="10" eb="12">
      <t>ジコウ</t>
    </rPh>
    <phoneticPr fontId="6"/>
  </si>
  <si>
    <t>　　提出の際には必ずファイル名の冒頭の【】内に申請者名（法人または事業所名）を入力してください。</t>
    <rPh sb="23" eb="25">
      <t>シンセイ</t>
    </rPh>
    <rPh sb="25" eb="26">
      <t>シャ</t>
    </rPh>
    <rPh sb="26" eb="27">
      <t>メイ</t>
    </rPh>
    <rPh sb="28" eb="30">
      <t>ホウジン</t>
    </rPh>
    <rPh sb="33" eb="36">
      <t>ジギョウショ</t>
    </rPh>
    <rPh sb="36" eb="37">
      <t>メイ</t>
    </rPh>
    <phoneticPr fontId="6"/>
  </si>
  <si>
    <r>
      <t>　　　　例）ファイル名「【社会福祉法人〇〇会】</t>
    </r>
    <r>
      <rPr>
        <u/>
        <sz val="11"/>
        <color theme="1"/>
        <rFont val="游ゴシック"/>
        <family val="3"/>
        <charset val="128"/>
      </rPr>
      <t>障害福祉</t>
    </r>
    <r>
      <rPr>
        <sz val="11"/>
        <color theme="1"/>
        <rFont val="游ゴシック"/>
        <family val="3"/>
        <charset val="128"/>
      </rPr>
      <t>サービス継続支援事業補助申請等様式.xlsx」</t>
    </r>
    <rPh sb="23" eb="25">
      <t>ショウガイ</t>
    </rPh>
    <rPh sb="25" eb="27">
      <t>フクシ</t>
    </rPh>
    <phoneticPr fontId="6"/>
  </si>
  <si>
    <t>　　送信の際の件名は以下の通りとしてください</t>
    <phoneticPr fontId="6"/>
  </si>
  <si>
    <r>
      <t>　　件名「</t>
    </r>
    <r>
      <rPr>
        <u/>
        <sz val="11"/>
        <color theme="1"/>
        <rFont val="游ゴシック"/>
        <family val="3"/>
        <charset val="128"/>
      </rPr>
      <t>障害福祉</t>
    </r>
    <r>
      <rPr>
        <sz val="11"/>
        <color theme="1"/>
        <rFont val="游ゴシック"/>
        <family val="3"/>
        <charset val="128"/>
      </rPr>
      <t>サービス継続支援事業補助金交付申請について」</t>
    </r>
    <rPh sb="2" eb="4">
      <t>ケンメイ</t>
    </rPh>
    <rPh sb="5" eb="7">
      <t>ショウガイ</t>
    </rPh>
    <rPh sb="7" eb="9">
      <t>フクシ</t>
    </rPh>
    <rPh sb="13" eb="15">
      <t>ケイゾク</t>
    </rPh>
    <rPh sb="15" eb="17">
      <t>シエン</t>
    </rPh>
    <rPh sb="17" eb="19">
      <t>ジギョウ</t>
    </rPh>
    <rPh sb="19" eb="22">
      <t>ホジョキン</t>
    </rPh>
    <rPh sb="22" eb="24">
      <t>コウフ</t>
    </rPh>
    <rPh sb="24" eb="26">
      <t>シンセイ</t>
    </rPh>
    <phoneticPr fontId="6"/>
  </si>
  <si>
    <t>Ⅱ　補助金等実績報告時及び交付請求時</t>
    <rPh sb="2" eb="5">
      <t>ホジョキン</t>
    </rPh>
    <rPh sb="5" eb="6">
      <t>トウ</t>
    </rPh>
    <rPh sb="6" eb="8">
      <t>ジッセキ</t>
    </rPh>
    <rPh sb="8" eb="10">
      <t>ホウコク</t>
    </rPh>
    <rPh sb="10" eb="11">
      <t>ジ</t>
    </rPh>
    <rPh sb="11" eb="12">
      <t>オヨ</t>
    </rPh>
    <rPh sb="13" eb="15">
      <t>コウフ</t>
    </rPh>
    <rPh sb="15" eb="17">
      <t>セイキュウ</t>
    </rPh>
    <rPh sb="17" eb="18">
      <t>ジ</t>
    </rPh>
    <phoneticPr fontId="25"/>
  </si>
  <si>
    <t>　　・請求書</t>
    <rPh sb="3" eb="6">
      <t>セイキュウショ</t>
    </rPh>
    <phoneticPr fontId="25"/>
  </si>
  <si>
    <t>　　・実績報告書</t>
    <rPh sb="3" eb="5">
      <t>ジッセキ</t>
    </rPh>
    <rPh sb="5" eb="8">
      <t>ホウコクショ</t>
    </rPh>
    <phoneticPr fontId="25"/>
  </si>
  <si>
    <t>　　・収支決算書</t>
    <rPh sb="3" eb="5">
      <t>シュウシ</t>
    </rPh>
    <rPh sb="5" eb="8">
      <t>ケッサンショ</t>
    </rPh>
    <phoneticPr fontId="25"/>
  </si>
  <si>
    <t>　　・報告書（様式1）</t>
    <rPh sb="3" eb="6">
      <t>ホウコクショ</t>
    </rPh>
    <rPh sb="7" eb="9">
      <t>ヨウシキ</t>
    </rPh>
    <phoneticPr fontId="25"/>
  </si>
  <si>
    <t>　　・報告書（様式2）</t>
    <phoneticPr fontId="6"/>
  </si>
  <si>
    <t>　①　シート「個票1」を開き、交付申請時の内容と変更がある場合は修正します。</t>
    <rPh sb="7" eb="9">
      <t>コヒョウ</t>
    </rPh>
    <rPh sb="12" eb="13">
      <t>ヒラ</t>
    </rPh>
    <rPh sb="15" eb="17">
      <t>コウフ</t>
    </rPh>
    <rPh sb="17" eb="20">
      <t>シンセイジ</t>
    </rPh>
    <rPh sb="21" eb="23">
      <t>ナイヨウ</t>
    </rPh>
    <rPh sb="24" eb="26">
      <t>ヘンコウ</t>
    </rPh>
    <rPh sb="29" eb="31">
      <t>バアイ</t>
    </rPh>
    <rPh sb="32" eb="34">
      <t>シュウセイ</t>
    </rPh>
    <phoneticPr fontId="25"/>
  </si>
  <si>
    <t>　　　変更がない場合はそのままご利用ください。</t>
    <rPh sb="3" eb="5">
      <t>ヘンコウ</t>
    </rPh>
    <rPh sb="8" eb="10">
      <t>バアイ</t>
    </rPh>
    <rPh sb="16" eb="18">
      <t>リヨウ</t>
    </rPh>
    <phoneticPr fontId="25"/>
  </si>
  <si>
    <t>　　※対象事業所が複数ある場合、次いで「個票2」、「個票3」を確認してください。</t>
    <rPh sb="3" eb="5">
      <t>タイショウ</t>
    </rPh>
    <rPh sb="5" eb="8">
      <t>ジギョウショ</t>
    </rPh>
    <rPh sb="9" eb="11">
      <t>フクスウ</t>
    </rPh>
    <rPh sb="13" eb="15">
      <t>バアイ</t>
    </rPh>
    <rPh sb="16" eb="17">
      <t>ツ</t>
    </rPh>
    <rPh sb="20" eb="22">
      <t>コヒョウ</t>
    </rPh>
    <rPh sb="26" eb="28">
      <t>コヒョウ</t>
    </rPh>
    <rPh sb="31" eb="33">
      <t>カクニン</t>
    </rPh>
    <phoneticPr fontId="25"/>
  </si>
  <si>
    <t>　②　個票を入力し終えたら、シート「報告書（様式2）」を開き、個票に入力した内容が正しく反映</t>
    <rPh sb="3" eb="5">
      <t>コヒョウ</t>
    </rPh>
    <rPh sb="6" eb="8">
      <t>ニュウリョク</t>
    </rPh>
    <rPh sb="9" eb="10">
      <t>オ</t>
    </rPh>
    <rPh sb="18" eb="21">
      <t>ホウコクショ</t>
    </rPh>
    <rPh sb="22" eb="24">
      <t>ヨウシキ</t>
    </rPh>
    <rPh sb="28" eb="29">
      <t>ヒラ</t>
    </rPh>
    <rPh sb="31" eb="33">
      <t>コヒョウ</t>
    </rPh>
    <rPh sb="34" eb="36">
      <t>ニュウリョク</t>
    </rPh>
    <rPh sb="38" eb="40">
      <t>ナイヨウ</t>
    </rPh>
    <rPh sb="41" eb="42">
      <t>タダ</t>
    </rPh>
    <rPh sb="44" eb="46">
      <t>ハンエイ</t>
    </rPh>
    <phoneticPr fontId="25"/>
  </si>
  <si>
    <t>　③　シート「報告書（様式1）」を開き、申請者欄の水色セルを入力します。</t>
    <rPh sb="7" eb="10">
      <t>ホウコクショ</t>
    </rPh>
    <rPh sb="17" eb="18">
      <t>ヒラ</t>
    </rPh>
    <rPh sb="20" eb="23">
      <t>シンセイシャ</t>
    </rPh>
    <rPh sb="23" eb="24">
      <t>ラン</t>
    </rPh>
    <rPh sb="25" eb="27">
      <t>ミズイロ</t>
    </rPh>
    <rPh sb="30" eb="32">
      <t>ニュウリョク</t>
    </rPh>
    <phoneticPr fontId="6"/>
  </si>
  <si>
    <t>　　　※計画書（様式1）と同じ内容の情報が自動入力されています。修正のない場合は</t>
    <rPh sb="4" eb="7">
      <t>ケイカクショ</t>
    </rPh>
    <rPh sb="8" eb="10">
      <t>ヨウシキ</t>
    </rPh>
    <rPh sb="13" eb="14">
      <t>オナ</t>
    </rPh>
    <rPh sb="15" eb="17">
      <t>ナイヨウ</t>
    </rPh>
    <rPh sb="18" eb="20">
      <t>ジョウホウ</t>
    </rPh>
    <rPh sb="21" eb="23">
      <t>ジドウ</t>
    </rPh>
    <rPh sb="23" eb="25">
      <t>ニュウリョク</t>
    </rPh>
    <rPh sb="32" eb="34">
      <t>シュウセイ</t>
    </rPh>
    <rPh sb="37" eb="39">
      <t>バアイ</t>
    </rPh>
    <phoneticPr fontId="6"/>
  </si>
  <si>
    <t>　　　　入力不要です。</t>
    <rPh sb="4" eb="6">
      <t>ニュウリョク</t>
    </rPh>
    <rPh sb="6" eb="8">
      <t>フヨウ</t>
    </rPh>
    <phoneticPr fontId="6"/>
  </si>
  <si>
    <t>　④　シート「収支決算書」を開き、内容を確認した上で、水色セルに申請日付を入力します。</t>
    <rPh sb="7" eb="9">
      <t>シュウシ</t>
    </rPh>
    <rPh sb="9" eb="11">
      <t>ケッサン</t>
    </rPh>
    <rPh sb="11" eb="12">
      <t>ショ</t>
    </rPh>
    <rPh sb="14" eb="15">
      <t>ヒラ</t>
    </rPh>
    <rPh sb="17" eb="19">
      <t>ナイヨウ</t>
    </rPh>
    <rPh sb="20" eb="22">
      <t>カクニン</t>
    </rPh>
    <rPh sb="24" eb="25">
      <t>ウエ</t>
    </rPh>
    <rPh sb="27" eb="29">
      <t>ミズイロ</t>
    </rPh>
    <rPh sb="32" eb="34">
      <t>シンセイ</t>
    </rPh>
    <rPh sb="34" eb="36">
      <t>ヒヅケ</t>
    </rPh>
    <rPh sb="37" eb="39">
      <t>ニュウリョク</t>
    </rPh>
    <phoneticPr fontId="25"/>
  </si>
  <si>
    <t>　⑤　シート「実績報告書」を開き、水色セルに市より発行された補助金等交付決定通知書の</t>
    <rPh sb="7" eb="9">
      <t>ジッセキ</t>
    </rPh>
    <rPh sb="9" eb="12">
      <t>ホウコクショ</t>
    </rPh>
    <rPh sb="14" eb="15">
      <t>ヒラ</t>
    </rPh>
    <rPh sb="17" eb="19">
      <t>ミズイロ</t>
    </rPh>
    <rPh sb="22" eb="23">
      <t>シ</t>
    </rPh>
    <rPh sb="25" eb="27">
      <t>ハッコウ</t>
    </rPh>
    <rPh sb="30" eb="33">
      <t>ホジョキン</t>
    </rPh>
    <rPh sb="33" eb="34">
      <t>トウ</t>
    </rPh>
    <rPh sb="34" eb="36">
      <t>コウフ</t>
    </rPh>
    <rPh sb="36" eb="38">
      <t>ケッテイ</t>
    </rPh>
    <rPh sb="38" eb="41">
      <t>ツウチショ</t>
    </rPh>
    <phoneticPr fontId="25"/>
  </si>
  <si>
    <t>　　　通知日付、指令番号及び交付決定額、報告日を入力、その他の内容を確認します。</t>
    <rPh sb="12" eb="13">
      <t>オヨ</t>
    </rPh>
    <rPh sb="14" eb="16">
      <t>コウフ</t>
    </rPh>
    <rPh sb="16" eb="18">
      <t>ケッテイ</t>
    </rPh>
    <rPh sb="18" eb="19">
      <t>ガク</t>
    </rPh>
    <rPh sb="20" eb="22">
      <t>ホウコク</t>
    </rPh>
    <rPh sb="22" eb="23">
      <t>ビ</t>
    </rPh>
    <rPh sb="24" eb="26">
      <t>ニュウリョク</t>
    </rPh>
    <rPh sb="29" eb="30">
      <t>タ</t>
    </rPh>
    <rPh sb="31" eb="33">
      <t>ナイヨウ</t>
    </rPh>
    <rPh sb="34" eb="36">
      <t>カクニン</t>
    </rPh>
    <phoneticPr fontId="25"/>
  </si>
  <si>
    <t>　</t>
    <phoneticPr fontId="25"/>
  </si>
  <si>
    <t>　⑥　シート「請求書」を開き、内容を確認します。</t>
    <rPh sb="7" eb="10">
      <t>セイキュウショ</t>
    </rPh>
    <rPh sb="12" eb="13">
      <t>ヒラ</t>
    </rPh>
    <rPh sb="15" eb="17">
      <t>ナイヨウ</t>
    </rPh>
    <rPh sb="18" eb="20">
      <t>カクニン</t>
    </rPh>
    <phoneticPr fontId="25"/>
  </si>
  <si>
    <t>　　　水色セルに振込先口座情報と請求書の日付を入力します。</t>
    <rPh sb="3" eb="5">
      <t>ミズイロ</t>
    </rPh>
    <rPh sb="8" eb="11">
      <t>フリコミサキ</t>
    </rPh>
    <rPh sb="11" eb="13">
      <t>コウザ</t>
    </rPh>
    <rPh sb="13" eb="15">
      <t>ジョウホウ</t>
    </rPh>
    <rPh sb="16" eb="19">
      <t>セイキュウショ</t>
    </rPh>
    <rPh sb="20" eb="22">
      <t>ヒヅケ</t>
    </rPh>
    <rPh sb="23" eb="25">
      <t>ニュウリョク</t>
    </rPh>
    <phoneticPr fontId="25"/>
  </si>
  <si>
    <t>　⑦　上記シートを全て出力し、請求書、実績報告書と収支決算書に押印の上で、必要な領収書等を添付し、</t>
    <rPh sb="3" eb="5">
      <t>ジョウキ</t>
    </rPh>
    <rPh sb="9" eb="10">
      <t>スベ</t>
    </rPh>
    <rPh sb="11" eb="13">
      <t>シュツリョク</t>
    </rPh>
    <rPh sb="15" eb="18">
      <t>セイキュウショ</t>
    </rPh>
    <rPh sb="19" eb="21">
      <t>ジッセキ</t>
    </rPh>
    <rPh sb="21" eb="24">
      <t>ホウコクショ</t>
    </rPh>
    <rPh sb="25" eb="27">
      <t>シュウシ</t>
    </rPh>
    <rPh sb="27" eb="30">
      <t>ケッサンショ</t>
    </rPh>
    <rPh sb="31" eb="33">
      <t>オウイン</t>
    </rPh>
    <rPh sb="34" eb="35">
      <t>ウエ</t>
    </rPh>
    <rPh sb="37" eb="39">
      <t>ヒツヨウ</t>
    </rPh>
    <rPh sb="40" eb="43">
      <t>リョウシュウショ</t>
    </rPh>
    <rPh sb="43" eb="44">
      <t>トウ</t>
    </rPh>
    <rPh sb="45" eb="47">
      <t>テンプ</t>
    </rPh>
    <phoneticPr fontId="25"/>
  </si>
  <si>
    <t>　　　法人指導課宛にご提出ください。</t>
    <rPh sb="3" eb="5">
      <t>ホウジン</t>
    </rPh>
    <rPh sb="5" eb="7">
      <t>シドウ</t>
    </rPh>
    <rPh sb="7" eb="8">
      <t>カ</t>
    </rPh>
    <rPh sb="8" eb="9">
      <t>アテ</t>
    </rPh>
    <rPh sb="11" eb="13">
      <t>テイシュツ</t>
    </rPh>
    <phoneticPr fontId="25"/>
  </si>
  <si>
    <t>　　・（様式１）事業報告書　総括表</t>
    <rPh sb="4" eb="6">
      <t>ヨウシキ</t>
    </rPh>
    <rPh sb="8" eb="10">
      <t>ジギョウ</t>
    </rPh>
    <rPh sb="10" eb="13">
      <t>ホウコクショ</t>
    </rPh>
    <rPh sb="14" eb="17">
      <t>ソウカツヒョウ</t>
    </rPh>
    <phoneticPr fontId="25"/>
  </si>
  <si>
    <t>　　・（様式２）事業報告書</t>
    <phoneticPr fontId="25"/>
  </si>
  <si>
    <t>　　・（様式３）事業所・施設別個票</t>
    <rPh sb="4" eb="6">
      <t>ヨウシキ</t>
    </rPh>
    <rPh sb="8" eb="11">
      <t>ジギョウショ</t>
    </rPh>
    <rPh sb="12" eb="14">
      <t>シセツ</t>
    </rPh>
    <rPh sb="14" eb="15">
      <t>ベツ</t>
    </rPh>
    <rPh sb="15" eb="17">
      <t>コヒョウ</t>
    </rPh>
    <phoneticPr fontId="25"/>
  </si>
  <si>
    <t>　　・（様式４）収支決算書</t>
    <phoneticPr fontId="6"/>
  </si>
  <si>
    <t>ご用意ください。</t>
    <rPh sb="1" eb="3">
      <t>ヨウイ</t>
    </rPh>
    <phoneticPr fontId="21"/>
  </si>
  <si>
    <r>
      <t>　　　　例）ファイル名「【社会福祉法人〇〇会】</t>
    </r>
    <r>
      <rPr>
        <u/>
        <sz val="11"/>
        <color theme="1"/>
        <rFont val="游ゴシック"/>
        <family val="3"/>
        <charset val="128"/>
      </rPr>
      <t>障害福祉</t>
    </r>
    <r>
      <rPr>
        <sz val="11"/>
        <color theme="1"/>
        <rFont val="游ゴシック"/>
        <family val="3"/>
        <charset val="128"/>
      </rPr>
      <t>サービス継続支援事業補助申請等様式.xlsx」</t>
    </r>
    <phoneticPr fontId="6"/>
  </si>
  <si>
    <r>
      <t>　　件名「</t>
    </r>
    <r>
      <rPr>
        <u/>
        <sz val="11"/>
        <color theme="1"/>
        <rFont val="游ゴシック"/>
        <family val="3"/>
        <charset val="128"/>
      </rPr>
      <t>障害福祉</t>
    </r>
    <r>
      <rPr>
        <sz val="11"/>
        <color theme="1"/>
        <rFont val="游ゴシック"/>
        <family val="3"/>
        <charset val="128"/>
      </rPr>
      <t>サービス継続支援事業補助金実績報告について」</t>
    </r>
    <rPh sb="2" eb="4">
      <t>ケンメイ</t>
    </rPh>
    <rPh sb="5" eb="7">
      <t>ショウガイ</t>
    </rPh>
    <rPh sb="7" eb="9">
      <t>フクシ</t>
    </rPh>
    <rPh sb="13" eb="15">
      <t>ケイゾク</t>
    </rPh>
    <rPh sb="15" eb="17">
      <t>シエン</t>
    </rPh>
    <rPh sb="17" eb="19">
      <t>ジギョウ</t>
    </rPh>
    <rPh sb="19" eb="22">
      <t>ホジョキン</t>
    </rPh>
    <rPh sb="22" eb="24">
      <t>ジッセキ</t>
    </rPh>
    <rPh sb="24" eb="26">
      <t>ホウコク</t>
    </rPh>
    <phoneticPr fontId="6"/>
  </si>
  <si>
    <t>　西宮市長　様</t>
    <rPh sb="1" eb="5">
      <t>ニシノミヤシチョウ</t>
    </rPh>
    <rPh sb="6" eb="7">
      <t>サマ</t>
    </rPh>
    <phoneticPr fontId="21"/>
  </si>
  <si>
    <t>　　　　　　　</t>
    <phoneticPr fontId="21"/>
  </si>
  <si>
    <t>申請者</t>
    <rPh sb="0" eb="3">
      <t>シンセイシャ</t>
    </rPh>
    <phoneticPr fontId="21"/>
  </si>
  <si>
    <t>所在地</t>
    <rPh sb="0" eb="3">
      <t>ショザイチ</t>
    </rPh>
    <phoneticPr fontId="21"/>
  </si>
  <si>
    <t>名　称</t>
    <rPh sb="0" eb="1">
      <t>ナ</t>
    </rPh>
    <rPh sb="2" eb="3">
      <t>ショウ</t>
    </rPh>
    <phoneticPr fontId="21"/>
  </si>
  <si>
    <t>㊞</t>
    <phoneticPr fontId="21"/>
  </si>
  <si>
    <t>代表者</t>
    <rPh sb="0" eb="3">
      <t>ダイヒョウシャ</t>
    </rPh>
    <phoneticPr fontId="21"/>
  </si>
  <si>
    <t>令和</t>
    <rPh sb="0" eb="2">
      <t>レイワ</t>
    </rPh>
    <phoneticPr fontId="25"/>
  </si>
  <si>
    <t>年</t>
    <rPh sb="0" eb="1">
      <t>ネン</t>
    </rPh>
    <phoneticPr fontId="25"/>
  </si>
  <si>
    <t>付西法指指令第</t>
    <rPh sb="0" eb="1">
      <t>ツケ</t>
    </rPh>
    <rPh sb="1" eb="2">
      <t>ニシ</t>
    </rPh>
    <rPh sb="4" eb="6">
      <t>シレイ</t>
    </rPh>
    <rPh sb="6" eb="7">
      <t>ダイ</t>
    </rPh>
    <phoneticPr fontId="25"/>
  </si>
  <si>
    <t>号により交付決定を受けた新型コロナウイルス</t>
    <rPh sb="0" eb="1">
      <t>ゴウ</t>
    </rPh>
    <rPh sb="4" eb="6">
      <t>コウフ</t>
    </rPh>
    <rPh sb="6" eb="8">
      <t>ケッテイ</t>
    </rPh>
    <rPh sb="9" eb="10">
      <t>ウ</t>
    </rPh>
    <rPh sb="12" eb="14">
      <t>シンガタ</t>
    </rPh>
    <phoneticPr fontId="25"/>
  </si>
  <si>
    <t>次の通り請求します。</t>
    <rPh sb="0" eb="1">
      <t>ツギ</t>
    </rPh>
    <rPh sb="2" eb="3">
      <t>トオ</t>
    </rPh>
    <rPh sb="4" eb="6">
      <t>セイキュウ</t>
    </rPh>
    <phoneticPr fontId="21"/>
  </si>
  <si>
    <t>１　補助金等の名称</t>
    <rPh sb="2" eb="5">
      <t>ホジョキン</t>
    </rPh>
    <rPh sb="5" eb="6">
      <t>トウ</t>
    </rPh>
    <rPh sb="7" eb="9">
      <t>メイショウ</t>
    </rPh>
    <phoneticPr fontId="21"/>
  </si>
  <si>
    <t>２　補助金等交付決定額</t>
    <rPh sb="2" eb="4">
      <t>ホジョ</t>
    </rPh>
    <rPh sb="5" eb="6">
      <t>トウ</t>
    </rPh>
    <rPh sb="6" eb="8">
      <t>コウフ</t>
    </rPh>
    <rPh sb="8" eb="10">
      <t>ケッテイ</t>
    </rPh>
    <rPh sb="10" eb="11">
      <t>ガク</t>
    </rPh>
    <phoneticPr fontId="21"/>
  </si>
  <si>
    <t>円</t>
    <rPh sb="0" eb="1">
      <t>エン</t>
    </rPh>
    <phoneticPr fontId="25"/>
  </si>
  <si>
    <t>３　補助金等交付済額</t>
    <rPh sb="2" eb="5">
      <t>ホジョキン</t>
    </rPh>
    <rPh sb="5" eb="6">
      <t>トウ</t>
    </rPh>
    <rPh sb="6" eb="8">
      <t>コウフ</t>
    </rPh>
    <rPh sb="8" eb="9">
      <t>ズ</t>
    </rPh>
    <rPh sb="9" eb="10">
      <t>ガク</t>
    </rPh>
    <phoneticPr fontId="25"/>
  </si>
  <si>
    <t>４　今回交付請求額</t>
    <rPh sb="2" eb="4">
      <t>コンカイ</t>
    </rPh>
    <rPh sb="4" eb="6">
      <t>コウフ</t>
    </rPh>
    <rPh sb="6" eb="8">
      <t>セイキュウ</t>
    </rPh>
    <rPh sb="8" eb="9">
      <t>ガク</t>
    </rPh>
    <phoneticPr fontId="21"/>
  </si>
  <si>
    <t>５　振込先</t>
    <rPh sb="2" eb="5">
      <t>フリコミサキ</t>
    </rPh>
    <phoneticPr fontId="25"/>
  </si>
  <si>
    <t>振込先指定</t>
    <rPh sb="0" eb="3">
      <t>フリコミサキ</t>
    </rPh>
    <rPh sb="3" eb="5">
      <t>シテイ</t>
    </rPh>
    <phoneticPr fontId="25"/>
  </si>
  <si>
    <t>金融機関名</t>
    <rPh sb="0" eb="2">
      <t>キンユウ</t>
    </rPh>
    <rPh sb="2" eb="4">
      <t>キカン</t>
    </rPh>
    <rPh sb="4" eb="5">
      <t>メイ</t>
    </rPh>
    <phoneticPr fontId="25"/>
  </si>
  <si>
    <t>銀行</t>
  </si>
  <si>
    <t>支店名</t>
    <rPh sb="0" eb="3">
      <t>シテンメイ</t>
    </rPh>
    <phoneticPr fontId="25"/>
  </si>
  <si>
    <t>支店</t>
  </si>
  <si>
    <t>預金種別</t>
    <rPh sb="0" eb="2">
      <t>ヨキン</t>
    </rPh>
    <rPh sb="2" eb="4">
      <t>シュベツ</t>
    </rPh>
    <phoneticPr fontId="25"/>
  </si>
  <si>
    <t>普通</t>
  </si>
  <si>
    <t>口座番号</t>
    <rPh sb="0" eb="2">
      <t>コウザ</t>
    </rPh>
    <rPh sb="2" eb="4">
      <t>バンゴウ</t>
    </rPh>
    <phoneticPr fontId="25"/>
  </si>
  <si>
    <t>フリガナ</t>
    <phoneticPr fontId="6"/>
  </si>
  <si>
    <t>口座名義人</t>
    <rPh sb="0" eb="2">
      <t>コウザ</t>
    </rPh>
    <rPh sb="2" eb="4">
      <t>メイギ</t>
    </rPh>
    <rPh sb="4" eb="5">
      <t>ニン</t>
    </rPh>
    <phoneticPr fontId="6"/>
  </si>
  <si>
    <t>※口座名義人のフリガナも必ずご記入ください。</t>
    <phoneticPr fontId="6"/>
  </si>
  <si>
    <t>６　添付書類</t>
    <rPh sb="2" eb="4">
      <t>テンプ</t>
    </rPh>
    <rPh sb="4" eb="6">
      <t>ショルイ</t>
    </rPh>
    <phoneticPr fontId="21"/>
  </si>
  <si>
    <t>　（１）補助金等交付決定通知書又は補助金等確定通知書の写し</t>
    <rPh sb="4" eb="7">
      <t>ホジョキン</t>
    </rPh>
    <rPh sb="7" eb="8">
      <t>トウ</t>
    </rPh>
    <rPh sb="8" eb="10">
      <t>コウフ</t>
    </rPh>
    <rPh sb="10" eb="12">
      <t>ケッテイ</t>
    </rPh>
    <rPh sb="12" eb="15">
      <t>ツウチショ</t>
    </rPh>
    <rPh sb="15" eb="16">
      <t>マタ</t>
    </rPh>
    <rPh sb="17" eb="20">
      <t>ホジョキン</t>
    </rPh>
    <rPh sb="20" eb="21">
      <t>トウ</t>
    </rPh>
    <rPh sb="21" eb="23">
      <t>カクテイ</t>
    </rPh>
    <rPh sb="23" eb="26">
      <t>ツウチショ</t>
    </rPh>
    <rPh sb="27" eb="28">
      <t>ウツ</t>
    </rPh>
    <phoneticPr fontId="21"/>
  </si>
  <si>
    <t>　（２）その他</t>
    <rPh sb="6" eb="7">
      <t>タ</t>
    </rPh>
    <phoneticPr fontId="21"/>
  </si>
  <si>
    <t>感染症に係る障害福祉サービス継続支援事業について、補助金等の取り扱いに関する規則第17条の規定により、</t>
    <rPh sb="6" eb="8">
      <t>ショウガイ</t>
    </rPh>
    <rPh sb="8" eb="10">
      <t>フクシ</t>
    </rPh>
    <rPh sb="25" eb="28">
      <t>ホジョキン</t>
    </rPh>
    <rPh sb="28" eb="29">
      <t>トウ</t>
    </rPh>
    <rPh sb="30" eb="31">
      <t>ト</t>
    </rPh>
    <rPh sb="32" eb="33">
      <t>アツカ</t>
    </rPh>
    <rPh sb="35" eb="36">
      <t>カン</t>
    </rPh>
    <rPh sb="38" eb="40">
      <t>キソク</t>
    </rPh>
    <rPh sb="40" eb="41">
      <t>ダイ</t>
    </rPh>
    <rPh sb="43" eb="44">
      <t>ジョウ</t>
    </rPh>
    <rPh sb="45" eb="47">
      <t>キテイ</t>
    </rPh>
    <phoneticPr fontId="25"/>
  </si>
  <si>
    <t>　　補助金の名称：西宮市障害福祉サービス事業所等新型コロナウイルス感染症対策支援事業補助金</t>
    <rPh sb="2" eb="5">
      <t>ホジョキン</t>
    </rPh>
    <rPh sb="6" eb="8">
      <t>メイショウ</t>
    </rPh>
    <phoneticPr fontId="21"/>
  </si>
  <si>
    <t>　　補助事業の名称：新型コロナウイルス感染症に係る障害福祉サービス継続支援事業</t>
    <rPh sb="2" eb="4">
      <t>ホジョ</t>
    </rPh>
    <rPh sb="4" eb="6">
      <t>ジギョウ</t>
    </rPh>
    <rPh sb="7" eb="9">
      <t>メイショウ</t>
    </rPh>
    <rPh sb="10" eb="12">
      <t>シンガタ</t>
    </rPh>
    <rPh sb="19" eb="22">
      <t>カンセンショウ</t>
    </rPh>
    <rPh sb="23" eb="24">
      <t>カカ</t>
    </rPh>
    <rPh sb="25" eb="27">
      <t>ショウガイ</t>
    </rPh>
    <rPh sb="27" eb="29">
      <t>フクシ</t>
    </rPh>
    <rPh sb="33" eb="35">
      <t>ケイゾク</t>
    </rPh>
    <rPh sb="35" eb="37">
      <t>シエン</t>
    </rPh>
    <rPh sb="37" eb="39">
      <t>ジギョウ</t>
    </rPh>
    <phoneticPr fontId="21"/>
  </si>
  <si>
    <t>㊞</t>
    <phoneticPr fontId="21"/>
  </si>
  <si>
    <t>㊞</t>
    <phoneticPr fontId="21"/>
  </si>
  <si>
    <t>号により交付決定を受けた新型コロナウイルス</t>
    <rPh sb="0" eb="1">
      <t>ゴウ</t>
    </rPh>
    <rPh sb="4" eb="6">
      <t>コウフ</t>
    </rPh>
    <rPh sb="6" eb="8">
      <t>ケッテイ</t>
    </rPh>
    <rPh sb="9" eb="10">
      <t>ウ</t>
    </rPh>
    <phoneticPr fontId="25"/>
  </si>
  <si>
    <t>の規定により、その実績を報告します。</t>
    <rPh sb="9" eb="11">
      <t>ジッセキ</t>
    </rPh>
    <rPh sb="12" eb="14">
      <t>ホウコク</t>
    </rPh>
    <phoneticPr fontId="21"/>
  </si>
  <si>
    <t>１　補助金及び補助事業等の名称</t>
    <rPh sb="2" eb="5">
      <t>ホジョキン</t>
    </rPh>
    <rPh sb="5" eb="6">
      <t>オヨ</t>
    </rPh>
    <rPh sb="7" eb="9">
      <t>ホジョ</t>
    </rPh>
    <rPh sb="9" eb="11">
      <t>ジギョウ</t>
    </rPh>
    <rPh sb="11" eb="12">
      <t>トウ</t>
    </rPh>
    <rPh sb="13" eb="15">
      <t>メイショウ</t>
    </rPh>
    <phoneticPr fontId="21"/>
  </si>
  <si>
    <t>４　補助事業等の経過及び内容</t>
    <rPh sb="2" eb="4">
      <t>ホジョ</t>
    </rPh>
    <rPh sb="4" eb="6">
      <t>ジギョウ</t>
    </rPh>
    <rPh sb="6" eb="7">
      <t>トウ</t>
    </rPh>
    <rPh sb="8" eb="10">
      <t>ケイカ</t>
    </rPh>
    <rPh sb="10" eb="11">
      <t>オヨ</t>
    </rPh>
    <rPh sb="12" eb="14">
      <t>ナイヨウ</t>
    </rPh>
    <phoneticPr fontId="21"/>
  </si>
  <si>
    <t>　　別紙事業報告書の通り</t>
    <rPh sb="2" eb="4">
      <t>ベッシ</t>
    </rPh>
    <rPh sb="4" eb="6">
      <t>ジギョウ</t>
    </rPh>
    <rPh sb="6" eb="9">
      <t>ホウコクショ</t>
    </rPh>
    <rPh sb="10" eb="11">
      <t>トオ</t>
    </rPh>
    <phoneticPr fontId="21"/>
  </si>
  <si>
    <t>５　事業費</t>
    <rPh sb="2" eb="5">
      <t>ジギョウヒ</t>
    </rPh>
    <phoneticPr fontId="21"/>
  </si>
  <si>
    <t>円</t>
    <rPh sb="0" eb="1">
      <t>エン</t>
    </rPh>
    <phoneticPr fontId="21"/>
  </si>
  <si>
    <t>６　その他</t>
    <rPh sb="4" eb="5">
      <t>タ</t>
    </rPh>
    <phoneticPr fontId="21"/>
  </si>
  <si>
    <t>７　添付書類</t>
    <rPh sb="2" eb="4">
      <t>テンプ</t>
    </rPh>
    <rPh sb="4" eb="6">
      <t>ショルイ</t>
    </rPh>
    <phoneticPr fontId="21"/>
  </si>
  <si>
    <t>　（１）（様式１）事業報告書　総括表</t>
    <rPh sb="5" eb="7">
      <t>ヨウシキ</t>
    </rPh>
    <rPh sb="9" eb="11">
      <t>ジギョウ</t>
    </rPh>
    <rPh sb="11" eb="14">
      <t>ホウコクショ</t>
    </rPh>
    <rPh sb="13" eb="14">
      <t>ショ</t>
    </rPh>
    <rPh sb="15" eb="18">
      <t>ソウカツヒョウ</t>
    </rPh>
    <phoneticPr fontId="21"/>
  </si>
  <si>
    <t>　（２）（様式２）事業報告書　事業所・施設別申請額一覧</t>
    <rPh sb="5" eb="7">
      <t>ヨウシキ</t>
    </rPh>
    <rPh sb="9" eb="11">
      <t>ジギョウ</t>
    </rPh>
    <rPh sb="11" eb="14">
      <t>ホウコクショ</t>
    </rPh>
    <rPh sb="15" eb="18">
      <t>ジギョウショ</t>
    </rPh>
    <rPh sb="19" eb="21">
      <t>シセツ</t>
    </rPh>
    <rPh sb="21" eb="22">
      <t>ベツ</t>
    </rPh>
    <rPh sb="22" eb="25">
      <t>シンセイガク</t>
    </rPh>
    <rPh sb="25" eb="27">
      <t>イチラン</t>
    </rPh>
    <phoneticPr fontId="21"/>
  </si>
  <si>
    <t>　（３）（様式３）事業所・施設別個票</t>
    <rPh sb="5" eb="7">
      <t>ヨウシキ</t>
    </rPh>
    <phoneticPr fontId="6"/>
  </si>
  <si>
    <t>　（４）（様式４）収支決算書</t>
    <rPh sb="9" eb="11">
      <t>シュウシ</t>
    </rPh>
    <rPh sb="11" eb="14">
      <t>ケッサンショ</t>
    </rPh>
    <phoneticPr fontId="21"/>
  </si>
  <si>
    <t>感染症に係る障害福祉サービス継続支援事業が完了しましたので、補助金等の取り扱いに関する規則第14条</t>
    <rPh sb="6" eb="8">
      <t>ショウガイ</t>
    </rPh>
    <rPh sb="8" eb="10">
      <t>フクシ</t>
    </rPh>
    <rPh sb="21" eb="23">
      <t>カンリョウ</t>
    </rPh>
    <rPh sb="30" eb="33">
      <t>ホジョキン</t>
    </rPh>
    <rPh sb="33" eb="34">
      <t>トウ</t>
    </rPh>
    <rPh sb="35" eb="36">
      <t>ト</t>
    </rPh>
    <rPh sb="37" eb="38">
      <t>アツカ</t>
    </rPh>
    <rPh sb="40" eb="41">
      <t>カン</t>
    </rPh>
    <rPh sb="43" eb="45">
      <t>キソク</t>
    </rPh>
    <rPh sb="45" eb="46">
      <t>ダイ</t>
    </rPh>
    <rPh sb="48" eb="49">
      <t>ジョウ</t>
    </rPh>
    <phoneticPr fontId="25"/>
  </si>
  <si>
    <t>（様式４）収支決算書</t>
    <phoneticPr fontId="6"/>
  </si>
  <si>
    <t>収支決算書</t>
    <rPh sb="0" eb="2">
      <t>シュウシ</t>
    </rPh>
    <rPh sb="2" eb="5">
      <t>ケッサンショ</t>
    </rPh>
    <phoneticPr fontId="38"/>
  </si>
  <si>
    <t>収入の部</t>
    <rPh sb="0" eb="2">
      <t>シュウニュウ</t>
    </rPh>
    <rPh sb="3" eb="4">
      <t>ブ</t>
    </rPh>
    <phoneticPr fontId="38"/>
  </si>
  <si>
    <t>科目</t>
    <rPh sb="0" eb="2">
      <t>カモク</t>
    </rPh>
    <phoneticPr fontId="38"/>
  </si>
  <si>
    <t>予算額（円）</t>
    <rPh sb="0" eb="3">
      <t>ヨサンガク</t>
    </rPh>
    <rPh sb="4" eb="5">
      <t>エン</t>
    </rPh>
    <phoneticPr fontId="38"/>
  </si>
  <si>
    <t>摘要</t>
    <rPh sb="0" eb="2">
      <t>テキヨウ</t>
    </rPh>
    <phoneticPr fontId="38"/>
  </si>
  <si>
    <t>西宮市補助金</t>
    <rPh sb="0" eb="3">
      <t>ニシノミヤシ</t>
    </rPh>
    <rPh sb="3" eb="6">
      <t>ホジョキン</t>
    </rPh>
    <phoneticPr fontId="38"/>
  </si>
  <si>
    <t>その他</t>
    <rPh sb="2" eb="3">
      <t>タ</t>
    </rPh>
    <phoneticPr fontId="38"/>
  </si>
  <si>
    <t>合計</t>
    <rPh sb="0" eb="2">
      <t>ゴウケイ</t>
    </rPh>
    <phoneticPr fontId="38"/>
  </si>
  <si>
    <t>支出の部</t>
    <rPh sb="0" eb="2">
      <t>シシュツ</t>
    </rPh>
    <rPh sb="3" eb="4">
      <t>ブ</t>
    </rPh>
    <phoneticPr fontId="38"/>
  </si>
  <si>
    <t>事業費</t>
    <rPh sb="0" eb="3">
      <t>ジギョウヒ</t>
    </rPh>
    <phoneticPr fontId="38"/>
  </si>
  <si>
    <t>上記につき、原本と相違ないことを証明します。</t>
    <rPh sb="0" eb="2">
      <t>ジョウキ</t>
    </rPh>
    <rPh sb="6" eb="8">
      <t>ゲンポン</t>
    </rPh>
    <rPh sb="9" eb="11">
      <t>ソウイ</t>
    </rPh>
    <rPh sb="16" eb="18">
      <t>ショウメイ</t>
    </rPh>
    <phoneticPr fontId="38"/>
  </si>
  <si>
    <t>令和</t>
    <rPh sb="0" eb="2">
      <t>レイワ</t>
    </rPh>
    <phoneticPr fontId="38"/>
  </si>
  <si>
    <t>年</t>
    <rPh sb="0" eb="1">
      <t>ネン</t>
    </rPh>
    <phoneticPr fontId="38"/>
  </si>
  <si>
    <t>月</t>
    <rPh sb="0" eb="1">
      <t>ガツ</t>
    </rPh>
    <phoneticPr fontId="38"/>
  </si>
  <si>
    <t>日</t>
    <rPh sb="0" eb="1">
      <t>ニチ</t>
    </rPh>
    <phoneticPr fontId="38"/>
  </si>
  <si>
    <t>名称</t>
    <rPh sb="0" eb="2">
      <t>メイショウ</t>
    </rPh>
    <phoneticPr fontId="38"/>
  </si>
  <si>
    <t>代表者</t>
    <rPh sb="0" eb="3">
      <t>ダイヒョウシャ</t>
    </rPh>
    <phoneticPr fontId="38"/>
  </si>
  <si>
    <t>　次のとおり補助預金等の交付を受けたいので、補助金等の取り扱いに関する規則第７条</t>
    <rPh sb="1" eb="2">
      <t>ツギ</t>
    </rPh>
    <rPh sb="6" eb="8">
      <t>ホジョ</t>
    </rPh>
    <rPh sb="8" eb="10">
      <t>ヨキン</t>
    </rPh>
    <rPh sb="10" eb="11">
      <t>トウ</t>
    </rPh>
    <rPh sb="12" eb="14">
      <t>コウフ</t>
    </rPh>
    <rPh sb="15" eb="16">
      <t>ウ</t>
    </rPh>
    <rPh sb="22" eb="25">
      <t>ホジョキン</t>
    </rPh>
    <rPh sb="25" eb="26">
      <t>トウ</t>
    </rPh>
    <rPh sb="27" eb="28">
      <t>ト</t>
    </rPh>
    <rPh sb="29" eb="30">
      <t>アツカ</t>
    </rPh>
    <rPh sb="32" eb="33">
      <t>カン</t>
    </rPh>
    <rPh sb="35" eb="37">
      <t>キソク</t>
    </rPh>
    <rPh sb="37" eb="38">
      <t>ダイ</t>
    </rPh>
    <rPh sb="39" eb="40">
      <t>ジョウ</t>
    </rPh>
    <phoneticPr fontId="21"/>
  </si>
  <si>
    <t>の規定により申請します。</t>
    <rPh sb="2" eb="3">
      <t>サダム</t>
    </rPh>
    <rPh sb="6" eb="8">
      <t>シンセイ</t>
    </rPh>
    <phoneticPr fontId="21"/>
  </si>
  <si>
    <t>２　補助事業等の名称、目的及び内容</t>
    <rPh sb="2" eb="4">
      <t>ホジョ</t>
    </rPh>
    <rPh sb="4" eb="6">
      <t>ジギョウ</t>
    </rPh>
    <rPh sb="6" eb="7">
      <t>トウ</t>
    </rPh>
    <rPh sb="8" eb="10">
      <t>メイショウ</t>
    </rPh>
    <rPh sb="11" eb="13">
      <t>モクテキ</t>
    </rPh>
    <rPh sb="13" eb="14">
      <t>オヨ</t>
    </rPh>
    <rPh sb="15" eb="17">
      <t>ナイヨウ</t>
    </rPh>
    <phoneticPr fontId="21"/>
  </si>
  <si>
    <t>目 　的：新型コロナウイス感染症感染防止対策及びサービス提供の維持・継続</t>
    <rPh sb="0" eb="1">
      <t>メ</t>
    </rPh>
    <rPh sb="3" eb="4">
      <t>マト</t>
    </rPh>
    <rPh sb="5" eb="7">
      <t>シンガタ</t>
    </rPh>
    <rPh sb="13" eb="16">
      <t>カンセンショウ</t>
    </rPh>
    <rPh sb="16" eb="18">
      <t>カンセン</t>
    </rPh>
    <rPh sb="18" eb="20">
      <t>ボウシ</t>
    </rPh>
    <rPh sb="20" eb="22">
      <t>タイサク</t>
    </rPh>
    <rPh sb="22" eb="23">
      <t>オヨ</t>
    </rPh>
    <rPh sb="28" eb="30">
      <t>テイキョウ</t>
    </rPh>
    <rPh sb="31" eb="33">
      <t>イジ</t>
    </rPh>
    <rPh sb="34" eb="36">
      <t>ケイゾク</t>
    </rPh>
    <phoneticPr fontId="21"/>
  </si>
  <si>
    <t>内　 容：別紙事業計画書の通り</t>
    <rPh sb="0" eb="1">
      <t>ナイ</t>
    </rPh>
    <rPh sb="3" eb="4">
      <t>カタチ</t>
    </rPh>
    <rPh sb="7" eb="9">
      <t>ジギョウ</t>
    </rPh>
    <rPh sb="9" eb="12">
      <t>ケイカクショ</t>
    </rPh>
    <phoneticPr fontId="25"/>
  </si>
  <si>
    <t>３　補助事業等の経費</t>
    <rPh sb="2" eb="4">
      <t>ホジョ</t>
    </rPh>
    <rPh sb="4" eb="6">
      <t>ジギョウ</t>
    </rPh>
    <rPh sb="6" eb="7">
      <t>トウ</t>
    </rPh>
    <rPh sb="8" eb="10">
      <t>ケイヒ</t>
    </rPh>
    <phoneticPr fontId="21"/>
  </si>
  <si>
    <t>　　別紙収支予算書の通り</t>
    <rPh sb="2" eb="4">
      <t>ベッシ</t>
    </rPh>
    <rPh sb="4" eb="6">
      <t>シュウシ</t>
    </rPh>
    <rPh sb="6" eb="9">
      <t>ヨサンショ</t>
    </rPh>
    <rPh sb="10" eb="11">
      <t>トオ</t>
    </rPh>
    <phoneticPr fontId="21"/>
  </si>
  <si>
    <t>４　補助金等交付申請額</t>
    <rPh sb="2" eb="5">
      <t>ホジョキン</t>
    </rPh>
    <rPh sb="5" eb="6">
      <t>トウ</t>
    </rPh>
    <rPh sb="6" eb="8">
      <t>コウフ</t>
    </rPh>
    <rPh sb="8" eb="10">
      <t>シンセイ</t>
    </rPh>
    <rPh sb="10" eb="11">
      <t>ガク</t>
    </rPh>
    <phoneticPr fontId="21"/>
  </si>
  <si>
    <t>５　その他</t>
    <rPh sb="4" eb="5">
      <t>タ</t>
    </rPh>
    <phoneticPr fontId="21"/>
  </si>
  <si>
    <t>　（１）（様式１）事業計画書　総括表</t>
    <rPh sb="5" eb="7">
      <t>ヨウシキ</t>
    </rPh>
    <rPh sb="9" eb="11">
      <t>ジギョウ</t>
    </rPh>
    <rPh sb="11" eb="14">
      <t>ケイカクショ</t>
    </rPh>
    <rPh sb="15" eb="18">
      <t>ソウカツヒョウ</t>
    </rPh>
    <phoneticPr fontId="21"/>
  </si>
  <si>
    <t>　（２）（様式２）事業計画書　事業所・施設別申請額一覧</t>
    <rPh sb="5" eb="7">
      <t>ヨウシキ</t>
    </rPh>
    <rPh sb="9" eb="11">
      <t>ジギョウ</t>
    </rPh>
    <rPh sb="11" eb="14">
      <t>ケイカクショ</t>
    </rPh>
    <rPh sb="15" eb="18">
      <t>ジギョウショ</t>
    </rPh>
    <rPh sb="19" eb="21">
      <t>シセツ</t>
    </rPh>
    <rPh sb="21" eb="22">
      <t>ベツ</t>
    </rPh>
    <rPh sb="22" eb="25">
      <t>シンセイガク</t>
    </rPh>
    <rPh sb="25" eb="27">
      <t>イチラン</t>
    </rPh>
    <phoneticPr fontId="21"/>
  </si>
  <si>
    <t>　（３）（様式３）事業所・施設別個票</t>
    <phoneticPr fontId="6"/>
  </si>
  <si>
    <t>　（４）（様式４）収支予算書</t>
    <rPh sb="9" eb="11">
      <t>シュウシ</t>
    </rPh>
    <rPh sb="11" eb="14">
      <t>ヨサンショ</t>
    </rPh>
    <phoneticPr fontId="21"/>
  </si>
  <si>
    <t>　（５）その他</t>
    <rPh sb="6" eb="7">
      <t>タ</t>
    </rPh>
    <phoneticPr fontId="21"/>
  </si>
  <si>
    <t>（様式４）収支予算書</t>
    <phoneticPr fontId="6"/>
  </si>
  <si>
    <t>収支予算書</t>
    <rPh sb="0" eb="2">
      <t>シュウシ</t>
    </rPh>
    <rPh sb="2" eb="5">
      <t>ヨサンショ</t>
    </rPh>
    <phoneticPr fontId="38"/>
  </si>
  <si>
    <t>　　西宮市障害福祉サービス事業所等新型コロナウイルス感染症対策支援事業補助金</t>
    <rPh sb="2" eb="5">
      <t>ニシノミヤシ</t>
    </rPh>
    <rPh sb="5" eb="7">
      <t>ショウガイ</t>
    </rPh>
    <rPh sb="7" eb="9">
      <t>フクシ</t>
    </rPh>
    <rPh sb="13" eb="16">
      <t>ジギョウショ</t>
    </rPh>
    <rPh sb="16" eb="17">
      <t>トウ</t>
    </rPh>
    <rPh sb="17" eb="19">
      <t>シンガタ</t>
    </rPh>
    <rPh sb="26" eb="29">
      <t>カンセンショウ</t>
    </rPh>
    <rPh sb="29" eb="31">
      <t>タイサク</t>
    </rPh>
    <rPh sb="31" eb="33">
      <t>シエン</t>
    </rPh>
    <rPh sb="33" eb="35">
      <t>ジギョウ</t>
    </rPh>
    <rPh sb="35" eb="38">
      <t>ホジョキン</t>
    </rPh>
    <phoneticPr fontId="21"/>
  </si>
  <si>
    <t>事業名：新型コロナウイルス感染症に係る障害福祉サービス継続支援事業</t>
    <rPh sb="0" eb="1">
      <t>コト</t>
    </rPh>
    <rPh sb="1" eb="2">
      <t>ゴウ</t>
    </rPh>
    <rPh sb="2" eb="3">
      <t>メイ</t>
    </rPh>
    <phoneticPr fontId="21"/>
  </si>
  <si>
    <t>（様式２）事業報告書　事業所・施設別申請額一覧</t>
    <rPh sb="1" eb="3">
      <t>ヨウシキ</t>
    </rPh>
    <rPh sb="5" eb="7">
      <t>ジギョウ</t>
    </rPh>
    <rPh sb="7" eb="10">
      <t>ホウコクショ</t>
    </rPh>
    <rPh sb="11" eb="14">
      <t>ジギョウショ</t>
    </rPh>
    <rPh sb="15" eb="17">
      <t>シセツ</t>
    </rPh>
    <rPh sb="17" eb="18">
      <t>ベツ</t>
    </rPh>
    <rPh sb="18" eb="21">
      <t>シンセイガク</t>
    </rPh>
    <rPh sb="21" eb="23">
      <t>イチラン</t>
    </rPh>
    <phoneticPr fontId="6"/>
  </si>
  <si>
    <t>西宮市長</t>
    <rPh sb="0" eb="2">
      <t>ニシノミヤ</t>
    </rPh>
    <rPh sb="2" eb="3">
      <t>シ</t>
    </rPh>
    <rPh sb="3" eb="4">
      <t>チョウ</t>
    </rPh>
    <phoneticPr fontId="6"/>
  </si>
  <si>
    <t>-</t>
    <phoneticPr fontId="6"/>
  </si>
  <si>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6"/>
  </si>
  <si>
    <t>①　利用者又は職員に新型コロナウイルスの感染者が発生した施設・事業所※　職員に濃厚接触者が発生し職員が不足した場合を含む。
②　濃厚接触者に対応した施設・事業所・対象サービス
③　都道府県、保健所を設置する市並びに特別区から休業要請を受けた事業所
④　発熱等の症状を呈する利用者又は職員に対し、一定の要件のもと、自費で検査を実施した障害者支援施設又は共同生活援助事業所（①、②の場合を除く）
⑤　①、③以外の事業所であって、当該事業所の職員により、居宅で生活している利用者に対して、できる限りのサービスを提供した事業所</t>
    <phoneticPr fontId="6"/>
  </si>
  <si>
    <t>施設・事業所の消毒・清掃費用</t>
    <rPh sb="0" eb="2">
      <t>シセツ</t>
    </rPh>
    <rPh sb="3" eb="6">
      <t>ジギョウショ</t>
    </rPh>
    <rPh sb="7" eb="9">
      <t>ショウドク</t>
    </rPh>
    <rPh sb="10" eb="12">
      <t>セイソウ</t>
    </rPh>
    <rPh sb="12" eb="14">
      <t>ヒヨウ</t>
    </rPh>
    <phoneticPr fontId="6"/>
  </si>
  <si>
    <t>感染症廃棄物の処理費用</t>
    <rPh sb="0" eb="2">
      <t>カンセン</t>
    </rPh>
    <rPh sb="2" eb="3">
      <t>ショウ</t>
    </rPh>
    <rPh sb="3" eb="6">
      <t>ハイキブツ</t>
    </rPh>
    <rPh sb="7" eb="9">
      <t>ショリ</t>
    </rPh>
    <rPh sb="9" eb="11">
      <t>ヒヨウ</t>
    </rPh>
    <phoneticPr fontId="6"/>
  </si>
  <si>
    <t>感染者又は濃厚接触者への対応に伴い在庫不足が見込まれる衛生・防護用品の購入費用</t>
    <rPh sb="0" eb="3">
      <t>カンセンシャ</t>
    </rPh>
    <rPh sb="3" eb="4">
      <t>マタ</t>
    </rPh>
    <rPh sb="5" eb="7">
      <t>ノウコウ</t>
    </rPh>
    <rPh sb="7" eb="10">
      <t>セッショクシャ</t>
    </rPh>
    <rPh sb="12" eb="14">
      <t>タイオウ</t>
    </rPh>
    <rPh sb="15" eb="16">
      <t>トモナ</t>
    </rPh>
    <rPh sb="17" eb="19">
      <t>ザイコ</t>
    </rPh>
    <rPh sb="19" eb="21">
      <t>ブソク</t>
    </rPh>
    <rPh sb="22" eb="24">
      <t>ミコ</t>
    </rPh>
    <rPh sb="27" eb="29">
      <t>エイセイ</t>
    </rPh>
    <rPh sb="30" eb="32">
      <t>ボウゴ</t>
    </rPh>
    <rPh sb="32" eb="33">
      <t>ヨウ</t>
    </rPh>
    <rPh sb="33" eb="34">
      <t>ヒン</t>
    </rPh>
    <rPh sb="35" eb="37">
      <t>コウニュウ</t>
    </rPh>
    <rPh sb="37" eb="39">
      <t>ヒヨウ</t>
    </rPh>
    <phoneticPr fontId="6"/>
  </si>
  <si>
    <t>緊急雇用に係る費用、割増賃金・手当、職業紹介料、損害賠償保険の加入費用、帰宅困難職員の宿泊費、連携期間との連携に係る旅費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6"/>
  </si>
  <si>
    <t>（以下は、代替サービス提供期間の分に限る）</t>
    <rPh sb="1" eb="3">
      <t>イカ</t>
    </rPh>
    <rPh sb="5" eb="7">
      <t>ダイタイ</t>
    </rPh>
    <rPh sb="11" eb="13">
      <t>テイキョウ</t>
    </rPh>
    <rPh sb="13" eb="15">
      <t>キカン</t>
    </rPh>
    <rPh sb="16" eb="17">
      <t>ブン</t>
    </rPh>
    <rPh sb="18" eb="19">
      <t>カギ</t>
    </rPh>
    <phoneticPr fontId="6"/>
  </si>
  <si>
    <t>児童発達支援</t>
  </si>
  <si>
    <t>医療型児童発達支援</t>
  </si>
  <si>
    <t>放課後等デイサービス</t>
  </si>
  <si>
    <t>施設入所支援</t>
  </si>
  <si>
    <t>共同生活援助（介護サービス包括型）</t>
  </si>
  <si>
    <t>共同生活援助（日中サービス支援型）</t>
  </si>
  <si>
    <t>福祉型障害児入所施設</t>
  </si>
  <si>
    <t>医療型障害児入所施設</t>
  </si>
  <si>
    <t>居宅介護</t>
  </si>
  <si>
    <t>重度訪問介護</t>
  </si>
  <si>
    <t>同行援護</t>
  </si>
  <si>
    <t>行動援護</t>
  </si>
  <si>
    <t>自立生活援助</t>
  </si>
  <si>
    <t>代替サービス提供に伴う緊急雇用に係る費用、割増賃金・手当、職業紹介料、旅費、損害賠償保険の加入費用</t>
    <phoneticPr fontId="6"/>
  </si>
  <si>
    <t>代替場所の確保費用（使用料）</t>
    <phoneticPr fontId="6"/>
  </si>
  <si>
    <t>代替場所や利用者宅への旅費</t>
    <phoneticPr fontId="6"/>
  </si>
  <si>
    <t>利用者宅を訪問して健康管理や相談援助等を行うため緊急かつ一時的に必要となる車や自転車のリース費用</t>
    <phoneticPr fontId="6"/>
  </si>
  <si>
    <t>通所できない利用者の安否確認等のためのタブレットのリース費用（通信費用は除く）</t>
    <phoneticPr fontId="6"/>
  </si>
  <si>
    <t>一定の要件に該当する自費検査費用</t>
    <phoneticPr fontId="6"/>
  </si>
  <si>
    <t>２．障害福祉サービス施設・事業所等との協力支援事業</t>
    <phoneticPr fontId="6"/>
  </si>
  <si>
    <t>①　（１）の①又は③に該当する施設・事業所に対し、協力する施設・事業所
②　感染症の拡大防止の観点から必要があり、自主的に休業した障害福祉サービス等事業所に対し、協力する施設・事業所</t>
    <phoneticPr fontId="6"/>
  </si>
  <si>
    <t>利用者受入や職員の応援派遣に係る費用</t>
    <phoneticPr fontId="6"/>
  </si>
  <si>
    <t>割増賃金・手当</t>
    <rPh sb="0" eb="2">
      <t>ワリマシ</t>
    </rPh>
    <rPh sb="2" eb="4">
      <t>チンギン</t>
    </rPh>
    <rPh sb="5" eb="7">
      <t>テアテ</t>
    </rPh>
    <phoneticPr fontId="6"/>
  </si>
  <si>
    <t>追加で必要な人員確保のための緊急雇用に係る費用</t>
    <rPh sb="0" eb="2">
      <t>ツイカ</t>
    </rPh>
    <rPh sb="3" eb="5">
      <t>ヒツヨウ</t>
    </rPh>
    <rPh sb="6" eb="8">
      <t>ジンイン</t>
    </rPh>
    <rPh sb="8" eb="10">
      <t>カクホ</t>
    </rPh>
    <rPh sb="14" eb="16">
      <t>キンキュウ</t>
    </rPh>
    <rPh sb="16" eb="18">
      <t>コヨウ</t>
    </rPh>
    <rPh sb="19" eb="20">
      <t>カカ</t>
    </rPh>
    <rPh sb="21" eb="23">
      <t>ヒヨウ</t>
    </rPh>
    <phoneticPr fontId="6"/>
  </si>
  <si>
    <t>職業紹介料</t>
    <phoneticPr fontId="6"/>
  </si>
  <si>
    <t>旅費・宿泊費</t>
    <phoneticPr fontId="6"/>
  </si>
  <si>
    <t>損害賠償保険の加入費用</t>
    <phoneticPr fontId="6"/>
  </si>
  <si>
    <t>（１）上記助成対象の区分①～③の場合</t>
    <rPh sb="3" eb="5">
      <t>ジョウキ</t>
    </rPh>
    <rPh sb="5" eb="7">
      <t>ジョセイ</t>
    </rPh>
    <rPh sb="7" eb="9">
      <t>タイショウ</t>
    </rPh>
    <rPh sb="10" eb="12">
      <t>クブン</t>
    </rPh>
    <rPh sb="16" eb="18">
      <t>バアイ</t>
    </rPh>
    <phoneticPr fontId="6"/>
  </si>
  <si>
    <t>（２）上記助成対象の区分④の場合</t>
    <rPh sb="3" eb="5">
      <t>ジョウキ</t>
    </rPh>
    <rPh sb="5" eb="7">
      <t>ジョセイ</t>
    </rPh>
    <rPh sb="7" eb="9">
      <t>タイショウ</t>
    </rPh>
    <rPh sb="10" eb="12">
      <t>クブン</t>
    </rPh>
    <rPh sb="14" eb="16">
      <t>バアイ</t>
    </rPh>
    <phoneticPr fontId="6"/>
  </si>
  <si>
    <t>（３）上記助成対象の区分⑤の場合</t>
    <rPh sb="3" eb="5">
      <t>ジョウキ</t>
    </rPh>
    <rPh sb="5" eb="7">
      <t>ジョセイ</t>
    </rPh>
    <rPh sb="7" eb="9">
      <t>タイショウ</t>
    </rPh>
    <rPh sb="10" eb="12">
      <t>クブン</t>
    </rPh>
    <rPh sb="14" eb="16">
      <t>バアイ</t>
    </rPh>
    <phoneticPr fontId="6"/>
  </si>
  <si>
    <t>助成内容</t>
    <rPh sb="0" eb="2">
      <t>ジョセイ</t>
    </rPh>
    <rPh sb="2" eb="4">
      <t>ナイヨウ</t>
    </rPh>
    <phoneticPr fontId="6"/>
  </si>
  <si>
    <t>合計（③）</t>
    <rPh sb="0" eb="2">
      <t>ゴウケイ</t>
    </rPh>
    <phoneticPr fontId="6"/>
  </si>
  <si>
    <t>-</t>
    <phoneticPr fontId="6"/>
  </si>
  <si>
    <t>対象サービス種別</t>
    <rPh sb="0" eb="2">
      <t>タイショウ</t>
    </rPh>
    <rPh sb="6" eb="8">
      <t>シュベツ</t>
    </rPh>
    <phoneticPr fontId="21"/>
  </si>
  <si>
    <t>療養介護</t>
  </si>
  <si>
    <t>自立訓練（機能訓練）</t>
  </si>
  <si>
    <t>自立訓練（生活訓練）</t>
  </si>
  <si>
    <t>就労移行支援</t>
  </si>
  <si>
    <t>短期入所</t>
  </si>
  <si>
    <t>居宅訪問型児童発達支援</t>
  </si>
  <si>
    <t>保育所等訪問支援</t>
  </si>
  <si>
    <t>計画相談支援</t>
  </si>
  <si>
    <t>地域移行支援</t>
  </si>
  <si>
    <t>地域定着支援</t>
  </si>
  <si>
    <t>障害児相談支援</t>
  </si>
  <si>
    <t>⑤　①、③以外の事業所であって、当該事業所の職員により、居宅で生活している利用者に対して、できる限りのサービスを提供した事業所（※３）
・対象サービス：No.1からNo.10</t>
    <rPh sb="5" eb="7">
      <t>イガイ</t>
    </rPh>
    <rPh sb="8" eb="11">
      <t>ジギョウショ</t>
    </rPh>
    <rPh sb="16" eb="18">
      <t>トウガイ</t>
    </rPh>
    <rPh sb="18" eb="21">
      <t>ジギョウショ</t>
    </rPh>
    <rPh sb="22" eb="24">
      <t>ショクイン</t>
    </rPh>
    <rPh sb="28" eb="30">
      <t>キョタク</t>
    </rPh>
    <rPh sb="31" eb="33">
      <t>セイカツ</t>
    </rPh>
    <rPh sb="37" eb="40">
      <t>リヨウシャ</t>
    </rPh>
    <rPh sb="41" eb="42">
      <t>タイ</t>
    </rPh>
    <rPh sb="48" eb="49">
      <t>カギ</t>
    </rPh>
    <rPh sb="56" eb="58">
      <t>テイキョウ</t>
    </rPh>
    <rPh sb="60" eb="63">
      <t>ジギョウショ</t>
    </rPh>
    <rPh sb="69" eb="71">
      <t>タイショウ</t>
    </rPh>
    <phoneticPr fontId="21"/>
  </si>
  <si>
    <t xml:space="preserve">①　（１）の①又は③に該当する施設・事業所に対し、協力する施設・事業所②　感染症の拡大防止の観点から必要があり、自主的に休業した障害福祉サービス等事業所に対し、協力する施設・事業所（※４）
・対象サービス：No.1からNo.29
</t>
    <phoneticPr fontId="21"/>
  </si>
  <si>
    <t>１．（３）当該事業所の職員により、居宅で生活している利用者に対して、できる限りのサービスを提供</t>
    <rPh sb="5" eb="7">
      <t>トウガイ</t>
    </rPh>
    <rPh sb="7" eb="10">
      <t>ジギョウショ</t>
    </rPh>
    <rPh sb="11" eb="13">
      <t>ショクイン</t>
    </rPh>
    <rPh sb="17" eb="19">
      <t>キョタク</t>
    </rPh>
    <rPh sb="20" eb="22">
      <t>セイカツ</t>
    </rPh>
    <rPh sb="26" eb="29">
      <t>リヨウシャ</t>
    </rPh>
    <rPh sb="30" eb="31">
      <t>タイ</t>
    </rPh>
    <rPh sb="37" eb="38">
      <t>カギ</t>
    </rPh>
    <rPh sb="45" eb="47">
      <t>テイキョウ</t>
    </rPh>
    <phoneticPr fontId="6"/>
  </si>
  <si>
    <t>１． 障害福祉サービス施設・事業所等のサービス継続支援事業
（利用者の居宅への訪問によるサービスを行った事業所）</t>
    <rPh sb="3" eb="5">
      <t>ショウガイ</t>
    </rPh>
    <rPh sb="5" eb="7">
      <t>フクシ</t>
    </rPh>
    <rPh sb="11" eb="13">
      <t>シセツ</t>
    </rPh>
    <rPh sb="14" eb="17">
      <t>ジギョウショ</t>
    </rPh>
    <rPh sb="17" eb="18">
      <t>トウ</t>
    </rPh>
    <rPh sb="23" eb="25">
      <t>ケイゾク</t>
    </rPh>
    <rPh sb="25" eb="27">
      <t>シエン</t>
    </rPh>
    <rPh sb="27" eb="29">
      <t>ジギョウ</t>
    </rPh>
    <rPh sb="31" eb="34">
      <t>リヨウシャ</t>
    </rPh>
    <rPh sb="35" eb="37">
      <t>キョタク</t>
    </rPh>
    <rPh sb="39" eb="41">
      <t>ホウモン</t>
    </rPh>
    <rPh sb="49" eb="50">
      <t>オコナ</t>
    </rPh>
    <rPh sb="52" eb="55">
      <t>ジギョウショ</t>
    </rPh>
    <phoneticPr fontId="6"/>
  </si>
  <si>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6"/>
  </si>
  <si>
    <t>①利用者又は職員に新型コロナウイルスの感染者が発生した施設・事業所※　職員に濃厚接触者が発生し職員が不足した場合を含む。
・対象サービス：No.1からNo.29
②　濃厚接触者に対応した施設・事業所・対象サービス：No.11からNo.25
③　都道府県、保健所を設置する市並びに特別区から休業要請を受けた事業所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phoneticPr fontId="21"/>
  </si>
  <si>
    <t>共同生活援助（外部サービス利用型）</t>
    <rPh sb="7" eb="9">
      <t>ガイブ</t>
    </rPh>
    <rPh sb="13" eb="16">
      <t>リヨウガタ</t>
    </rPh>
    <phoneticPr fontId="6"/>
  </si>
  <si>
    <t>Ⅲ　仕入れに係る消費税等相当額の報告時</t>
    <rPh sb="2" eb="4">
      <t>シイ</t>
    </rPh>
    <rPh sb="6" eb="7">
      <t>カカ</t>
    </rPh>
    <rPh sb="8" eb="12">
      <t>ショウヒゼイナド</t>
    </rPh>
    <rPh sb="12" eb="14">
      <t>ソウトウ</t>
    </rPh>
    <rPh sb="14" eb="15">
      <t>ガク</t>
    </rPh>
    <rPh sb="16" eb="18">
      <t>ホウコク</t>
    </rPh>
    <rPh sb="18" eb="19">
      <t>ジ</t>
    </rPh>
    <phoneticPr fontId="25"/>
  </si>
  <si>
    <t>　　・消費税報告書</t>
    <rPh sb="3" eb="6">
      <t>ショウヒゼイ</t>
    </rPh>
    <rPh sb="6" eb="9">
      <t>ホウコクショ</t>
    </rPh>
    <phoneticPr fontId="25"/>
  </si>
  <si>
    <t>　①　シート「消費税報告書」を開き、内容を確認します。</t>
    <rPh sb="7" eb="10">
      <t>ショウヒゼイ</t>
    </rPh>
    <rPh sb="10" eb="13">
      <t>ホウコクショ</t>
    </rPh>
    <rPh sb="15" eb="16">
      <t>ヒラ</t>
    </rPh>
    <rPh sb="18" eb="20">
      <t>ナイヨウ</t>
    </rPh>
    <rPh sb="21" eb="23">
      <t>カクニン</t>
    </rPh>
    <phoneticPr fontId="25"/>
  </si>
  <si>
    <t>　　　水色セルに確定した仕入れに係る補助金相当額、補助金返還相当額等を入力します。</t>
    <rPh sb="3" eb="5">
      <t>ミズイロ</t>
    </rPh>
    <rPh sb="8" eb="10">
      <t>カクテイ</t>
    </rPh>
    <rPh sb="12" eb="14">
      <t>シイ</t>
    </rPh>
    <rPh sb="16" eb="17">
      <t>カカ</t>
    </rPh>
    <rPh sb="18" eb="21">
      <t>ホジョキン</t>
    </rPh>
    <rPh sb="21" eb="23">
      <t>ソウトウ</t>
    </rPh>
    <rPh sb="23" eb="24">
      <t>ガク</t>
    </rPh>
    <rPh sb="25" eb="28">
      <t>ホジョキン</t>
    </rPh>
    <rPh sb="28" eb="30">
      <t>ヘンカン</t>
    </rPh>
    <rPh sb="30" eb="32">
      <t>ソウトウ</t>
    </rPh>
    <rPh sb="32" eb="33">
      <t>ガク</t>
    </rPh>
    <rPh sb="33" eb="34">
      <t>トウ</t>
    </rPh>
    <rPh sb="35" eb="37">
      <t>ニュウリョク</t>
    </rPh>
    <phoneticPr fontId="25"/>
  </si>
  <si>
    <t>　②　上記シートを全て出力し、費税及び地方消費税に係る仕入控除税額報告書に押印の上で、必要な</t>
    <rPh sb="3" eb="5">
      <t>ジョウキ</t>
    </rPh>
    <rPh sb="9" eb="10">
      <t>スベ</t>
    </rPh>
    <rPh sb="11" eb="13">
      <t>シュツリョク</t>
    </rPh>
    <rPh sb="15" eb="16">
      <t>ヒ</t>
    </rPh>
    <rPh sb="16" eb="17">
      <t>ゼイ</t>
    </rPh>
    <rPh sb="17" eb="18">
      <t>オヨ</t>
    </rPh>
    <rPh sb="19" eb="21">
      <t>チホウ</t>
    </rPh>
    <rPh sb="21" eb="24">
      <t>ショウヒゼイ</t>
    </rPh>
    <rPh sb="25" eb="26">
      <t>カカ</t>
    </rPh>
    <rPh sb="27" eb="29">
      <t>シイレ</t>
    </rPh>
    <rPh sb="29" eb="31">
      <t>コウジョ</t>
    </rPh>
    <rPh sb="31" eb="32">
      <t>ゼイ</t>
    </rPh>
    <rPh sb="32" eb="33">
      <t>ガク</t>
    </rPh>
    <rPh sb="33" eb="36">
      <t>ホウコクショ</t>
    </rPh>
    <rPh sb="37" eb="39">
      <t>オウイン</t>
    </rPh>
    <rPh sb="40" eb="41">
      <t>ウエ</t>
    </rPh>
    <rPh sb="43" eb="45">
      <t>ヒツヨウ</t>
    </rPh>
    <phoneticPr fontId="25"/>
  </si>
  <si>
    <t>　　　書類を添付し、法人指導課宛にご提出ください。</t>
    <rPh sb="3" eb="5">
      <t>ショルイ</t>
    </rPh>
    <rPh sb="10" eb="12">
      <t>ホウジン</t>
    </rPh>
    <rPh sb="12" eb="14">
      <t>シドウ</t>
    </rPh>
    <rPh sb="14" eb="15">
      <t>カ</t>
    </rPh>
    <rPh sb="15" eb="16">
      <t>アテ</t>
    </rPh>
    <rPh sb="18" eb="20">
      <t>テイシュツ</t>
    </rPh>
    <phoneticPr fontId="25"/>
  </si>
  <si>
    <t>　　　　　　　　　仕入控除税額報告書</t>
    <phoneticPr fontId="6"/>
  </si>
  <si>
    <t>　　・消費税及び地方消費税に係る仕入控除</t>
    <phoneticPr fontId="21"/>
  </si>
  <si>
    <t>　　　税額の積算内訳を確認するための書類</t>
    <phoneticPr fontId="6"/>
  </si>
  <si>
    <r>
      <t xml:space="preserve">( ※)消費税仕入控除税額報告については、以下のページに詳細をさらに記載しておりますので、必ずご確認ください。
</t>
    </r>
    <r>
      <rPr>
        <b/>
        <sz val="11"/>
        <color theme="1"/>
        <rFont val="游ゴシック"/>
        <family val="3"/>
        <charset val="128"/>
      </rPr>
      <t>検索手順等</t>
    </r>
    <r>
      <rPr>
        <sz val="11"/>
        <color theme="1"/>
        <rFont val="游ゴシック"/>
        <family val="3"/>
        <charset val="128"/>
      </rPr>
      <t xml:space="preserve">
・西宮市HPのトップページ＞＞事業所向き情報＞＞社会福祉法人・施設等関連情報
　　　　　　　　　　　　　　　　　　　　　＞＞補助金に係る消費税仕入控除税額報告について
・西宮市HP内のワード検索よりページ番号「85107710」で検索
・【https://www.nishi.or.jp/jigyoshajoho/shakaifukushihojin/09752322020062.html】</t>
    </r>
    <rPh sb="4" eb="7">
      <t>ショウヒゼイ</t>
    </rPh>
    <rPh sb="7" eb="9">
      <t>シイレ</t>
    </rPh>
    <rPh sb="9" eb="11">
      <t>コウジョ</t>
    </rPh>
    <rPh sb="11" eb="13">
      <t>ゼイガク</t>
    </rPh>
    <rPh sb="13" eb="15">
      <t>ホウコク</t>
    </rPh>
    <rPh sb="21" eb="23">
      <t>イカ</t>
    </rPh>
    <rPh sb="28" eb="30">
      <t>ショウサイ</t>
    </rPh>
    <rPh sb="34" eb="36">
      <t>キサイ</t>
    </rPh>
    <rPh sb="45" eb="46">
      <t>カナラ</t>
    </rPh>
    <rPh sb="48" eb="50">
      <t>カクニン</t>
    </rPh>
    <rPh sb="60" eb="61">
      <t>トウ</t>
    </rPh>
    <phoneticPr fontId="6"/>
  </si>
  <si>
    <r>
      <t>障害福祉サービス施設・事業所等のサービス継続支援事業　</t>
    </r>
    <r>
      <rPr>
        <sz val="8"/>
        <color theme="1"/>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6"/>
  </si>
  <si>
    <r>
      <t>障害福祉サービス施設・事業所等との協力支援事業　</t>
    </r>
    <r>
      <rPr>
        <sz val="8"/>
        <color theme="1"/>
        <rFont val="ＭＳ Ｐ明朝"/>
        <family val="1"/>
        <charset val="128"/>
      </rPr>
      <t>→ ２を記載</t>
    </r>
    <rPh sb="17" eb="19">
      <t>キョウリョク</t>
    </rPh>
    <rPh sb="19" eb="21">
      <t>シエン</t>
    </rPh>
    <rPh sb="21" eb="23">
      <t>ジギョウ</t>
    </rPh>
    <rPh sb="28" eb="30">
      <t>キサイ</t>
    </rPh>
    <phoneticPr fontId="6"/>
  </si>
  <si>
    <r>
      <t>助成内容　</t>
    </r>
    <r>
      <rPr>
        <sz val="8"/>
        <color theme="1"/>
        <rFont val="ＭＳ Ｐ明朝"/>
        <family val="1"/>
        <charset val="128"/>
      </rPr>
      <t>※該当するものをチェックすること</t>
    </r>
    <rPh sb="0" eb="2">
      <t>ジョセイ</t>
    </rPh>
    <rPh sb="2" eb="4">
      <t>ナイヨウ</t>
    </rPh>
    <rPh sb="6" eb="8">
      <t>ガイトウ</t>
    </rPh>
    <phoneticPr fontId="6"/>
  </si>
  <si>
    <t>事業計画書</t>
    <rPh sb="0" eb="2">
      <t>ジギョウ</t>
    </rPh>
    <rPh sb="2" eb="5">
      <t>ケイカクショ</t>
    </rPh>
    <phoneticPr fontId="6"/>
  </si>
  <si>
    <t>事業報告書</t>
    <rPh sb="0" eb="2">
      <t>ジギョウ</t>
    </rPh>
    <rPh sb="2" eb="5">
      <t>ホウコクショ</t>
    </rPh>
    <phoneticPr fontId="6"/>
  </si>
  <si>
    <t>（様式１）事業報告書　総括表</t>
    <rPh sb="1" eb="3">
      <t>ヨウシキ</t>
    </rPh>
    <rPh sb="5" eb="7">
      <t>ジギョウ</t>
    </rPh>
    <rPh sb="7" eb="10">
      <t>ホウコクショ</t>
    </rPh>
    <rPh sb="11" eb="14">
      <t>ソウカツヒョウ</t>
    </rPh>
    <phoneticPr fontId="6"/>
  </si>
  <si>
    <t>（様式２）事業計画書　事業所・施設別申請額一覧</t>
    <rPh sb="1" eb="3">
      <t>ヨウシキ</t>
    </rPh>
    <rPh sb="5" eb="7">
      <t>ジギョウ</t>
    </rPh>
    <rPh sb="7" eb="10">
      <t>ケイカクショ</t>
    </rPh>
    <rPh sb="11" eb="14">
      <t>ジギョウショ</t>
    </rPh>
    <rPh sb="15" eb="17">
      <t>シセツ</t>
    </rPh>
    <rPh sb="17" eb="18">
      <t>ベツ</t>
    </rPh>
    <rPh sb="18" eb="21">
      <t>シンセイガク</t>
    </rPh>
    <rPh sb="21" eb="23">
      <t>イチラン</t>
    </rPh>
    <phoneticPr fontId="6"/>
  </si>
  <si>
    <t>（様式１）事業計画書　総括表</t>
    <rPh sb="1" eb="3">
      <t>ヨウシキ</t>
    </rPh>
    <rPh sb="5" eb="7">
      <t>ジギョウ</t>
    </rPh>
    <rPh sb="7" eb="10">
      <t>ケイカクショ</t>
    </rPh>
    <rPh sb="11" eb="14">
      <t>ソウカツヒョウ</t>
    </rPh>
    <phoneticPr fontId="6"/>
  </si>
  <si>
    <t>西宮市長</t>
    <rPh sb="0" eb="3">
      <t>ニシノミヤシ</t>
    </rPh>
    <rPh sb="3" eb="4">
      <t>チョウ</t>
    </rPh>
    <phoneticPr fontId="6"/>
  </si>
  <si>
    <t>感染症に係る障害福祉サービス継続支援事業補助金にかかるに係る消費税及び地方消費税に係る仕入控除税</t>
    <rPh sb="6" eb="8">
      <t>ショウガイ</t>
    </rPh>
    <rPh sb="8" eb="10">
      <t>フクシ</t>
    </rPh>
    <rPh sb="20" eb="23">
      <t>ホジョキン</t>
    </rPh>
    <phoneticPr fontId="25"/>
  </si>
  <si>
    <t>額については、下記のとおり報告します。</t>
    <phoneticPr fontId="21"/>
  </si>
  <si>
    <t>２　補助金等の取扱いに関する規則（昭和５８年３月３１日西宮市規則第８１号）第１５条の</t>
    <rPh sb="2" eb="5">
      <t>ホジョキン</t>
    </rPh>
    <rPh sb="5" eb="6">
      <t>トウ</t>
    </rPh>
    <rPh sb="7" eb="9">
      <t>トリアツカ</t>
    </rPh>
    <rPh sb="11" eb="12">
      <t>カン</t>
    </rPh>
    <rPh sb="14" eb="16">
      <t>キソク</t>
    </rPh>
    <rPh sb="17" eb="19">
      <t>ショウワ</t>
    </rPh>
    <rPh sb="21" eb="22">
      <t>ネン</t>
    </rPh>
    <rPh sb="23" eb="24">
      <t>ガツ</t>
    </rPh>
    <rPh sb="26" eb="27">
      <t>ニチ</t>
    </rPh>
    <rPh sb="27" eb="30">
      <t>ニシノミヤシ</t>
    </rPh>
    <rPh sb="30" eb="32">
      <t>キソク</t>
    </rPh>
    <rPh sb="32" eb="33">
      <t>ダイ</t>
    </rPh>
    <rPh sb="35" eb="36">
      <t>ゴウ</t>
    </rPh>
    <rPh sb="37" eb="38">
      <t>ダイ</t>
    </rPh>
    <rPh sb="40" eb="41">
      <t>ジョウ</t>
    </rPh>
    <phoneticPr fontId="21"/>
  </si>
  <si>
    <t>　　規定による確定額又は事業実績報告による精算額</t>
    <phoneticPr fontId="6"/>
  </si>
  <si>
    <t>３　消費税及び地方消費税の申告により確定した消費税及び地方消費税に係る仕入控除税額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5" eb="37">
      <t>シイレ</t>
    </rPh>
    <rPh sb="37" eb="39">
      <t>コウジョ</t>
    </rPh>
    <rPh sb="39" eb="41">
      <t>ゼイガク</t>
    </rPh>
    <phoneticPr fontId="25"/>
  </si>
  <si>
    <t>　　（要補助金等返還相当額）</t>
    <phoneticPr fontId="6"/>
  </si>
  <si>
    <t>　（１）３の消費税及び地方消費税に係る仕入控除税額の積算内訳を確認するための書類</t>
    <phoneticPr fontId="6"/>
  </si>
  <si>
    <t>　　　（確定申告書の写し、課税売上割合等が把握できる資料、特定収入の割合を確認できる資料）</t>
    <phoneticPr fontId="6"/>
  </si>
  <si>
    <t>※事業計画書を入力すれば、予算書が埋まります。</t>
  </si>
  <si>
    <t>当該申請にあたり、当該補助金と同趣旨の介護報酬及び国、他の地方公共団体</t>
    <rPh sb="0" eb="2">
      <t>トウガイ</t>
    </rPh>
    <rPh sb="2" eb="4">
      <t>シンセイ</t>
    </rPh>
    <rPh sb="9" eb="11">
      <t>トウガイ</t>
    </rPh>
    <rPh sb="11" eb="14">
      <t>ホジョキン</t>
    </rPh>
    <rPh sb="15" eb="18">
      <t>ドウシュシ</t>
    </rPh>
    <rPh sb="19" eb="21">
      <t>カイゴ</t>
    </rPh>
    <rPh sb="21" eb="23">
      <t>ホウシュウ</t>
    </rPh>
    <rPh sb="23" eb="24">
      <t>オヨ</t>
    </rPh>
    <rPh sb="25" eb="26">
      <t>クニ</t>
    </rPh>
    <rPh sb="27" eb="28">
      <t>ホカ</t>
    </rPh>
    <rPh sb="29" eb="31">
      <t>チホウ</t>
    </rPh>
    <rPh sb="31" eb="33">
      <t>コウキョウ</t>
    </rPh>
    <rPh sb="33" eb="35">
      <t>ダンタイ</t>
    </rPh>
    <phoneticPr fontId="6"/>
  </si>
  <si>
    <t>の補助金等の支給を一切受けておりません。</t>
    <rPh sb="1" eb="3">
      <t>ホジョ</t>
    </rPh>
    <rPh sb="3" eb="4">
      <t>キン</t>
    </rPh>
    <rPh sb="4" eb="5">
      <t>トウ</t>
    </rPh>
    <rPh sb="6" eb="8">
      <t>シキュウ</t>
    </rPh>
    <rPh sb="9" eb="11">
      <t>イッサイ</t>
    </rPh>
    <rPh sb="11" eb="12">
      <t>ウ</t>
    </rPh>
    <phoneticPr fontId="6"/>
  </si>
  <si>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8">
      <t>ゼイ</t>
    </rPh>
    <rPh sb="18" eb="19">
      <t>ガク</t>
    </rPh>
    <rPh sb="19" eb="22">
      <t>ホウコクショ</t>
    </rPh>
    <phoneticPr fontId="21"/>
  </si>
  <si>
    <t>　　・補助金等交付請求書</t>
    <rPh sb="3" eb="5">
      <t>ホジョ</t>
    </rPh>
    <rPh sb="5" eb="6">
      <t>キン</t>
    </rPh>
    <rPh sb="6" eb="7">
      <t>トウ</t>
    </rPh>
    <rPh sb="7" eb="9">
      <t>コウフ</t>
    </rPh>
    <rPh sb="9" eb="12">
      <t>セイキュウショ</t>
    </rPh>
    <phoneticPr fontId="25"/>
  </si>
  <si>
    <t>　　・補助事業等実績報告書</t>
    <rPh sb="3" eb="5">
      <t>ホジョ</t>
    </rPh>
    <rPh sb="5" eb="7">
      <t>ジギョウ</t>
    </rPh>
    <rPh sb="7" eb="8">
      <t>トウ</t>
    </rPh>
    <rPh sb="8" eb="10">
      <t>ジッセキ</t>
    </rPh>
    <rPh sb="10" eb="13">
      <t>ホウコクショ</t>
    </rPh>
    <phoneticPr fontId="25"/>
  </si>
  <si>
    <t>　　・消費税及び地方消費税に係る</t>
    <rPh sb="3" eb="6">
      <t>ショウヒゼイ</t>
    </rPh>
    <rPh sb="6" eb="7">
      <t>オヨ</t>
    </rPh>
    <rPh sb="8" eb="10">
      <t>チホウ</t>
    </rPh>
    <rPh sb="10" eb="13">
      <t>ショウヒゼイ</t>
    </rPh>
    <rPh sb="14" eb="15">
      <t>カカ</t>
    </rPh>
    <phoneticPr fontId="25"/>
  </si>
  <si>
    <t>　　・補助金等交付申請書</t>
    <rPh sb="3" eb="6">
      <t>ホジョキン</t>
    </rPh>
    <rPh sb="6" eb="7">
      <t>トウ</t>
    </rPh>
    <rPh sb="7" eb="9">
      <t>コウフ</t>
    </rPh>
    <rPh sb="9" eb="12">
      <t>シンセイショ</t>
    </rPh>
    <phoneticPr fontId="25"/>
  </si>
  <si>
    <t>（規則第７条関係）</t>
    <rPh sb="1" eb="3">
      <t>キソク</t>
    </rPh>
    <rPh sb="3" eb="4">
      <t>ダイ</t>
    </rPh>
    <rPh sb="5" eb="6">
      <t>ジョウ</t>
    </rPh>
    <rPh sb="6" eb="8">
      <t>カンケイ</t>
    </rPh>
    <phoneticPr fontId="21"/>
  </si>
  <si>
    <t>（規則第14条関係）</t>
    <rPh sb="1" eb="3">
      <t>キソク</t>
    </rPh>
    <rPh sb="3" eb="4">
      <t>ダイ</t>
    </rPh>
    <rPh sb="6" eb="7">
      <t>ジョウ</t>
    </rPh>
    <rPh sb="7" eb="9">
      <t>カンケイ</t>
    </rPh>
    <phoneticPr fontId="21"/>
  </si>
  <si>
    <t>（規則第17条関係）</t>
    <rPh sb="1" eb="3">
      <t>キソク</t>
    </rPh>
    <rPh sb="3" eb="4">
      <t>ダイ</t>
    </rPh>
    <rPh sb="6" eb="7">
      <t>ジョウ</t>
    </rPh>
    <rPh sb="7" eb="9">
      <t>カンケイ</t>
    </rPh>
    <phoneticPr fontId="21"/>
  </si>
  <si>
    <t>　　・領収書等経費がわかる書類</t>
    <phoneticPr fontId="6"/>
  </si>
  <si>
    <t>・衛生用品等は、領収書・納品書を提出してください。
・賃金等は、賃金明細書等を提出してください。</t>
    <rPh sb="1" eb="3">
      <t>エイセイ</t>
    </rPh>
    <rPh sb="3" eb="5">
      <t>ヨウヒン</t>
    </rPh>
    <rPh sb="5" eb="6">
      <t>トウ</t>
    </rPh>
    <rPh sb="8" eb="11">
      <t>リョウシュウショ</t>
    </rPh>
    <rPh sb="12" eb="15">
      <t>ノウヒンショ</t>
    </rPh>
    <rPh sb="16" eb="18">
      <t>テイシュツ</t>
    </rPh>
    <rPh sb="27" eb="29">
      <t>チンギン</t>
    </rPh>
    <rPh sb="29" eb="30">
      <t>トウ</t>
    </rPh>
    <rPh sb="32" eb="34">
      <t>チンギン</t>
    </rPh>
    <rPh sb="34" eb="37">
      <t>メイサイショ</t>
    </rPh>
    <rPh sb="37" eb="38">
      <t>トウ</t>
    </rPh>
    <rPh sb="39" eb="41">
      <t>テイシュツ</t>
    </rPh>
    <phoneticPr fontId="6"/>
  </si>
  <si>
    <t>必要に応じてお求めします。</t>
    <rPh sb="0" eb="2">
      <t>ヒツヨウ</t>
    </rPh>
    <rPh sb="3" eb="4">
      <t>オウ</t>
    </rPh>
    <rPh sb="7" eb="8">
      <t>モト</t>
    </rPh>
    <phoneticPr fontId="25"/>
  </si>
  <si>
    <t>　　・その他、市が指示する書類</t>
    <phoneticPr fontId="6"/>
  </si>
  <si>
    <t>必要に応じてお求めします。</t>
    <phoneticPr fontId="21"/>
  </si>
  <si>
    <t>3.陽性者等情報</t>
    <rPh sb="2" eb="4">
      <t>ヨウセイ</t>
    </rPh>
    <rPh sb="4" eb="5">
      <t>シャ</t>
    </rPh>
    <rPh sb="5" eb="6">
      <t>トウ</t>
    </rPh>
    <rPh sb="6" eb="8">
      <t>ジョウホウ</t>
    </rPh>
    <phoneticPr fontId="6"/>
  </si>
  <si>
    <t>感染者数</t>
    <rPh sb="0" eb="3">
      <t>カンセンシャ</t>
    </rPh>
    <rPh sb="3" eb="4">
      <t>スウ</t>
    </rPh>
    <phoneticPr fontId="6"/>
  </si>
  <si>
    <t>濃厚接触者数</t>
    <rPh sb="0" eb="2">
      <t>ノウコウ</t>
    </rPh>
    <rPh sb="2" eb="4">
      <t>セッショク</t>
    </rPh>
    <rPh sb="4" eb="5">
      <t>シャ</t>
    </rPh>
    <rPh sb="5" eb="6">
      <t>スウ</t>
    </rPh>
    <phoneticPr fontId="6"/>
  </si>
  <si>
    <t>利用者</t>
    <rPh sb="0" eb="2">
      <t>リヨウ</t>
    </rPh>
    <rPh sb="2" eb="3">
      <t>シャ</t>
    </rPh>
    <phoneticPr fontId="6"/>
  </si>
  <si>
    <t>職員</t>
    <rPh sb="0" eb="2">
      <t>ショクイン</t>
    </rPh>
    <phoneticPr fontId="6"/>
  </si>
  <si>
    <t>共同生活援助（外部サービス利用型）</t>
    <rPh sb="7" eb="9">
      <t>ガイブ</t>
    </rPh>
    <rPh sb="13" eb="15">
      <t>リヨウ</t>
    </rPh>
    <rPh sb="15" eb="16">
      <t>カタ</t>
    </rPh>
    <phoneticPr fontId="6"/>
  </si>
  <si>
    <t>共同生活援助（外部サービス利用型）</t>
    <phoneticPr fontId="6"/>
  </si>
  <si>
    <t>　　・（様式３）事業所・施設別個票リスト</t>
    <rPh sb="4" eb="6">
      <t>ヨウシキ</t>
    </rPh>
    <rPh sb="8" eb="11">
      <t>ジギョウショ</t>
    </rPh>
    <rPh sb="12" eb="14">
      <t>シセツ</t>
    </rPh>
    <rPh sb="14" eb="15">
      <t>ベツ</t>
    </rPh>
    <rPh sb="15" eb="17">
      <t>コヒョウ</t>
    </rPh>
    <phoneticPr fontId="6"/>
  </si>
  <si>
    <t>商品名など</t>
    <rPh sb="0" eb="3">
      <t>ショウヒンメイ</t>
    </rPh>
    <phoneticPr fontId="6"/>
  </si>
  <si>
    <t>金額</t>
    <rPh sb="0" eb="2">
      <t>キンガク</t>
    </rPh>
    <phoneticPr fontId="6"/>
  </si>
  <si>
    <t>記載例</t>
    <rPh sb="0" eb="2">
      <t>キサイ</t>
    </rPh>
    <rPh sb="2" eb="3">
      <t>レイ</t>
    </rPh>
    <phoneticPr fontId="6"/>
  </si>
  <si>
    <t>×</t>
    <phoneticPr fontId="6"/>
  </si>
  <si>
    <t>衛生用品等</t>
    <rPh sb="0" eb="2">
      <t>エイセイ</t>
    </rPh>
    <rPh sb="2" eb="4">
      <t>ヨウヒン</t>
    </rPh>
    <rPh sb="4" eb="5">
      <t>トウ</t>
    </rPh>
    <phoneticPr fontId="6"/>
  </si>
  <si>
    <t>No</t>
    <phoneticPr fontId="6"/>
  </si>
  <si>
    <t>〇〇円</t>
    <rPh sb="2" eb="3">
      <t>エン</t>
    </rPh>
    <phoneticPr fontId="6"/>
  </si>
  <si>
    <t>令和5年度　　補助金等交付申請書</t>
    <rPh sb="0" eb="2">
      <t>レイワ</t>
    </rPh>
    <rPh sb="3" eb="5">
      <t>ネンド</t>
    </rPh>
    <rPh sb="7" eb="10">
      <t>ホジョキン</t>
    </rPh>
    <rPh sb="10" eb="11">
      <t>トウ</t>
    </rPh>
    <rPh sb="11" eb="13">
      <t>コウフ</t>
    </rPh>
    <rPh sb="13" eb="16">
      <t>シンセイショ</t>
    </rPh>
    <phoneticPr fontId="21"/>
  </si>
  <si>
    <t>令和5年度　　補助事業等実績報告書</t>
    <rPh sb="0" eb="2">
      <t>レイワ</t>
    </rPh>
    <rPh sb="3" eb="5">
      <t>ネンド</t>
    </rPh>
    <rPh sb="7" eb="9">
      <t>ホジョ</t>
    </rPh>
    <rPh sb="9" eb="11">
      <t>ジギョウ</t>
    </rPh>
    <rPh sb="11" eb="12">
      <t>トウ</t>
    </rPh>
    <rPh sb="12" eb="14">
      <t>ジッセキ</t>
    </rPh>
    <rPh sb="14" eb="17">
      <t>ホウコクショ</t>
    </rPh>
    <phoneticPr fontId="21"/>
  </si>
  <si>
    <t>令和5年度　　補助金等交付請求書</t>
    <rPh sb="0" eb="2">
      <t>レイワ</t>
    </rPh>
    <rPh sb="3" eb="5">
      <t>ネンド</t>
    </rPh>
    <rPh sb="7" eb="9">
      <t>ホジョ</t>
    </rPh>
    <rPh sb="9" eb="10">
      <t>キン</t>
    </rPh>
    <rPh sb="10" eb="11">
      <t>トウ</t>
    </rPh>
    <rPh sb="11" eb="13">
      <t>コウフ</t>
    </rPh>
    <rPh sb="13" eb="16">
      <t>セイキュウショ</t>
    </rPh>
    <phoneticPr fontId="21"/>
  </si>
  <si>
    <t>日付</t>
    <rPh sb="0" eb="2">
      <t>ヒヅケ</t>
    </rPh>
    <phoneticPr fontId="6"/>
  </si>
  <si>
    <t>新型コロナウイルスの感染者について、検査や医療受診の結果により、</t>
    <rPh sb="0" eb="2">
      <t>シンガタ</t>
    </rPh>
    <rPh sb="10" eb="13">
      <t>カンセンシャ</t>
    </rPh>
    <rPh sb="18" eb="20">
      <t>ケンサ</t>
    </rPh>
    <rPh sb="21" eb="23">
      <t>イリョウ</t>
    </rPh>
    <rPh sb="23" eb="25">
      <t>ジュシン</t>
    </rPh>
    <rPh sb="26" eb="28">
      <t>ケッカ</t>
    </rPh>
    <phoneticPr fontId="6"/>
  </si>
  <si>
    <t>陽性(又はその者と接触があった者)であったことを確認しております。</t>
    <phoneticPr fontId="6"/>
  </si>
  <si>
    <t xml:space="preserve">       ・個票●リスト(任意の様式でも構いませんが、リストと添付の領収書等に付番の上、一致させてください)</t>
    <rPh sb="8" eb="10">
      <t>コヒョウ</t>
    </rPh>
    <rPh sb="15" eb="17">
      <t>ニンイ</t>
    </rPh>
    <rPh sb="18" eb="20">
      <t>ヨウシキ</t>
    </rPh>
    <rPh sb="22" eb="23">
      <t>カマ</t>
    </rPh>
    <rPh sb="33" eb="35">
      <t>テンプ</t>
    </rPh>
    <rPh sb="36" eb="39">
      <t>リョウシュウショ</t>
    </rPh>
    <rPh sb="39" eb="40">
      <t>トウ</t>
    </rPh>
    <rPh sb="41" eb="43">
      <t>フバン</t>
    </rPh>
    <rPh sb="44" eb="45">
      <t>ウエ</t>
    </rPh>
    <rPh sb="46" eb="48">
      <t>イッチ</t>
    </rPh>
    <phoneticPr fontId="6"/>
  </si>
  <si>
    <t>Noは、添付の領収書等に付番してください。</t>
    <rPh sb="4" eb="6">
      <t>テンプ</t>
    </rPh>
    <rPh sb="7" eb="10">
      <t>リョウシュウショ</t>
    </rPh>
    <rPh sb="10" eb="11">
      <t>トウ</t>
    </rPh>
    <rPh sb="12" eb="14">
      <t>フバン</t>
    </rPh>
    <phoneticPr fontId="6"/>
  </si>
  <si>
    <t>日付種別</t>
    <rPh sb="0" eb="2">
      <t>ヒヅケ</t>
    </rPh>
    <rPh sb="2" eb="4">
      <t>シュベツ</t>
    </rPh>
    <phoneticPr fontId="6"/>
  </si>
  <si>
    <t>購入日</t>
    <rPh sb="0" eb="2">
      <t>コウニュウ</t>
    </rPh>
    <rPh sb="2" eb="3">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</si>
</sst>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E+00"/>
    <numFmt numFmtId="183" formatCode="#"/>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b/>
      <sz val="11"/>
      <color theme="1"/>
      <name val="游ゴシック"/>
      <family val="3"/>
      <charset val="128"/>
    </font>
    <font>
      <sz val="6"/>
      <name val="ＭＳ Ｐゴシック"/>
      <family val="3"/>
      <charset val="128"/>
      <scheme val="minor"/>
    </font>
    <font>
      <sz val="11"/>
      <color theme="1"/>
      <name val="游ゴシック"/>
      <family val="3"/>
      <charset val="128"/>
    </font>
    <font>
      <sz val="10.5"/>
      <name val="游ゴシック"/>
      <family val="3"/>
      <charset val="128"/>
    </font>
    <font>
      <sz val="10"/>
      <name val="游ゴシック"/>
      <family val="3"/>
      <charset val="128"/>
    </font>
    <font>
      <b/>
      <sz val="11"/>
      <color rgb="FFFF0000"/>
      <name val="游ゴシック"/>
      <family val="3"/>
      <charset val="128"/>
    </font>
    <font>
      <sz val="10.5"/>
      <color theme="1"/>
      <name val="游ゴシック"/>
      <family val="3"/>
      <charset val="128"/>
    </font>
    <font>
      <sz val="24"/>
      <color theme="1"/>
      <name val="游ゴシック"/>
      <family val="3"/>
      <charset val="128"/>
    </font>
    <font>
      <u/>
      <sz val="11"/>
      <color theme="10"/>
      <name val="ＭＳ Ｐゴシック"/>
      <family val="3"/>
      <charset val="128"/>
    </font>
    <font>
      <u/>
      <sz val="11"/>
      <color theme="10"/>
      <name val="游ゴシック"/>
      <family val="3"/>
      <charset val="128"/>
    </font>
    <font>
      <u/>
      <sz val="11"/>
      <color theme="1"/>
      <name val="游ゴシック"/>
      <family val="3"/>
      <charset val="128"/>
    </font>
    <font>
      <sz val="11"/>
      <name val="游ゴシック"/>
      <family val="3"/>
      <charset val="128"/>
    </font>
    <font>
      <sz val="11"/>
      <name val="明朝"/>
      <family val="1"/>
      <charset val="128"/>
    </font>
    <font>
      <sz val="14"/>
      <name val="游ゴシック"/>
      <family val="3"/>
      <charset val="128"/>
    </font>
    <font>
      <sz val="6"/>
      <name val="明朝"/>
      <family val="1"/>
      <charset val="128"/>
    </font>
    <font>
      <sz val="12"/>
      <name val="游ゴシック"/>
      <family val="3"/>
      <charset val="128"/>
    </font>
    <font>
      <b/>
      <sz val="12"/>
      <color rgb="FFFF0000"/>
      <name val="游ゴシック"/>
      <family val="3"/>
      <charset val="128"/>
    </font>
    <font>
      <sz val="10.5"/>
      <color theme="1"/>
      <name val="ＭＳ Ｐゴシック"/>
      <family val="2"/>
      <charset val="128"/>
      <scheme val="minor"/>
    </font>
    <font>
      <b/>
      <sz val="10"/>
      <name val="游ゴシック"/>
      <family val="3"/>
      <charset val="128"/>
    </font>
    <font>
      <sz val="9"/>
      <color indexed="81"/>
      <name val="MS P ゴシック"/>
      <family val="3"/>
      <charset val="128"/>
    </font>
    <font>
      <b/>
      <sz val="9"/>
      <color indexed="81"/>
      <name val="MS P ゴシック"/>
      <family val="3"/>
      <charset val="128"/>
    </font>
    <font>
      <sz val="11"/>
      <color theme="1"/>
      <name val="ＭＳ Ｐ明朝"/>
      <family val="1"/>
      <charset val="128"/>
    </font>
    <font>
      <sz val="9"/>
      <color theme="1"/>
      <name val="ＭＳ 明朝"/>
      <family val="1"/>
      <charset val="128"/>
    </font>
    <font>
      <sz val="10"/>
      <color theme="1"/>
      <name val="ＭＳ Ｐ明朝"/>
      <family val="1"/>
      <charset val="128"/>
    </font>
    <font>
      <sz val="6"/>
      <color theme="1"/>
      <name val="ＭＳ Ｐ明朝"/>
      <family val="1"/>
      <charset val="128"/>
    </font>
    <font>
      <sz val="8"/>
      <color theme="1"/>
      <name val="ＭＳ Ｐ明朝"/>
      <family val="1"/>
      <charset val="128"/>
    </font>
    <font>
      <b/>
      <sz val="10"/>
      <color theme="1"/>
      <name val="ＭＳ Ｐ明朝"/>
      <family val="1"/>
      <charset val="128"/>
    </font>
    <font>
      <sz val="16"/>
      <name val="游ゴシック"/>
      <family val="3"/>
      <charset val="128"/>
    </font>
    <font>
      <b/>
      <sz val="11"/>
      <color theme="1"/>
      <name val="ＭＳ Ｐ明朝"/>
      <family val="1"/>
      <charset val="128"/>
    </font>
    <font>
      <sz val="8"/>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rgb="FFCEFCFE"/>
        <bgColor indexed="64"/>
      </patternFill>
    </fill>
    <fill>
      <patternFill patternType="solid">
        <fgColor theme="4" tint="0.59999389629810485"/>
        <bgColor indexed="64"/>
      </patternFill>
    </fill>
    <fill>
      <patternFill patternType="solid">
        <fgColor rgb="FFCDFFFF"/>
        <bgColor indexed="64"/>
      </patternFill>
    </fill>
    <fill>
      <patternFill patternType="solid">
        <fgColor theme="5" tint="0.39994506668294322"/>
        <bgColor indexed="64"/>
      </patternFill>
    </fill>
    <fill>
      <patternFill patternType="solid">
        <fgColor theme="8" tint="0.59996337778862885"/>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0" fontId="22" fillId="0" borderId="0">
      <alignment vertical="center"/>
    </xf>
    <xf numFmtId="0" fontId="3" fillId="0" borderId="0">
      <alignment vertical="center"/>
    </xf>
    <xf numFmtId="0" fontId="32" fillId="0" borderId="0" applyNumberFormat="0" applyFill="0" applyBorder="0" applyAlignment="0" applyProtection="0">
      <alignment vertical="center"/>
    </xf>
    <xf numFmtId="0" fontId="36" fillId="0" borderId="0"/>
    <xf numFmtId="0" fontId="2" fillId="0" borderId="0">
      <alignment vertical="center"/>
    </xf>
    <xf numFmtId="0" fontId="1" fillId="0" borderId="0">
      <alignment vertical="center"/>
    </xf>
    <xf numFmtId="0" fontId="1" fillId="0" borderId="0">
      <alignment vertical="center"/>
    </xf>
  </cellStyleXfs>
  <cellXfs count="697">
    <xf numFmtId="0" fontId="0" fillId="0" borderId="0" xfId="0">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horizontal="right" vertical="center"/>
    </xf>
    <xf numFmtId="0" fontId="8" fillId="0" borderId="1" xfId="0" applyFont="1" applyBorder="1">
      <alignment vertical="center"/>
    </xf>
    <xf numFmtId="0" fontId="8" fillId="0" borderId="2" xfId="0" applyFont="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8" fillId="0" borderId="8" xfId="0" applyFont="1" applyBorder="1" applyAlignment="1">
      <alignment horizontal="center" vertical="center"/>
    </xf>
    <xf numFmtId="0" fontId="8" fillId="0" borderId="8" xfId="0" applyFont="1" applyBorder="1">
      <alignment vertical="center"/>
    </xf>
    <xf numFmtId="0" fontId="8" fillId="0" borderId="12"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13" xfId="0" applyFont="1" applyBorder="1">
      <alignment vertical="center"/>
    </xf>
    <xf numFmtId="0" fontId="8" fillId="0" borderId="14" xfId="0" applyFont="1" applyBorder="1" applyAlignment="1">
      <alignment horizontal="center" vertical="center"/>
    </xf>
    <xf numFmtId="0" fontId="8" fillId="0" borderId="14" xfId="0" applyFont="1" applyBorder="1">
      <alignment vertical="center"/>
    </xf>
    <xf numFmtId="0" fontId="8" fillId="0" borderId="16"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7" xfId="0" applyFont="1" applyBorder="1">
      <alignment vertical="center"/>
    </xf>
    <xf numFmtId="0" fontId="8" fillId="0" borderId="25" xfId="0" applyFont="1" applyBorder="1">
      <alignment vertical="center"/>
    </xf>
    <xf numFmtId="0" fontId="9" fillId="0" borderId="16" xfId="0" applyFont="1" applyBorder="1" applyAlignment="1">
      <alignment vertical="center"/>
    </xf>
    <xf numFmtId="0" fontId="9" fillId="0" borderId="23" xfId="0" applyFont="1" applyBorder="1" applyAlignment="1">
      <alignment vertical="center"/>
    </xf>
    <xf numFmtId="0" fontId="9" fillId="0" borderId="26" xfId="0" applyFont="1" applyBorder="1" applyAlignment="1">
      <alignment vertical="center"/>
    </xf>
    <xf numFmtId="0" fontId="9" fillId="0" borderId="3" xfId="0" applyFont="1" applyBorder="1" applyAlignment="1">
      <alignment vertical="center"/>
    </xf>
    <xf numFmtId="0" fontId="9" fillId="0" borderId="29" xfId="0" applyFont="1" applyBorder="1" applyAlignment="1">
      <alignment vertical="center"/>
    </xf>
    <xf numFmtId="0" fontId="10" fillId="0" borderId="2" xfId="0" applyFont="1" applyBorder="1">
      <alignment vertical="center"/>
    </xf>
    <xf numFmtId="0" fontId="8" fillId="0" borderId="0" xfId="0" applyFont="1" applyBorder="1" applyAlignment="1">
      <alignment horizontal="center" vertical="center"/>
    </xf>
    <xf numFmtId="0" fontId="11" fillId="0" borderId="0" xfId="0" applyFont="1" applyFill="1" applyBorder="1" applyAlignment="1">
      <alignment horizontal="left" vertical="center"/>
    </xf>
    <xf numFmtId="0" fontId="9" fillId="0" borderId="0" xfId="0" applyFont="1">
      <alignment vertical="center"/>
    </xf>
    <xf numFmtId="0" fontId="12" fillId="0" borderId="0" xfId="0" applyFont="1">
      <alignment vertical="center"/>
    </xf>
    <xf numFmtId="0" fontId="9" fillId="0" borderId="3" xfId="0" applyFont="1" applyBorder="1" applyAlignment="1">
      <alignment vertical="center"/>
    </xf>
    <xf numFmtId="0" fontId="9" fillId="0" borderId="14" xfId="0" applyFont="1" applyBorder="1" applyAlignment="1">
      <alignment vertical="center"/>
    </xf>
    <xf numFmtId="176" fontId="9" fillId="0" borderId="22" xfId="0" applyNumberFormat="1" applyFont="1" applyBorder="1" applyAlignment="1">
      <alignment vertical="center"/>
    </xf>
    <xf numFmtId="176" fontId="9" fillId="0" borderId="25" xfId="0" applyNumberFormat="1" applyFont="1" applyBorder="1" applyAlignment="1">
      <alignment vertical="center"/>
    </xf>
    <xf numFmtId="176" fontId="9" fillId="0" borderId="2" xfId="0" applyNumberFormat="1" applyFont="1" applyBorder="1" applyAlignment="1">
      <alignment vertical="center"/>
    </xf>
    <xf numFmtId="0" fontId="9" fillId="0" borderId="22" xfId="0" applyFont="1" applyBorder="1" applyAlignment="1">
      <alignment vertical="center"/>
    </xf>
    <xf numFmtId="176" fontId="9" fillId="0" borderId="14" xfId="0" applyNumberFormat="1" applyFont="1" applyBorder="1" applyAlignment="1">
      <alignment vertical="center"/>
    </xf>
    <xf numFmtId="176" fontId="9" fillId="0" borderId="28" xfId="0" applyNumberFormat="1" applyFont="1" applyBorder="1" applyAlignment="1">
      <alignment vertical="center"/>
    </xf>
    <xf numFmtId="0" fontId="12" fillId="0" borderId="0" xfId="0" applyFont="1" applyAlignment="1">
      <alignment horizontal="right" vertical="center"/>
    </xf>
    <xf numFmtId="0" fontId="8" fillId="0" borderId="0" xfId="0" applyFont="1" applyAlignment="1">
      <alignment vertical="center"/>
    </xf>
    <xf numFmtId="0" fontId="13" fillId="3" borderId="37"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 xfId="0" applyFont="1" applyFill="1" applyBorder="1" applyAlignment="1">
      <alignment horizontal="center" vertical="center"/>
    </xf>
    <xf numFmtId="0" fontId="16" fillId="0" borderId="0" xfId="0" applyFont="1">
      <alignment vertical="center"/>
    </xf>
    <xf numFmtId="0" fontId="13" fillId="3" borderId="65" xfId="0" applyFont="1" applyFill="1" applyBorder="1" applyAlignment="1">
      <alignment horizontal="center" vertical="center"/>
    </xf>
    <xf numFmtId="0" fontId="13" fillId="0" borderId="0" xfId="0" applyFont="1" applyAlignment="1">
      <alignment horizontal="center" vertical="center" shrinkToFit="1"/>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0" fontId="18" fillId="0" borderId="36" xfId="0" applyFont="1" applyBorder="1" applyAlignment="1">
      <alignment horizontal="center" vertical="top"/>
    </xf>
    <xf numFmtId="49" fontId="18" fillId="0" borderId="36" xfId="0" applyNumberFormat="1" applyFont="1" applyBorder="1" applyAlignment="1">
      <alignment horizontal="left" vertical="top" wrapText="1"/>
    </xf>
    <xf numFmtId="0" fontId="18" fillId="0" borderId="36" xfId="0" applyFont="1" applyBorder="1" applyAlignment="1">
      <alignment horizontal="left" vertical="top" wrapText="1"/>
    </xf>
    <xf numFmtId="49" fontId="18" fillId="0" borderId="18" xfId="0" applyNumberFormat="1" applyFont="1" applyBorder="1" applyAlignment="1">
      <alignmen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9" fillId="0" borderId="7" xfId="0" applyNumberFormat="1" applyFont="1" applyBorder="1" applyAlignment="1">
      <alignment vertical="center"/>
    </xf>
    <xf numFmtId="0" fontId="9" fillId="0" borderId="17" xfId="0" applyFont="1" applyBorder="1" applyAlignment="1">
      <alignment vertical="center"/>
    </xf>
    <xf numFmtId="0" fontId="8" fillId="0" borderId="28" xfId="0" applyFont="1" applyBorder="1">
      <alignment vertical="center"/>
    </xf>
    <xf numFmtId="0" fontId="13"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179" fontId="23" fillId="0" borderId="36" xfId="5" applyNumberFormat="1" applyFont="1" applyBorder="1">
      <alignment vertical="center"/>
    </xf>
    <xf numFmtId="179" fontId="23" fillId="0" borderId="1" xfId="5" applyNumberFormat="1" applyFont="1" applyBorder="1">
      <alignment vertical="center"/>
    </xf>
    <xf numFmtId="3" fontId="23" fillId="0" borderId="36" xfId="6" applyNumberFormat="1" applyFont="1" applyBorder="1">
      <alignment vertical="center"/>
    </xf>
    <xf numFmtId="0" fontId="23" fillId="2" borderId="36" xfId="6" applyFont="1" applyFill="1" applyBorder="1">
      <alignment vertical="center"/>
    </xf>
    <xf numFmtId="0" fontId="23" fillId="0" borderId="36" xfId="5" applyFont="1" applyBorder="1">
      <alignment vertical="center"/>
    </xf>
    <xf numFmtId="181" fontId="23" fillId="0" borderId="36" xfId="5" applyNumberFormat="1" applyFont="1" applyBorder="1">
      <alignment vertical="center"/>
    </xf>
    <xf numFmtId="181" fontId="23" fillId="0" borderId="1" xfId="5" applyNumberFormat="1"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180" fontId="23" fillId="0" borderId="1" xfId="5" quotePrefix="1" applyNumberFormat="1" applyFont="1" applyBorder="1" applyAlignment="1">
      <alignment horizontal="right" vertical="center"/>
    </xf>
    <xf numFmtId="0" fontId="20" fillId="0" borderId="11" xfId="5" applyFont="1" applyBorder="1">
      <alignment vertical="center"/>
    </xf>
    <xf numFmtId="0" fontId="20" fillId="0" borderId="9" xfId="0" applyFont="1" applyBorder="1">
      <alignment vertical="center"/>
    </xf>
    <xf numFmtId="0" fontId="23" fillId="0" borderId="36" xfId="0" applyFont="1" applyBorder="1" applyAlignment="1">
      <alignment vertical="center" wrapText="1"/>
    </xf>
    <xf numFmtId="0" fontId="20" fillId="0" borderId="0" xfId="0" applyFont="1">
      <alignment vertical="center"/>
    </xf>
    <xf numFmtId="0" fontId="23" fillId="0" borderId="36" xfId="0" applyFont="1" applyBorder="1" applyAlignment="1">
      <alignment horizontal="center" vertical="center"/>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20" fillId="0" borderId="6" xfId="0" applyFont="1" applyBorder="1">
      <alignment vertical="center"/>
    </xf>
    <xf numFmtId="0" fontId="19" fillId="0" borderId="2" xfId="0" applyFont="1" applyFill="1" applyBorder="1" applyAlignment="1" applyProtection="1">
      <alignment horizontal="left" vertical="center"/>
      <protection hidden="1"/>
    </xf>
    <xf numFmtId="0" fontId="19" fillId="0" borderId="2" xfId="0" applyFont="1" applyFill="1" applyBorder="1" applyProtection="1">
      <alignment vertical="center"/>
      <protection hidden="1"/>
    </xf>
    <xf numFmtId="178" fontId="12" fillId="0" borderId="36" xfId="0" applyNumberFormat="1" applyFont="1" applyBorder="1" applyAlignment="1" applyProtection="1">
      <alignment horizontal="center" vertical="center" shrinkToFit="1"/>
      <protection hidden="1"/>
    </xf>
    <xf numFmtId="178" fontId="12" fillId="0" borderId="1" xfId="0" applyNumberFormat="1" applyFont="1" applyBorder="1" applyAlignment="1" applyProtection="1">
      <alignment horizontal="center" vertical="center" shrinkToFit="1"/>
      <protection hidden="1"/>
    </xf>
    <xf numFmtId="178" fontId="12" fillId="0" borderId="36" xfId="4" applyNumberFormat="1" applyFont="1" applyBorder="1" applyAlignment="1" applyProtection="1">
      <alignment horizontal="right" vertical="center" shrinkToFit="1"/>
      <protection hidden="1"/>
    </xf>
    <xf numFmtId="178" fontId="12" fillId="0" borderId="64" xfId="4" applyNumberFormat="1" applyFont="1" applyBorder="1" applyAlignment="1" applyProtection="1">
      <alignment horizontal="right" vertical="center" shrinkToFit="1"/>
      <protection hidden="1"/>
    </xf>
    <xf numFmtId="178" fontId="12" fillId="0" borderId="3" xfId="4" applyNumberFormat="1" applyFont="1" applyBorder="1" applyAlignment="1" applyProtection="1">
      <alignment horizontal="right" vertical="center" shrinkToFit="1"/>
      <protection hidden="1"/>
    </xf>
    <xf numFmtId="178" fontId="12" fillId="0" borderId="38" xfId="4" applyNumberFormat="1" applyFont="1" applyBorder="1" applyAlignment="1" applyProtection="1">
      <alignment horizontal="right" vertical="center" shrinkToFit="1"/>
      <protection hidden="1"/>
    </xf>
    <xf numFmtId="178" fontId="12" fillId="0" borderId="49" xfId="0" applyNumberFormat="1" applyFont="1" applyBorder="1" applyAlignment="1" applyProtection="1">
      <alignment horizontal="center" vertical="center" shrinkToFit="1"/>
      <protection hidden="1"/>
    </xf>
    <xf numFmtId="178" fontId="12" fillId="0" borderId="61" xfId="0" applyNumberFormat="1" applyFont="1" applyBorder="1" applyAlignment="1" applyProtection="1">
      <alignment horizontal="center" vertical="center" shrinkToFit="1"/>
      <protection hidden="1"/>
    </xf>
    <xf numFmtId="178" fontId="12" fillId="0" borderId="49" xfId="4" applyNumberFormat="1" applyFont="1" applyBorder="1" applyAlignment="1" applyProtection="1">
      <alignment horizontal="right" vertical="center" shrinkToFit="1"/>
      <protection hidden="1"/>
    </xf>
    <xf numFmtId="178" fontId="12" fillId="0" borderId="66" xfId="4" applyNumberFormat="1" applyFont="1" applyBorder="1" applyAlignment="1" applyProtection="1">
      <alignment horizontal="right" vertical="center" shrinkToFit="1"/>
      <protection hidden="1"/>
    </xf>
    <xf numFmtId="178" fontId="12" fillId="0" borderId="62" xfId="4" applyNumberFormat="1" applyFont="1" applyBorder="1" applyAlignment="1" applyProtection="1">
      <alignment horizontal="right" vertical="center" shrinkToFit="1"/>
      <protection hidden="1"/>
    </xf>
    <xf numFmtId="178" fontId="12" fillId="0" borderId="63" xfId="4" applyNumberFormat="1" applyFont="1" applyBorder="1" applyAlignment="1" applyProtection="1">
      <alignment horizontal="right" vertical="center" shrinkToFit="1"/>
      <protection hidden="1"/>
    </xf>
    <xf numFmtId="178" fontId="12" fillId="0" borderId="53" xfId="4" applyNumberFormat="1" applyFont="1" applyBorder="1" applyAlignment="1" applyProtection="1">
      <alignment horizontal="right" vertical="center" shrinkToFit="1"/>
      <protection hidden="1"/>
    </xf>
    <xf numFmtId="178" fontId="12" fillId="0" borderId="67" xfId="4" applyNumberFormat="1" applyFont="1" applyBorder="1" applyAlignment="1" applyProtection="1">
      <alignment horizontal="right" vertical="center" shrinkToFit="1"/>
      <protection hidden="1"/>
    </xf>
    <xf numFmtId="178" fontId="12" fillId="0" borderId="52" xfId="4" applyNumberFormat="1" applyFont="1" applyBorder="1" applyAlignment="1" applyProtection="1">
      <alignment horizontal="right" vertical="center" shrinkToFit="1"/>
      <protection hidden="1"/>
    </xf>
    <xf numFmtId="178" fontId="12" fillId="0" borderId="60" xfId="4" applyNumberFormat="1" applyFont="1" applyBorder="1" applyAlignment="1" applyProtection="1">
      <alignment horizontal="right" vertical="center" shrinkToFit="1"/>
      <protection hidden="1"/>
    </xf>
    <xf numFmtId="178" fontId="12" fillId="0" borderId="68" xfId="4" applyNumberFormat="1" applyFont="1" applyBorder="1" applyAlignment="1" applyProtection="1">
      <alignment horizontal="right" vertical="center" shrinkToFit="1"/>
      <protection hidden="1"/>
    </xf>
    <xf numFmtId="0" fontId="8" fillId="0" borderId="2" xfId="0" applyFont="1" applyBorder="1" applyAlignment="1">
      <alignment horizontal="center" vertical="center"/>
    </xf>
    <xf numFmtId="0" fontId="8" fillId="0" borderId="0" xfId="0" applyFont="1" applyAlignment="1">
      <alignment horizontal="center" vertical="center"/>
    </xf>
    <xf numFmtId="176" fontId="9" fillId="0" borderId="2" xfId="0" applyNumberFormat="1" applyFont="1" applyBorder="1" applyAlignment="1">
      <alignment vertical="center"/>
    </xf>
    <xf numFmtId="0" fontId="13" fillId="3" borderId="37" xfId="0" applyFont="1" applyFill="1" applyBorder="1" applyAlignment="1">
      <alignment horizontal="center" vertical="center"/>
    </xf>
    <xf numFmtId="0" fontId="13" fillId="3" borderId="36" xfId="0" applyFont="1" applyFill="1" applyBorder="1" applyAlignment="1">
      <alignment horizontal="center" vertical="center"/>
    </xf>
    <xf numFmtId="0" fontId="24" fillId="0" borderId="0" xfId="6" applyFont="1" applyAlignment="1"/>
    <xf numFmtId="0" fontId="26" fillId="0" borderId="0" xfId="6" applyFont="1" applyAlignment="1"/>
    <xf numFmtId="0" fontId="27" fillId="0" borderId="0" xfId="0" applyFont="1" applyAlignment="1">
      <alignment horizontal="justify" vertical="center"/>
    </xf>
    <xf numFmtId="0" fontId="28" fillId="0" borderId="0" xfId="0" applyFont="1" applyAlignment="1">
      <alignment horizontal="justify" vertical="center"/>
    </xf>
    <xf numFmtId="0" fontId="26" fillId="0" borderId="0" xfId="0" applyFont="1" applyAlignment="1"/>
    <xf numFmtId="0" fontId="29" fillId="0" borderId="0" xfId="0" applyFont="1" applyAlignment="1"/>
    <xf numFmtId="0" fontId="26" fillId="6" borderId="0" xfId="0" applyFont="1" applyFill="1" applyAlignment="1"/>
    <xf numFmtId="0" fontId="30" fillId="0" borderId="0" xfId="7" applyFont="1" applyProtection="1">
      <alignment vertical="center"/>
    </xf>
    <xf numFmtId="0" fontId="26" fillId="5" borderId="0" xfId="0" applyFont="1" applyFill="1" applyAlignment="1"/>
    <xf numFmtId="0" fontId="33" fillId="0" borderId="0" xfId="8" applyFont="1" applyAlignment="1"/>
    <xf numFmtId="0" fontId="35" fillId="0" borderId="0" xfId="0" applyFont="1" applyAlignment="1"/>
    <xf numFmtId="0" fontId="31" fillId="5" borderId="0" xfId="0" applyFont="1" applyFill="1" applyAlignment="1">
      <alignment horizontal="center" vertical="center"/>
    </xf>
    <xf numFmtId="0" fontId="30" fillId="0" borderId="0" xfId="7" applyFont="1">
      <alignment vertical="center"/>
    </xf>
    <xf numFmtId="0" fontId="27" fillId="0" borderId="0" xfId="7" applyFont="1" applyProtection="1">
      <alignment vertical="center"/>
    </xf>
    <xf numFmtId="0" fontId="27" fillId="0" borderId="0" xfId="7" applyFont="1" applyAlignment="1" applyProtection="1">
      <alignment vertical="center"/>
    </xf>
    <xf numFmtId="0" fontId="27" fillId="0" borderId="0" xfId="7" applyFont="1" applyAlignment="1" applyProtection="1">
      <alignment horizontal="right" vertical="center"/>
    </xf>
    <xf numFmtId="0" fontId="27" fillId="0" borderId="0" xfId="7" applyFont="1" applyAlignment="1" applyProtection="1">
      <alignment horizontal="center" vertical="center"/>
    </xf>
    <xf numFmtId="0" fontId="30" fillId="0" borderId="0" xfId="7" applyFont="1" applyAlignment="1" applyProtection="1">
      <alignment vertical="center"/>
    </xf>
    <xf numFmtId="182" fontId="30" fillId="0" borderId="0" xfId="7" applyNumberFormat="1" applyFont="1" applyAlignment="1" applyProtection="1">
      <alignment vertical="center" shrinkToFit="1"/>
    </xf>
    <xf numFmtId="0" fontId="30" fillId="0" borderId="0" xfId="7" applyFont="1" applyFill="1" applyProtection="1">
      <alignment vertical="center"/>
    </xf>
    <xf numFmtId="0" fontId="27" fillId="0" borderId="0" xfId="7" applyFont="1" applyFill="1" applyAlignment="1" applyProtection="1">
      <alignment horizontal="center" vertical="center"/>
    </xf>
    <xf numFmtId="5" fontId="30" fillId="0" borderId="0" xfId="7" applyNumberFormat="1" applyFont="1" applyFill="1" applyAlignment="1" applyProtection="1">
      <alignment vertical="center"/>
    </xf>
    <xf numFmtId="5" fontId="30" fillId="0" borderId="0" xfId="7" applyNumberFormat="1" applyFont="1" applyAlignment="1" applyProtection="1">
      <alignment vertical="center"/>
    </xf>
    <xf numFmtId="0" fontId="26" fillId="0" borderId="0" xfId="7" applyFont="1" applyAlignment="1" applyProtection="1">
      <alignment horizontal="center" vertical="center"/>
    </xf>
    <xf numFmtId="0" fontId="26" fillId="0" borderId="0" xfId="7" applyFont="1" applyProtection="1">
      <alignment vertical="center"/>
    </xf>
    <xf numFmtId="0" fontId="30" fillId="0" borderId="0" xfId="7" applyFont="1" applyAlignment="1" applyProtection="1">
      <alignment horizontal="center" vertical="center"/>
    </xf>
    <xf numFmtId="0" fontId="30" fillId="0" borderId="0" xfId="7" applyNumberFormat="1" applyFont="1" applyAlignment="1" applyProtection="1">
      <alignment vertical="center" shrinkToFit="1"/>
    </xf>
    <xf numFmtId="0" fontId="30" fillId="0" borderId="0" xfId="7" applyFont="1" applyAlignment="1" applyProtection="1">
      <alignment vertical="center" shrinkToFit="1"/>
    </xf>
    <xf numFmtId="0" fontId="35" fillId="0" borderId="0" xfId="9" applyFont="1" applyAlignment="1">
      <alignment vertical="center"/>
    </xf>
    <xf numFmtId="0" fontId="39" fillId="0" borderId="0" xfId="9" applyFont="1" applyAlignment="1" applyProtection="1">
      <alignment vertical="center"/>
    </xf>
    <xf numFmtId="0" fontId="40" fillId="0" borderId="0" xfId="9" applyFont="1" applyAlignment="1">
      <alignment vertical="center"/>
    </xf>
    <xf numFmtId="0" fontId="39" fillId="0" borderId="0" xfId="9" applyFont="1" applyAlignment="1" applyProtection="1">
      <alignment horizontal="right" vertical="center"/>
    </xf>
    <xf numFmtId="0" fontId="28" fillId="0" borderId="0" xfId="7" applyFont="1" applyFill="1" applyBorder="1" applyAlignment="1" applyProtection="1">
      <alignment vertical="center" shrinkToFit="1"/>
    </xf>
    <xf numFmtId="0" fontId="35" fillId="0" borderId="0" xfId="9" applyFont="1" applyAlignment="1" applyProtection="1">
      <alignment vertical="center"/>
    </xf>
    <xf numFmtId="0" fontId="28" fillId="7" borderId="0" xfId="7" applyFont="1" applyFill="1" applyBorder="1" applyAlignment="1" applyProtection="1">
      <alignment vertical="center" shrinkToFit="1"/>
      <protection locked="0"/>
    </xf>
    <xf numFmtId="0" fontId="39" fillId="0" borderId="8" xfId="9" applyFont="1" applyBorder="1" applyAlignment="1" applyProtection="1">
      <alignment vertical="center"/>
    </xf>
    <xf numFmtId="0" fontId="27" fillId="0" borderId="0" xfId="7" applyFont="1" applyAlignment="1">
      <alignment horizontal="center" vertical="center"/>
    </xf>
    <xf numFmtId="0" fontId="41" fillId="0" borderId="0" xfId="7" applyFont="1" applyProtection="1">
      <alignment vertical="center"/>
    </xf>
    <xf numFmtId="0" fontId="41" fillId="0" borderId="0" xfId="7" applyFont="1">
      <alignment vertical="center"/>
    </xf>
    <xf numFmtId="0" fontId="28" fillId="0" borderId="0" xfId="5" applyFont="1" applyFill="1" applyBorder="1" applyAlignment="1" applyProtection="1">
      <alignment vertical="center" shrinkToFit="1"/>
    </xf>
    <xf numFmtId="0" fontId="28" fillId="7" borderId="0" xfId="5" applyFont="1" applyFill="1" applyBorder="1" applyAlignment="1" applyProtection="1">
      <alignment vertical="center" shrinkToFit="1"/>
      <protection locked="0"/>
    </xf>
    <xf numFmtId="0" fontId="35" fillId="0" borderId="0" xfId="0" applyFont="1">
      <alignment vertical="center"/>
    </xf>
    <xf numFmtId="0" fontId="42" fillId="0" borderId="0" xfId="0" applyFont="1" applyFill="1" applyBorder="1" applyAlignment="1">
      <alignment horizontal="left" vertical="center"/>
    </xf>
    <xf numFmtId="0" fontId="35" fillId="0" borderId="0" xfId="0" applyFont="1" applyAlignment="1">
      <alignment horizontal="right" vertical="center"/>
    </xf>
    <xf numFmtId="0" fontId="28" fillId="0" borderId="0" xfId="0" applyFont="1" applyAlignment="1">
      <alignment horizontal="center" vertical="center" shrinkToFit="1"/>
    </xf>
    <xf numFmtId="0" fontId="28" fillId="0" borderId="0" xfId="0" applyFont="1">
      <alignment vertical="center"/>
    </xf>
    <xf numFmtId="0" fontId="28" fillId="0" borderId="0" xfId="0" applyFont="1" applyAlignment="1">
      <alignment horizontal="center" vertical="center"/>
    </xf>
    <xf numFmtId="0" fontId="28" fillId="0" borderId="0" xfId="0" applyFont="1" applyAlignment="1">
      <alignment horizontal="left" vertical="center"/>
    </xf>
    <xf numFmtId="176" fontId="9" fillId="0" borderId="2" xfId="0" applyNumberFormat="1" applyFont="1" applyBorder="1" applyAlignment="1">
      <alignment vertical="center"/>
    </xf>
    <xf numFmtId="0" fontId="8" fillId="0" borderId="73" xfId="0" applyFont="1" applyBorder="1">
      <alignment vertical="center"/>
    </xf>
    <xf numFmtId="0" fontId="8" fillId="0" borderId="74" xfId="0" applyFont="1" applyBorder="1">
      <alignment vertical="center"/>
    </xf>
    <xf numFmtId="0" fontId="8" fillId="0" borderId="75" xfId="0" applyFont="1" applyBorder="1">
      <alignment vertical="center"/>
    </xf>
    <xf numFmtId="0" fontId="8" fillId="0" borderId="76" xfId="0" applyFont="1" applyBorder="1">
      <alignment vertical="center"/>
    </xf>
    <xf numFmtId="0" fontId="8" fillId="0" borderId="77" xfId="0" applyFont="1" applyBorder="1">
      <alignment vertical="center"/>
    </xf>
    <xf numFmtId="0" fontId="8" fillId="0" borderId="78" xfId="0" applyFont="1" applyBorder="1">
      <alignment vertical="center"/>
    </xf>
    <xf numFmtId="0" fontId="8" fillId="0" borderId="79" xfId="0" applyFont="1" applyBorder="1">
      <alignment vertical="center"/>
    </xf>
    <xf numFmtId="0" fontId="8" fillId="0" borderId="70" xfId="0" applyFont="1" applyBorder="1">
      <alignment vertical="center"/>
    </xf>
    <xf numFmtId="0" fontId="8" fillId="0" borderId="36" xfId="0" applyFont="1" applyBorder="1" applyAlignment="1">
      <alignment vertical="center" textRotation="255"/>
    </xf>
    <xf numFmtId="0" fontId="8" fillId="0" borderId="80" xfId="0" applyFont="1" applyBorder="1">
      <alignment vertical="center"/>
    </xf>
    <xf numFmtId="0" fontId="19" fillId="0" borderId="0" xfId="0" applyFont="1" applyFill="1" applyProtection="1">
      <alignment vertical="center"/>
      <protection hidden="1"/>
    </xf>
    <xf numFmtId="0" fontId="45" fillId="0" borderId="0" xfId="0" applyFont="1" applyFill="1" applyProtection="1">
      <alignment vertical="center"/>
      <protection hidden="1"/>
    </xf>
    <xf numFmtId="0" fontId="23" fillId="0" borderId="13" xfId="0" applyFont="1" applyFill="1" applyBorder="1" applyProtection="1">
      <alignment vertical="center"/>
      <protection hidden="1"/>
    </xf>
    <xf numFmtId="0" fontId="23" fillId="0" borderId="14" xfId="0" applyFont="1" applyFill="1" applyBorder="1" applyAlignment="1" applyProtection="1">
      <alignment horizontal="center" vertical="center"/>
      <protection hidden="1"/>
    </xf>
    <xf numFmtId="0" fontId="23" fillId="0" borderId="14" xfId="0" applyFont="1" applyFill="1" applyBorder="1" applyProtection="1">
      <alignment vertical="center"/>
      <protection hidden="1"/>
    </xf>
    <xf numFmtId="0" fontId="23" fillId="0" borderId="16" xfId="0" applyFont="1" applyFill="1" applyBorder="1" applyProtection="1">
      <alignment vertical="center"/>
      <protection hidden="1"/>
    </xf>
    <xf numFmtId="0" fontId="47" fillId="0" borderId="0" xfId="0" applyFont="1" applyFill="1" applyProtection="1">
      <alignment vertical="center"/>
      <protection hidden="1"/>
    </xf>
    <xf numFmtId="0" fontId="23" fillId="0" borderId="11" xfId="0" applyFont="1" applyFill="1" applyBorder="1" applyProtection="1">
      <alignment vertical="center"/>
      <protection hidden="1"/>
    </xf>
    <xf numFmtId="0" fontId="23" fillId="0" borderId="8" xfId="0" applyFont="1" applyFill="1" applyBorder="1" applyAlignment="1" applyProtection="1">
      <alignment horizontal="center" vertical="center"/>
      <protection hidden="1"/>
    </xf>
    <xf numFmtId="0" fontId="23" fillId="0" borderId="8" xfId="0" applyFont="1" applyFill="1" applyBorder="1" applyProtection="1">
      <alignment vertical="center"/>
      <protection hidden="1"/>
    </xf>
    <xf numFmtId="0" fontId="23" fillId="0" borderId="12" xfId="0" applyFont="1" applyFill="1" applyBorder="1" applyProtection="1">
      <alignment vertical="center"/>
      <protection hidden="1"/>
    </xf>
    <xf numFmtId="0" fontId="23" fillId="0" borderId="9" xfId="0" applyFont="1" applyFill="1" applyBorder="1" applyProtection="1">
      <alignment vertical="center"/>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Protection="1">
      <alignment vertical="center"/>
      <protection hidden="1"/>
    </xf>
    <xf numFmtId="0" fontId="23" fillId="0" borderId="10" xfId="0" applyFont="1" applyFill="1" applyBorder="1" applyProtection="1">
      <alignment vertical="center"/>
      <protection hidden="1"/>
    </xf>
    <xf numFmtId="0" fontId="23" fillId="0" borderId="5" xfId="0" applyFont="1" applyFill="1" applyBorder="1" applyProtection="1">
      <alignment vertical="center"/>
      <protection hidden="1"/>
    </xf>
    <xf numFmtId="0" fontId="48" fillId="0" borderId="0" xfId="0" applyFont="1" applyFill="1" applyBorder="1" applyAlignment="1" applyProtection="1">
      <alignment vertical="top"/>
      <protection hidden="1"/>
    </xf>
    <xf numFmtId="0" fontId="23" fillId="0" borderId="6" xfId="0" applyFont="1" applyFill="1" applyBorder="1" applyProtection="1">
      <alignment vertical="center"/>
      <protection hidden="1"/>
    </xf>
    <xf numFmtId="0" fontId="23" fillId="0" borderId="1" xfId="0" applyFont="1" applyFill="1" applyBorder="1" applyProtection="1">
      <alignment vertical="center"/>
      <protection hidden="1"/>
    </xf>
    <xf numFmtId="0" fontId="23" fillId="0" borderId="2" xfId="0" applyFont="1" applyFill="1" applyBorder="1" applyAlignment="1" applyProtection="1">
      <alignment horizontal="center" vertical="center"/>
      <protection hidden="1"/>
    </xf>
    <xf numFmtId="0" fontId="23" fillId="0" borderId="2" xfId="0" applyFont="1" applyFill="1" applyBorder="1" applyProtection="1">
      <alignment vertical="center"/>
      <protection hidden="1"/>
    </xf>
    <xf numFmtId="0" fontId="23" fillId="0" borderId="3" xfId="0" applyFont="1" applyFill="1" applyBorder="1" applyProtection="1">
      <alignment vertical="center"/>
      <protection hidden="1"/>
    </xf>
    <xf numFmtId="0" fontId="47" fillId="0" borderId="5" xfId="0" applyFont="1" applyFill="1" applyBorder="1" applyAlignment="1" applyProtection="1">
      <alignment horizontal="left" vertical="center"/>
      <protection hidden="1"/>
    </xf>
    <xf numFmtId="0" fontId="23" fillId="0" borderId="5"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0" fontId="47" fillId="0" borderId="8" xfId="0" applyFont="1" applyFill="1" applyBorder="1" applyAlignment="1" applyProtection="1">
      <alignment vertical="center"/>
      <protection locked="0" hidden="1"/>
    </xf>
    <xf numFmtId="0" fontId="23" fillId="0" borderId="12" xfId="0" applyFont="1" applyFill="1" applyBorder="1" applyAlignment="1" applyProtection="1">
      <alignment horizontal="center" vertical="center"/>
      <protection hidden="1"/>
    </xf>
    <xf numFmtId="0" fontId="47" fillId="0" borderId="5" xfId="0" applyFont="1" applyFill="1" applyBorder="1" applyAlignment="1" applyProtection="1">
      <alignment vertical="center"/>
      <protection hidden="1"/>
    </xf>
    <xf numFmtId="0" fontId="47" fillId="0" borderId="5" xfId="0" applyFont="1" applyFill="1" applyBorder="1" applyAlignment="1" applyProtection="1">
      <alignment vertical="center"/>
      <protection locked="0" hidden="1"/>
    </xf>
    <xf numFmtId="0" fontId="50" fillId="0" borderId="8" xfId="0" applyFont="1" applyFill="1" applyBorder="1" applyAlignment="1" applyProtection="1">
      <alignment horizontal="left" vertical="center"/>
      <protection hidden="1"/>
    </xf>
    <xf numFmtId="0" fontId="47" fillId="0" borderId="8" xfId="0" applyFont="1" applyFill="1" applyBorder="1" applyProtection="1">
      <alignment vertical="center"/>
      <protection hidden="1"/>
    </xf>
    <xf numFmtId="0" fontId="47" fillId="0" borderId="8" xfId="0" applyFont="1" applyFill="1" applyBorder="1" applyAlignment="1" applyProtection="1">
      <alignment vertical="center"/>
      <protection hidden="1"/>
    </xf>
    <xf numFmtId="0" fontId="47" fillId="0" borderId="8" xfId="0" applyFont="1" applyFill="1" applyBorder="1" applyAlignment="1" applyProtection="1">
      <alignment horizontal="left" vertical="center"/>
      <protection hidden="1"/>
    </xf>
    <xf numFmtId="0" fontId="47" fillId="0" borderId="4" xfId="0" applyFont="1" applyFill="1" applyBorder="1" applyAlignment="1" applyProtection="1">
      <alignment horizontal="left" vertical="center"/>
      <protection hidden="1"/>
    </xf>
    <xf numFmtId="0" fontId="47" fillId="0" borderId="2" xfId="0" applyFont="1" applyFill="1" applyBorder="1" applyAlignment="1" applyProtection="1">
      <alignment horizontal="center" vertical="center"/>
      <protection hidden="1"/>
    </xf>
    <xf numFmtId="0" fontId="47" fillId="0" borderId="2" xfId="0" applyFont="1" applyFill="1" applyBorder="1" applyAlignment="1" applyProtection="1">
      <alignment vertical="center"/>
      <protection hidden="1"/>
    </xf>
    <xf numFmtId="0" fontId="48" fillId="0" borderId="2" xfId="0" applyFont="1" applyFill="1" applyBorder="1" applyAlignment="1" applyProtection="1">
      <alignment vertical="top"/>
      <protection locked="0" hidden="1"/>
    </xf>
    <xf numFmtId="0" fontId="47" fillId="0" borderId="2" xfId="0" applyFont="1" applyFill="1" applyBorder="1" applyAlignment="1" applyProtection="1">
      <alignment vertical="center" wrapText="1"/>
      <protection locked="0" hidden="1"/>
    </xf>
    <xf numFmtId="0" fontId="47" fillId="0" borderId="2" xfId="0" applyFont="1" applyFill="1" applyBorder="1" applyProtection="1">
      <alignment vertical="center"/>
      <protection hidden="1"/>
    </xf>
    <xf numFmtId="0" fontId="47" fillId="0" borderId="3" xfId="0" applyFont="1" applyFill="1" applyBorder="1" applyProtection="1">
      <alignment vertical="center"/>
      <protection hidden="1"/>
    </xf>
    <xf numFmtId="0" fontId="47" fillId="0" borderId="19" xfId="0" applyFont="1" applyFill="1" applyBorder="1" applyProtection="1">
      <alignment vertical="center"/>
      <protection hidden="1"/>
    </xf>
    <xf numFmtId="0" fontId="47" fillId="0" borderId="0" xfId="0" applyFont="1" applyFill="1" applyBorder="1" applyProtection="1">
      <alignment vertical="center"/>
      <protection hidden="1"/>
    </xf>
    <xf numFmtId="0" fontId="49" fillId="0" borderId="19" xfId="0" applyFont="1" applyFill="1" applyBorder="1" applyAlignment="1" applyProtection="1">
      <alignment vertical="center" wrapText="1"/>
      <protection hidden="1"/>
    </xf>
    <xf numFmtId="0" fontId="49" fillId="0" borderId="0" xfId="0" applyFont="1" applyFill="1" applyBorder="1" applyAlignment="1" applyProtection="1">
      <alignment vertical="center" wrapText="1"/>
      <protection hidden="1"/>
    </xf>
    <xf numFmtId="0" fontId="49" fillId="0" borderId="20" xfId="0" applyFont="1" applyFill="1" applyBorder="1" applyAlignment="1" applyProtection="1">
      <alignment vertical="center" wrapText="1"/>
      <protection hidden="1"/>
    </xf>
    <xf numFmtId="0" fontId="49" fillId="0" borderId="8" xfId="0" applyFont="1" applyFill="1" applyBorder="1" applyAlignment="1" applyProtection="1">
      <alignment vertical="center" wrapText="1"/>
      <protection hidden="1"/>
    </xf>
    <xf numFmtId="0" fontId="47" fillId="0" borderId="1" xfId="0" applyFont="1" applyFill="1" applyBorder="1" applyAlignment="1" applyProtection="1">
      <alignment vertical="center"/>
      <protection hidden="1"/>
    </xf>
    <xf numFmtId="0" fontId="49" fillId="0" borderId="2" xfId="0" applyFont="1" applyFill="1" applyBorder="1" applyAlignment="1" applyProtection="1">
      <alignment vertical="center" wrapText="1"/>
      <protection hidden="1"/>
    </xf>
    <xf numFmtId="0" fontId="49" fillId="0" borderId="3" xfId="0" applyFont="1" applyFill="1" applyBorder="1" applyAlignment="1" applyProtection="1">
      <alignment vertical="center" wrapText="1"/>
      <protection hidden="1"/>
    </xf>
    <xf numFmtId="0" fontId="47" fillId="0" borderId="4" xfId="0" applyFont="1" applyFill="1" applyBorder="1" applyAlignment="1" applyProtection="1">
      <alignment vertical="center"/>
      <protection hidden="1"/>
    </xf>
    <xf numFmtId="0" fontId="47" fillId="0" borderId="5" xfId="0" applyFont="1" applyFill="1" applyBorder="1" applyProtection="1">
      <alignment vertical="center"/>
      <protection hidden="1"/>
    </xf>
    <xf numFmtId="0" fontId="49" fillId="0" borderId="5" xfId="0" applyFont="1" applyFill="1" applyBorder="1" applyAlignment="1" applyProtection="1">
      <alignment vertical="center" wrapText="1"/>
      <protection hidden="1"/>
    </xf>
    <xf numFmtId="0" fontId="49" fillId="0" borderId="6" xfId="0" applyFont="1" applyFill="1" applyBorder="1" applyAlignment="1" applyProtection="1">
      <alignment vertical="center" wrapText="1"/>
      <protection hidden="1"/>
    </xf>
    <xf numFmtId="0" fontId="47" fillId="0" borderId="9" xfId="0" applyFont="1" applyFill="1" applyBorder="1" applyAlignment="1" applyProtection="1">
      <alignment vertical="center"/>
      <protection hidden="1"/>
    </xf>
    <xf numFmtId="0" fontId="19" fillId="0" borderId="5" xfId="0" applyFont="1" applyFill="1" applyBorder="1" applyAlignment="1" applyProtection="1">
      <alignment vertical="center"/>
      <protection hidden="1"/>
    </xf>
    <xf numFmtId="0" fontId="19" fillId="0" borderId="9" xfId="0" applyFont="1" applyFill="1" applyBorder="1" applyAlignment="1" applyProtection="1">
      <alignment vertical="center" wrapText="1"/>
      <protection hidden="1"/>
    </xf>
    <xf numFmtId="0" fontId="49" fillId="4" borderId="9" xfId="0" applyFont="1" applyFill="1" applyBorder="1" applyAlignment="1" applyProtection="1">
      <alignment vertical="center" wrapText="1"/>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locked="0" hidden="1"/>
    </xf>
    <xf numFmtId="0" fontId="47" fillId="0" borderId="0" xfId="0" applyFont="1" applyFill="1" applyBorder="1" applyAlignment="1" applyProtection="1">
      <alignment vertical="center" shrinkToFit="1"/>
      <protection locked="0" hidden="1"/>
    </xf>
    <xf numFmtId="0" fontId="19" fillId="0" borderId="0" xfId="0" applyFont="1" applyFill="1" applyBorder="1" applyAlignment="1" applyProtection="1">
      <alignment horizontal="left" vertical="center"/>
      <protection hidden="1"/>
    </xf>
    <xf numFmtId="0" fontId="47" fillId="0" borderId="0" xfId="0" applyFont="1" applyFill="1" applyBorder="1" applyAlignment="1" applyProtection="1">
      <alignment vertical="center"/>
      <protection locked="0" hidden="1"/>
    </xf>
    <xf numFmtId="0" fontId="47" fillId="0" borderId="0" xfId="0" applyFont="1" applyFill="1" applyBorder="1" applyAlignment="1" applyProtection="1">
      <alignment horizontal="center" vertical="center"/>
      <protection hidden="1"/>
    </xf>
    <xf numFmtId="0" fontId="49" fillId="0" borderId="10" xfId="0" applyFont="1" applyFill="1" applyBorder="1" applyAlignment="1" applyProtection="1">
      <alignment vertical="center" wrapText="1"/>
      <protection hidden="1"/>
    </xf>
    <xf numFmtId="0" fontId="49" fillId="4" borderId="0" xfId="0" applyFont="1" applyFill="1" applyBorder="1" applyAlignment="1" applyProtection="1">
      <alignment vertical="center" wrapText="1"/>
      <protection hidden="1"/>
    </xf>
    <xf numFmtId="0" fontId="4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wrapText="1"/>
      <protection hidden="1"/>
    </xf>
    <xf numFmtId="0" fontId="19" fillId="0" borderId="12" xfId="0" applyFont="1" applyFill="1" applyBorder="1" applyAlignment="1" applyProtection="1">
      <alignment vertical="center" wrapText="1"/>
      <protection hidden="1"/>
    </xf>
    <xf numFmtId="0" fontId="49" fillId="4" borderId="11" xfId="0" applyFont="1" applyFill="1" applyBorder="1" applyAlignment="1" applyProtection="1">
      <alignment vertical="center" wrapText="1"/>
      <protection hidden="1"/>
    </xf>
    <xf numFmtId="0" fontId="19" fillId="0" borderId="8" xfId="0" applyFont="1" applyFill="1" applyBorder="1" applyAlignment="1" applyProtection="1">
      <alignment vertical="center"/>
      <protection hidden="1"/>
    </xf>
    <xf numFmtId="0" fontId="49" fillId="0" borderId="8" xfId="0" applyFont="1" applyFill="1" applyBorder="1" applyAlignment="1" applyProtection="1">
      <alignment vertical="center"/>
      <protection hidden="1"/>
    </xf>
    <xf numFmtId="0" fontId="49" fillId="0" borderId="12" xfId="0" applyFont="1" applyFill="1" applyBorder="1" applyAlignment="1" applyProtection="1">
      <alignment vertical="center" wrapText="1"/>
      <protection hidden="1"/>
    </xf>
    <xf numFmtId="0" fontId="47" fillId="0" borderId="0" xfId="0" applyFont="1" applyFill="1" applyBorder="1" applyAlignment="1" applyProtection="1">
      <alignment vertical="center"/>
      <protection hidden="1"/>
    </xf>
    <xf numFmtId="0" fontId="47" fillId="0" borderId="0" xfId="0" applyFont="1" applyFill="1" applyBorder="1" applyAlignment="1" applyProtection="1">
      <alignment horizontal="left" vertical="center"/>
      <protection hidden="1"/>
    </xf>
    <xf numFmtId="0" fontId="47" fillId="0" borderId="8" xfId="0" applyFont="1" applyFill="1" applyBorder="1" applyAlignment="1" applyProtection="1">
      <alignment vertical="center" shrinkToFit="1"/>
      <protection locked="0" hidden="1"/>
    </xf>
    <xf numFmtId="176" fontId="47" fillId="0" borderId="8" xfId="0" applyNumberFormat="1" applyFont="1" applyFill="1" applyBorder="1" applyAlignment="1" applyProtection="1">
      <alignment vertical="center"/>
      <protection hidden="1"/>
    </xf>
    <xf numFmtId="0" fontId="47" fillId="0" borderId="12" xfId="0" applyFont="1" applyFill="1" applyBorder="1" applyAlignment="1" applyProtection="1">
      <alignment vertical="center" shrinkToFit="1"/>
      <protection locked="0" hidden="1"/>
    </xf>
    <xf numFmtId="0" fontId="47" fillId="0" borderId="20" xfId="0" applyFont="1" applyFill="1" applyBorder="1" applyProtection="1">
      <alignment vertical="center"/>
      <protection hidden="1"/>
    </xf>
    <xf numFmtId="0" fontId="19" fillId="4" borderId="1" xfId="0" applyFont="1" applyFill="1" applyBorder="1" applyAlignment="1" applyProtection="1">
      <alignment vertical="center"/>
      <protection hidden="1"/>
    </xf>
    <xf numFmtId="0" fontId="49" fillId="0" borderId="2" xfId="0" applyFont="1" applyFill="1" applyBorder="1" applyAlignment="1" applyProtection="1">
      <alignment horizontal="left" vertical="center"/>
      <protection hidden="1"/>
    </xf>
    <xf numFmtId="0" fontId="47" fillId="0" borderId="2" xfId="0" applyFont="1" applyFill="1" applyBorder="1" applyAlignment="1" applyProtection="1">
      <alignment vertical="center" shrinkToFit="1"/>
      <protection locked="0" hidden="1"/>
    </xf>
    <xf numFmtId="0" fontId="47" fillId="4" borderId="2" xfId="0" applyFont="1" applyFill="1" applyBorder="1" applyAlignment="1" applyProtection="1">
      <alignment vertical="center" textRotation="255"/>
      <protection hidden="1"/>
    </xf>
    <xf numFmtId="0" fontId="47" fillId="0" borderId="8" xfId="0" applyFont="1" applyFill="1" applyBorder="1" applyAlignment="1" applyProtection="1">
      <alignment horizontal="center" vertical="center"/>
      <protection hidden="1"/>
    </xf>
    <xf numFmtId="0" fontId="47" fillId="0" borderId="12" xfId="0" applyFont="1" applyFill="1" applyBorder="1" applyProtection="1">
      <alignment vertical="center"/>
      <protection hidden="1"/>
    </xf>
    <xf numFmtId="0" fontId="49" fillId="0" borderId="2" xfId="0" applyFont="1" applyFill="1" applyBorder="1" applyAlignment="1" applyProtection="1">
      <alignment vertical="center"/>
      <protection hidden="1"/>
    </xf>
    <xf numFmtId="0" fontId="47" fillId="0" borderId="2" xfId="0" applyFont="1" applyFill="1" applyBorder="1" applyAlignment="1" applyProtection="1">
      <alignment vertical="center" textRotation="255"/>
      <protection hidden="1"/>
    </xf>
    <xf numFmtId="0" fontId="47" fillId="0" borderId="2" xfId="0" applyFont="1" applyFill="1" applyBorder="1" applyAlignment="1" applyProtection="1">
      <alignment vertical="center"/>
      <protection locked="0" hidden="1"/>
    </xf>
    <xf numFmtId="0" fontId="47" fillId="0" borderId="3" xfId="0" applyFont="1" applyFill="1" applyBorder="1" applyAlignment="1" applyProtection="1">
      <alignment vertical="center"/>
      <protection locked="0" hidden="1"/>
    </xf>
    <xf numFmtId="0" fontId="45" fillId="0" borderId="5" xfId="0" applyFont="1" applyFill="1" applyBorder="1" applyProtection="1">
      <alignment vertical="center"/>
      <protection hidden="1"/>
    </xf>
    <xf numFmtId="0" fontId="49" fillId="0" borderId="5" xfId="0" applyFont="1" applyFill="1" applyBorder="1" applyAlignment="1" applyProtection="1">
      <alignment vertical="center"/>
      <protection hidden="1"/>
    </xf>
    <xf numFmtId="0" fontId="47" fillId="0" borderId="5" xfId="0" applyFont="1" applyFill="1" applyBorder="1" applyAlignment="1" applyProtection="1">
      <alignment vertical="center" shrinkToFit="1"/>
      <protection locked="0" hidden="1"/>
    </xf>
    <xf numFmtId="0" fontId="47" fillId="0" borderId="5" xfId="0" applyFont="1" applyFill="1" applyBorder="1" applyAlignment="1" applyProtection="1">
      <alignment vertical="center" textRotation="255"/>
      <protection hidden="1"/>
    </xf>
    <xf numFmtId="0" fontId="19" fillId="0" borderId="5" xfId="0" applyFont="1" applyFill="1" applyBorder="1" applyProtection="1">
      <alignment vertical="center"/>
      <protection hidden="1"/>
    </xf>
    <xf numFmtId="176" fontId="47" fillId="0" borderId="5" xfId="0" applyNumberFormat="1" applyFont="1" applyFill="1" applyBorder="1" applyAlignment="1" applyProtection="1">
      <alignment vertical="center"/>
      <protection hidden="1"/>
    </xf>
    <xf numFmtId="0" fontId="50" fillId="0" borderId="8" xfId="0" applyFont="1" applyFill="1" applyBorder="1" applyProtection="1">
      <alignment vertical="center"/>
      <protection hidden="1"/>
    </xf>
    <xf numFmtId="0" fontId="47" fillId="0" borderId="8" xfId="0" applyFont="1" applyFill="1" applyBorder="1" applyAlignment="1" applyProtection="1">
      <alignment vertical="center" textRotation="255"/>
      <protection hidden="1"/>
    </xf>
    <xf numFmtId="0" fontId="19" fillId="0" borderId="8" xfId="0" applyFont="1" applyFill="1" applyBorder="1" applyProtection="1">
      <alignment vertical="center"/>
      <protection hidden="1"/>
    </xf>
    <xf numFmtId="0" fontId="45" fillId="0" borderId="8" xfId="0" applyFont="1" applyFill="1" applyBorder="1" applyProtection="1">
      <alignment vertical="center"/>
      <protection hidden="1"/>
    </xf>
    <xf numFmtId="0" fontId="50" fillId="0" borderId="5" xfId="0" applyFont="1" applyFill="1" applyBorder="1" applyAlignment="1" applyProtection="1">
      <alignment vertical="center"/>
      <protection hidden="1"/>
    </xf>
    <xf numFmtId="0" fontId="47" fillId="0" borderId="5" xfId="0" applyFont="1" applyFill="1" applyBorder="1" applyAlignment="1" applyProtection="1">
      <alignment horizontal="center" vertical="center" shrinkToFit="1"/>
      <protection locked="0" hidden="1"/>
    </xf>
    <xf numFmtId="0" fontId="47" fillId="0" borderId="6" xfId="0" applyFont="1" applyFill="1" applyBorder="1" applyAlignment="1" applyProtection="1">
      <alignment horizontal="center" vertical="center" shrinkToFit="1"/>
      <protection locked="0" hidden="1"/>
    </xf>
    <xf numFmtId="0" fontId="50" fillId="0" borderId="9" xfId="0" applyFont="1" applyFill="1" applyBorder="1" applyAlignment="1" applyProtection="1">
      <alignment vertical="center"/>
      <protection hidden="1"/>
    </xf>
    <xf numFmtId="0" fontId="49" fillId="4" borderId="4" xfId="0" applyFont="1" applyFill="1" applyBorder="1" applyAlignment="1" applyProtection="1">
      <alignment vertical="center" wrapText="1"/>
      <protection hidden="1"/>
    </xf>
    <xf numFmtId="0" fontId="19" fillId="0" borderId="5" xfId="0" applyFont="1" applyFill="1" applyBorder="1" applyAlignment="1" applyProtection="1">
      <alignment vertical="center"/>
      <protection locked="0" hidden="1"/>
    </xf>
    <xf numFmtId="0" fontId="19" fillId="0" borderId="5" xfId="0" applyFont="1" applyFill="1" applyBorder="1" applyAlignment="1" applyProtection="1">
      <alignment horizontal="left" vertical="center"/>
      <protection hidden="1"/>
    </xf>
    <xf numFmtId="0" fontId="47" fillId="0" borderId="5" xfId="0" applyFont="1" applyFill="1" applyBorder="1" applyAlignment="1" applyProtection="1">
      <alignment horizontal="center" vertical="center"/>
      <protection hidden="1"/>
    </xf>
    <xf numFmtId="0" fontId="47" fillId="0" borderId="11" xfId="0" applyFont="1" applyFill="1" applyBorder="1" applyProtection="1">
      <alignment vertical="center"/>
      <protection hidden="1"/>
    </xf>
    <xf numFmtId="0" fontId="47" fillId="4" borderId="11" xfId="0" applyFont="1" applyFill="1" applyBorder="1" applyAlignment="1" applyProtection="1">
      <alignment vertical="center"/>
      <protection hidden="1"/>
    </xf>
    <xf numFmtId="0" fontId="19" fillId="0" borderId="8" xfId="0" applyFont="1" applyFill="1" applyBorder="1" applyAlignment="1" applyProtection="1">
      <alignment vertical="center"/>
      <protection locked="0" hidden="1"/>
    </xf>
    <xf numFmtId="0" fontId="45" fillId="0" borderId="0" xfId="0" applyFont="1" applyFill="1" applyAlignment="1" applyProtection="1">
      <alignment horizontal="center" vertical="center"/>
      <protection hidden="1"/>
    </xf>
    <xf numFmtId="0" fontId="45" fillId="0" borderId="0" xfId="0" applyFont="1" applyFill="1" applyAlignment="1" applyProtection="1">
      <alignment horizontal="left" vertical="center"/>
      <protection hidden="1"/>
    </xf>
    <xf numFmtId="38" fontId="45" fillId="0" borderId="0" xfId="0" applyNumberFormat="1" applyFont="1" applyFill="1" applyProtection="1">
      <alignment vertical="center"/>
      <protection hidden="1"/>
    </xf>
    <xf numFmtId="0" fontId="49" fillId="0" borderId="0" xfId="0" applyFont="1" applyFill="1" applyBorder="1" applyAlignment="1" applyProtection="1">
      <alignment horizontal="center" vertical="center"/>
      <protection hidden="1"/>
    </xf>
    <xf numFmtId="0" fontId="49" fillId="0" borderId="0" xfId="0" applyFont="1" applyFill="1" applyBorder="1" applyProtection="1">
      <alignment vertical="center"/>
      <protection hidden="1"/>
    </xf>
    <xf numFmtId="0" fontId="49" fillId="0" borderId="0" xfId="0" applyFont="1" applyFill="1" applyProtection="1">
      <alignment vertical="center"/>
      <protection hidden="1"/>
    </xf>
    <xf numFmtId="0" fontId="45" fillId="2" borderId="0" xfId="0" applyFont="1" applyFill="1" applyAlignment="1" applyProtection="1">
      <alignment horizontal="center" vertical="center"/>
      <protection hidden="1"/>
    </xf>
    <xf numFmtId="0" fontId="45" fillId="2" borderId="0" xfId="0" applyFont="1" applyFill="1" applyAlignment="1" applyProtection="1">
      <alignment vertical="center"/>
      <protection hidden="1"/>
    </xf>
    <xf numFmtId="0" fontId="45" fillId="0" borderId="0" xfId="0" applyFont="1" applyFill="1" applyAlignment="1" applyProtection="1">
      <alignment vertical="center"/>
      <protection hidden="1"/>
    </xf>
    <xf numFmtId="0" fontId="45" fillId="2" borderId="0" xfId="0" applyFont="1" applyFill="1" applyProtection="1">
      <alignment vertical="center"/>
      <protection hidden="1"/>
    </xf>
    <xf numFmtId="0" fontId="23" fillId="0" borderId="2" xfId="0" applyFont="1" applyFill="1" applyBorder="1" applyProtection="1">
      <alignment vertical="center"/>
      <protection locked="0" hidden="1"/>
    </xf>
    <xf numFmtId="0" fontId="47" fillId="4" borderId="5" xfId="0" applyFont="1" applyFill="1" applyBorder="1" applyProtection="1">
      <alignment vertical="center"/>
      <protection locked="0" hidden="1"/>
    </xf>
    <xf numFmtId="0" fontId="47" fillId="4" borderId="8" xfId="0" applyFont="1" applyFill="1" applyBorder="1" applyAlignment="1" applyProtection="1">
      <alignment horizontal="left" vertical="center"/>
      <protection locked="0" hidden="1"/>
    </xf>
    <xf numFmtId="0" fontId="47" fillId="4" borderId="4" xfId="0" applyFont="1" applyFill="1" applyBorder="1" applyProtection="1">
      <alignment vertical="center"/>
      <protection locked="0" hidden="1"/>
    </xf>
    <xf numFmtId="0" fontId="49" fillId="4" borderId="9" xfId="0" applyFont="1" applyFill="1" applyBorder="1" applyAlignment="1" applyProtection="1">
      <alignment vertical="center" wrapText="1"/>
      <protection locked="0" hidden="1"/>
    </xf>
    <xf numFmtId="0" fontId="19" fillId="0" borderId="9" xfId="0" applyFont="1" applyFill="1" applyBorder="1" applyAlignment="1" applyProtection="1">
      <alignment vertical="center"/>
      <protection locked="0" hidden="1"/>
    </xf>
    <xf numFmtId="0" fontId="49" fillId="4" borderId="11" xfId="0" applyFont="1" applyFill="1" applyBorder="1" applyAlignment="1" applyProtection="1">
      <alignment vertical="center" wrapText="1"/>
      <protection locked="0" hidden="1"/>
    </xf>
    <xf numFmtId="0" fontId="49" fillId="0" borderId="0" xfId="0" applyFont="1" applyFill="1" applyBorder="1" applyAlignment="1" applyProtection="1">
      <alignment vertical="center" wrapText="1"/>
      <protection locked="0" hidden="1"/>
    </xf>
    <xf numFmtId="0" fontId="47" fillId="4" borderId="0" xfId="0" applyFont="1" applyFill="1" applyBorder="1" applyAlignment="1" applyProtection="1">
      <alignment vertical="center" shrinkToFit="1"/>
      <protection hidden="1"/>
    </xf>
    <xf numFmtId="0" fontId="47" fillId="4" borderId="0" xfId="0" applyFont="1" applyFill="1" applyBorder="1" applyAlignment="1" applyProtection="1">
      <alignment vertical="center"/>
      <protection hidden="1"/>
    </xf>
    <xf numFmtId="0" fontId="49" fillId="4" borderId="0" xfId="0" applyFont="1" applyFill="1" applyBorder="1" applyAlignment="1" applyProtection="1">
      <alignment vertical="center" wrapText="1"/>
      <protection locked="0" hidden="1"/>
    </xf>
    <xf numFmtId="178" fontId="12" fillId="4" borderId="38" xfId="4" applyNumberFormat="1" applyFont="1" applyFill="1" applyBorder="1" applyAlignment="1" applyProtection="1">
      <alignment horizontal="right" vertical="center" shrinkToFit="1"/>
      <protection locked="0" hidden="1"/>
    </xf>
    <xf numFmtId="178" fontId="12" fillId="4" borderId="63" xfId="4" applyNumberFormat="1" applyFont="1" applyFill="1" applyBorder="1" applyAlignment="1" applyProtection="1">
      <alignment horizontal="right" vertical="center" shrinkToFit="1"/>
      <protection locked="0" hidden="1"/>
    </xf>
    <xf numFmtId="0" fontId="30" fillId="0" borderId="0" xfId="7" applyFont="1" applyProtection="1">
      <alignment vertical="center"/>
      <protection locked="0"/>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6" xfId="0" applyFont="1" applyFill="1" applyBorder="1" applyAlignment="1">
      <alignment vertical="center"/>
    </xf>
    <xf numFmtId="0" fontId="30" fillId="0" borderId="0" xfId="10" applyFont="1" applyProtection="1">
      <alignment vertical="center"/>
    </xf>
    <xf numFmtId="0" fontId="27" fillId="0" borderId="0" xfId="10" applyFont="1" applyProtection="1">
      <alignment vertical="center"/>
    </xf>
    <xf numFmtId="0" fontId="27" fillId="0" borderId="0" xfId="10" applyFont="1" applyAlignment="1" applyProtection="1">
      <alignment vertical="center"/>
    </xf>
    <xf numFmtId="0" fontId="27" fillId="0" borderId="0" xfId="10" applyFont="1" applyAlignment="1" applyProtection="1">
      <alignment horizontal="right" vertical="center"/>
    </xf>
    <xf numFmtId="0" fontId="27" fillId="0" borderId="0" xfId="10" applyFont="1" applyAlignment="1" applyProtection="1">
      <alignment horizontal="center" vertical="center"/>
    </xf>
    <xf numFmtId="0" fontId="30" fillId="0" borderId="0" xfId="10" applyFont="1" applyAlignment="1" applyProtection="1">
      <alignment vertical="center"/>
    </xf>
    <xf numFmtId="0" fontId="30" fillId="0" borderId="0" xfId="10" applyNumberFormat="1" applyFont="1" applyAlignment="1" applyProtection="1">
      <alignment vertical="center" shrinkToFit="1"/>
      <protection locked="0"/>
    </xf>
    <xf numFmtId="0" fontId="30" fillId="0" borderId="0" xfId="10" applyFont="1" applyFill="1" applyProtection="1">
      <alignment vertical="center"/>
    </xf>
    <xf numFmtId="0" fontId="27" fillId="0" borderId="0" xfId="10" applyFont="1" applyFill="1" applyAlignment="1" applyProtection="1">
      <alignment horizontal="center" vertical="center"/>
    </xf>
    <xf numFmtId="0" fontId="30" fillId="0" borderId="0" xfId="10" applyFont="1">
      <alignment vertical="center"/>
    </xf>
    <xf numFmtId="0" fontId="30" fillId="0" borderId="0" xfId="10" applyFont="1" applyProtection="1">
      <alignment vertical="center"/>
      <protection locked="0"/>
    </xf>
    <xf numFmtId="5" fontId="30" fillId="0" borderId="0" xfId="10" applyNumberFormat="1" applyFont="1" applyFill="1" applyAlignment="1" applyProtection="1">
      <alignment vertical="center"/>
    </xf>
    <xf numFmtId="5" fontId="30" fillId="0" borderId="0" xfId="10" applyNumberFormat="1" applyFont="1" applyFill="1" applyAlignment="1" applyProtection="1">
      <alignment vertical="center" shrinkToFit="1"/>
    </xf>
    <xf numFmtId="5" fontId="30" fillId="0" borderId="0" xfId="10" applyNumberFormat="1" applyFont="1" applyAlignment="1" applyProtection="1">
      <alignment vertical="center"/>
    </xf>
    <xf numFmtId="0" fontId="27" fillId="0" borderId="0" xfId="7" applyFont="1">
      <alignment vertical="center"/>
    </xf>
    <xf numFmtId="0" fontId="30" fillId="0" borderId="0" xfId="7" applyFont="1" applyFill="1" applyAlignment="1" applyProtection="1">
      <alignment horizontal="left" vertical="top" wrapText="1"/>
      <protection locked="0"/>
    </xf>
    <xf numFmtId="0" fontId="30" fillId="0" borderId="0" xfId="7" applyFont="1" applyFill="1" applyAlignment="1" applyProtection="1">
      <alignment horizontal="left" vertical="top" wrapText="1"/>
    </xf>
    <xf numFmtId="0" fontId="30" fillId="0" borderId="0" xfId="7" applyFont="1" applyFill="1" applyAlignment="1" applyProtection="1">
      <alignment horizontal="left" vertical="center"/>
    </xf>
    <xf numFmtId="0" fontId="30" fillId="0" borderId="0" xfId="7" applyFont="1" applyFill="1" applyAlignment="1" applyProtection="1">
      <alignment horizontal="left" vertical="top"/>
    </xf>
    <xf numFmtId="0" fontId="51" fillId="0" borderId="0" xfId="9" applyFont="1" applyAlignment="1">
      <alignment vertical="center"/>
    </xf>
    <xf numFmtId="0" fontId="30" fillId="9" borderId="0" xfId="7" applyFont="1" applyFill="1" applyAlignment="1" applyProtection="1">
      <alignment horizontal="left" vertical="top" wrapText="1"/>
    </xf>
    <xf numFmtId="0" fontId="31" fillId="6" borderId="0" xfId="0" applyFont="1" applyFill="1" applyAlignment="1">
      <alignment horizontal="center" vertical="center"/>
    </xf>
    <xf numFmtId="0" fontId="26" fillId="6" borderId="0" xfId="0" applyFont="1" applyFill="1" applyAlignment="1">
      <alignment vertical="center"/>
    </xf>
    <xf numFmtId="0" fontId="30" fillId="0" borderId="0" xfId="11" applyFont="1" applyProtection="1">
      <alignment vertical="center"/>
    </xf>
    <xf numFmtId="0" fontId="30" fillId="0" borderId="0" xfId="12" applyFont="1" applyProtection="1">
      <alignment vertical="center"/>
    </xf>
    <xf numFmtId="0" fontId="26" fillId="10" borderId="0" xfId="0" applyFont="1" applyFill="1" applyAlignment="1">
      <alignment vertical="center"/>
    </xf>
    <xf numFmtId="0" fontId="31" fillId="10" borderId="0" xfId="0" applyFont="1" applyFill="1" applyAlignment="1">
      <alignment horizontal="center" vertical="center"/>
    </xf>
    <xf numFmtId="0" fontId="45" fillId="0" borderId="5"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5" fillId="0" borderId="0" xfId="0" applyFont="1" applyFill="1" applyBorder="1" applyProtection="1">
      <alignment vertical="center"/>
      <protection hidden="1"/>
    </xf>
    <xf numFmtId="0" fontId="52" fillId="0"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Border="1" applyAlignment="1">
      <alignment vertical="center"/>
    </xf>
    <xf numFmtId="0" fontId="45" fillId="0" borderId="0" xfId="0" applyFont="1" applyFill="1" applyBorder="1" applyAlignment="1" applyProtection="1">
      <alignment horizontal="right" vertical="center"/>
      <protection hidden="1"/>
    </xf>
    <xf numFmtId="0" fontId="0" fillId="0" borderId="0" xfId="0" applyBorder="1" applyAlignment="1">
      <alignment horizontal="right" vertical="center"/>
    </xf>
    <xf numFmtId="0" fontId="0" fillId="0" borderId="36" xfId="0" applyBorder="1">
      <alignment vertical="center"/>
    </xf>
    <xf numFmtId="0" fontId="0" fillId="0" borderId="36" xfId="0" applyBorder="1" applyAlignment="1">
      <alignment horizontal="right" vertical="center"/>
    </xf>
    <xf numFmtId="0" fontId="53" fillId="0" borderId="0" xfId="0" applyFont="1">
      <alignment vertical="center"/>
    </xf>
    <xf numFmtId="56" fontId="0" fillId="0" borderId="36" xfId="0" applyNumberFormat="1" applyBorder="1">
      <alignment vertical="center"/>
    </xf>
    <xf numFmtId="0" fontId="31" fillId="6" borderId="0" xfId="0" applyFont="1" applyFill="1" applyAlignment="1">
      <alignment horizontal="center" vertical="center"/>
    </xf>
    <xf numFmtId="0" fontId="26" fillId="6" borderId="0" xfId="0" applyFont="1" applyFill="1" applyAlignment="1">
      <alignment vertical="center"/>
    </xf>
    <xf numFmtId="0" fontId="26" fillId="5" borderId="0" xfId="0" applyFont="1" applyFill="1" applyAlignment="1">
      <alignment vertical="center"/>
    </xf>
    <xf numFmtId="0" fontId="26" fillId="8" borderId="0" xfId="0" applyFont="1" applyFill="1" applyAlignment="1">
      <alignment vertical="top" wrapText="1"/>
    </xf>
    <xf numFmtId="0" fontId="0" fillId="8" borderId="0" xfId="0" applyFill="1" applyAlignment="1">
      <alignment vertical="top"/>
    </xf>
    <xf numFmtId="0" fontId="26" fillId="10" borderId="0" xfId="0" applyFont="1" applyFill="1" applyAlignment="1">
      <alignment vertical="center" wrapText="1"/>
    </xf>
    <xf numFmtId="0" fontId="0" fillId="0" borderId="0" xfId="0" applyAlignment="1">
      <alignment vertical="center" wrapText="1"/>
    </xf>
    <xf numFmtId="0" fontId="26" fillId="5" borderId="0" xfId="0" applyFont="1" applyFill="1" applyAlignment="1">
      <alignment horizontal="left" vertical="center"/>
    </xf>
    <xf numFmtId="0" fontId="52" fillId="0" borderId="36" xfId="0" applyFont="1" applyFill="1" applyBorder="1" applyAlignment="1" applyProtection="1">
      <alignment vertical="center"/>
      <protection hidden="1"/>
    </xf>
    <xf numFmtId="0" fontId="0" fillId="0" borderId="36" xfId="0" applyBorder="1" applyAlignment="1">
      <alignment vertical="center"/>
    </xf>
    <xf numFmtId="0" fontId="45" fillId="0" borderId="36" xfId="0" applyFont="1" applyFill="1" applyBorder="1" applyAlignment="1" applyProtection="1">
      <alignment horizontal="center" vertical="center"/>
      <protection hidden="1"/>
    </xf>
    <xf numFmtId="0" fontId="0" fillId="0" borderId="36" xfId="0" applyBorder="1" applyAlignment="1">
      <alignment horizontal="center" vertical="center"/>
    </xf>
    <xf numFmtId="0" fontId="45" fillId="0" borderId="36" xfId="0" applyFont="1" applyFill="1" applyBorder="1" applyAlignment="1" applyProtection="1">
      <alignment vertical="center"/>
      <protection hidden="1"/>
    </xf>
    <xf numFmtId="0" fontId="49" fillId="4" borderId="1" xfId="0" applyFont="1" applyFill="1" applyBorder="1" applyAlignment="1" applyProtection="1">
      <alignment vertical="center" shrinkToFit="1"/>
      <protection locked="0" hidden="1"/>
    </xf>
    <xf numFmtId="0" fontId="49" fillId="4" borderId="2" xfId="0" applyFont="1" applyFill="1" applyBorder="1" applyAlignment="1" applyProtection="1">
      <alignment vertical="center" shrinkToFit="1"/>
      <protection locked="0" hidden="1"/>
    </xf>
    <xf numFmtId="0" fontId="49" fillId="4" borderId="3" xfId="0" applyFont="1" applyFill="1" applyBorder="1" applyAlignment="1" applyProtection="1">
      <alignment vertical="center" shrinkToFit="1"/>
      <protection locked="0" hidden="1"/>
    </xf>
    <xf numFmtId="0" fontId="45" fillId="4" borderId="1" xfId="0" applyFont="1" applyFill="1" applyBorder="1" applyAlignment="1" applyProtection="1">
      <alignment horizontal="right" vertical="center"/>
      <protection locked="0" hidden="1"/>
    </xf>
    <xf numFmtId="0" fontId="45" fillId="4" borderId="2" xfId="0" applyFont="1" applyFill="1" applyBorder="1" applyAlignment="1" applyProtection="1">
      <alignment horizontal="right" vertical="center"/>
      <protection locked="0" hidden="1"/>
    </xf>
    <xf numFmtId="0" fontId="45" fillId="4" borderId="3" xfId="0" applyFont="1" applyFill="1" applyBorder="1" applyAlignment="1" applyProtection="1">
      <alignment horizontal="right" vertical="center"/>
      <protection locked="0" hidden="1"/>
    </xf>
    <xf numFmtId="0" fontId="45" fillId="4" borderId="20" xfId="0" applyFont="1" applyFill="1" applyBorder="1" applyAlignment="1" applyProtection="1">
      <alignment horizontal="right" vertical="center"/>
      <protection locked="0" hidden="1"/>
    </xf>
    <xf numFmtId="0" fontId="0" fillId="4" borderId="20" xfId="0" applyFill="1" applyBorder="1" applyAlignment="1" applyProtection="1">
      <alignment horizontal="right" vertical="center"/>
      <protection locked="0"/>
    </xf>
    <xf numFmtId="0" fontId="45" fillId="4" borderId="36" xfId="0" applyFont="1" applyFill="1" applyBorder="1" applyAlignment="1" applyProtection="1">
      <alignment horizontal="right" vertical="center"/>
      <protection locked="0" hidden="1"/>
    </xf>
    <xf numFmtId="0" fontId="0" fillId="4" borderId="36" xfId="0" applyFill="1" applyBorder="1" applyAlignment="1" applyProtection="1">
      <alignment horizontal="right" vertical="center"/>
      <protection locked="0"/>
    </xf>
    <xf numFmtId="0" fontId="23" fillId="4" borderId="13" xfId="0" applyFont="1" applyFill="1" applyBorder="1" applyAlignment="1" applyProtection="1">
      <alignment horizontal="center" vertical="center" shrinkToFit="1"/>
      <protection locked="0" hidden="1"/>
    </xf>
    <xf numFmtId="0" fontId="23" fillId="4" borderId="14" xfId="0" applyFont="1" applyFill="1" applyBorder="1" applyAlignment="1" applyProtection="1">
      <alignment horizontal="center" vertical="center" shrinkToFit="1"/>
      <protection locked="0" hidden="1"/>
    </xf>
    <xf numFmtId="0" fontId="23" fillId="4" borderId="16" xfId="0" applyFont="1" applyFill="1" applyBorder="1" applyAlignment="1" applyProtection="1">
      <alignment horizontal="center" vertical="center" shrinkToFit="1"/>
      <protection locked="0" hidden="1"/>
    </xf>
    <xf numFmtId="0" fontId="49" fillId="4" borderId="43" xfId="0" applyFont="1" applyFill="1" applyBorder="1" applyAlignment="1" applyProtection="1">
      <alignment vertical="center" shrinkToFit="1"/>
      <protection locked="0" hidden="1"/>
    </xf>
    <xf numFmtId="0" fontId="49" fillId="4" borderId="44" xfId="0" applyFont="1" applyFill="1" applyBorder="1" applyAlignment="1" applyProtection="1">
      <alignment vertical="center" shrinkToFit="1"/>
      <protection locked="0" hidden="1"/>
    </xf>
    <xf numFmtId="0" fontId="49" fillId="4" borderId="45" xfId="0" applyFont="1" applyFill="1" applyBorder="1" applyAlignment="1" applyProtection="1">
      <alignment vertical="center" shrinkToFit="1"/>
      <protection locked="0" hidden="1"/>
    </xf>
    <xf numFmtId="0" fontId="49" fillId="4" borderId="57" xfId="0" applyFont="1" applyFill="1" applyBorder="1" applyAlignment="1" applyProtection="1">
      <alignment vertical="center" shrinkToFit="1"/>
      <protection locked="0" hidden="1"/>
    </xf>
    <xf numFmtId="0" fontId="49" fillId="4" borderId="58" xfId="0" applyFont="1" applyFill="1" applyBorder="1" applyAlignment="1" applyProtection="1">
      <alignment vertical="center" shrinkToFit="1"/>
      <protection locked="0" hidden="1"/>
    </xf>
    <xf numFmtId="0" fontId="49" fillId="4" borderId="59" xfId="0" applyFont="1" applyFill="1" applyBorder="1" applyAlignment="1" applyProtection="1">
      <alignment vertical="center" shrinkToFit="1"/>
      <protection locked="0" hidden="1"/>
    </xf>
    <xf numFmtId="177" fontId="49" fillId="4" borderId="57" xfId="4" applyNumberFormat="1" applyFont="1" applyFill="1" applyBorder="1" applyAlignment="1" applyProtection="1">
      <alignment vertical="center" shrinkToFit="1"/>
      <protection locked="0" hidden="1"/>
    </xf>
    <xf numFmtId="177" fontId="49" fillId="4" borderId="58" xfId="4" applyNumberFormat="1" applyFont="1" applyFill="1" applyBorder="1" applyAlignment="1" applyProtection="1">
      <alignment vertical="center" shrinkToFit="1"/>
      <protection locked="0" hidden="1"/>
    </xf>
    <xf numFmtId="177" fontId="49" fillId="4" borderId="59" xfId="4" applyNumberFormat="1" applyFont="1" applyFill="1" applyBorder="1" applyAlignment="1" applyProtection="1">
      <alignment vertical="center" shrinkToFit="1"/>
      <protection locked="0" hidden="1"/>
    </xf>
    <xf numFmtId="0" fontId="46" fillId="5" borderId="1" xfId="0" applyFont="1" applyFill="1" applyBorder="1" applyAlignment="1" applyProtection="1">
      <alignment vertical="center" shrinkToFit="1"/>
      <protection locked="0" hidden="1"/>
    </xf>
    <xf numFmtId="0" fontId="46" fillId="5" borderId="2" xfId="0" applyFont="1" applyFill="1" applyBorder="1" applyAlignment="1" applyProtection="1">
      <alignment vertical="center" shrinkToFit="1"/>
      <protection locked="0" hidden="1"/>
    </xf>
    <xf numFmtId="0" fontId="46" fillId="5" borderId="3" xfId="0" applyFont="1" applyFill="1" applyBorder="1" applyAlignment="1" applyProtection="1">
      <alignment vertical="center" shrinkToFit="1"/>
      <protection locked="0" hidden="1"/>
    </xf>
    <xf numFmtId="0" fontId="23" fillId="4" borderId="1" xfId="0" applyFont="1" applyFill="1" applyBorder="1" applyAlignment="1" applyProtection="1">
      <alignment vertical="center" shrinkToFit="1"/>
      <protection locked="0" hidden="1"/>
    </xf>
    <xf numFmtId="0" fontId="23" fillId="4" borderId="2" xfId="0" applyFont="1" applyFill="1" applyBorder="1" applyAlignment="1" applyProtection="1">
      <alignment vertical="center" shrinkToFit="1"/>
      <protection locked="0" hidden="1"/>
    </xf>
    <xf numFmtId="0" fontId="23" fillId="4" borderId="3" xfId="0" applyFont="1" applyFill="1" applyBorder="1" applyAlignment="1" applyProtection="1">
      <alignment vertical="center" shrinkToFit="1"/>
      <protection locked="0" hidden="1"/>
    </xf>
    <xf numFmtId="0" fontId="23" fillId="4" borderId="11" xfId="0" applyFont="1" applyFill="1" applyBorder="1" applyAlignment="1" applyProtection="1">
      <alignment horizontal="center" vertical="center" shrinkToFit="1"/>
      <protection locked="0" hidden="1"/>
    </xf>
    <xf numFmtId="0" fontId="23" fillId="4" borderId="8" xfId="0" applyFont="1" applyFill="1" applyBorder="1" applyAlignment="1" applyProtection="1">
      <alignment horizontal="center" vertical="center" shrinkToFit="1"/>
      <protection locked="0" hidden="1"/>
    </xf>
    <xf numFmtId="0" fontId="23" fillId="4" borderId="12" xfId="0" applyFont="1" applyFill="1" applyBorder="1" applyAlignment="1" applyProtection="1">
      <alignment horizontal="center" vertical="center" shrinkToFit="1"/>
      <protection locked="0" hidden="1"/>
    </xf>
    <xf numFmtId="0" fontId="46" fillId="0" borderId="11" xfId="0" applyFont="1" applyFill="1" applyBorder="1" applyAlignment="1" applyProtection="1">
      <alignment horizontal="center" vertical="center"/>
      <protection hidden="1"/>
    </xf>
    <xf numFmtId="0" fontId="46" fillId="0" borderId="8" xfId="0" applyFont="1" applyFill="1" applyBorder="1" applyAlignment="1" applyProtection="1">
      <alignment horizontal="center" vertical="center"/>
      <protection hidden="1"/>
    </xf>
    <xf numFmtId="0" fontId="46" fillId="0" borderId="12" xfId="0" applyFont="1" applyFill="1" applyBorder="1" applyAlignment="1" applyProtection="1">
      <alignment horizontal="center" vertical="center"/>
      <protection hidden="1"/>
    </xf>
    <xf numFmtId="0" fontId="49" fillId="4" borderId="46" xfId="0" applyFont="1" applyFill="1" applyBorder="1" applyAlignment="1" applyProtection="1">
      <alignment vertical="center" shrinkToFit="1"/>
      <protection locked="0" hidden="1"/>
    </xf>
    <xf numFmtId="0" fontId="49" fillId="4" borderId="47" xfId="0" applyFont="1" applyFill="1" applyBorder="1" applyAlignment="1" applyProtection="1">
      <alignment vertical="center" shrinkToFit="1"/>
      <protection locked="0" hidden="1"/>
    </xf>
    <xf numFmtId="0" fontId="49" fillId="4" borderId="48" xfId="0" applyFont="1" applyFill="1" applyBorder="1" applyAlignment="1" applyProtection="1">
      <alignment vertical="center" shrinkToFit="1"/>
      <protection locked="0" hidden="1"/>
    </xf>
    <xf numFmtId="177" fontId="49" fillId="4" borderId="46" xfId="4" applyNumberFormat="1" applyFont="1" applyFill="1" applyBorder="1" applyAlignment="1" applyProtection="1">
      <alignment vertical="center" shrinkToFit="1"/>
      <protection locked="0" hidden="1"/>
    </xf>
    <xf numFmtId="177" fontId="49" fillId="4" borderId="47" xfId="4" applyNumberFormat="1" applyFont="1" applyFill="1" applyBorder="1" applyAlignment="1" applyProtection="1">
      <alignment vertical="center" shrinkToFit="1"/>
      <protection locked="0" hidden="1"/>
    </xf>
    <xf numFmtId="177" fontId="49" fillId="4" borderId="48" xfId="4" applyNumberFormat="1" applyFont="1" applyFill="1" applyBorder="1" applyAlignment="1" applyProtection="1">
      <alignment vertical="center" shrinkToFit="1"/>
      <protection locked="0" hidden="1"/>
    </xf>
    <xf numFmtId="0" fontId="49" fillId="4" borderId="39" xfId="0" applyFont="1" applyFill="1" applyBorder="1" applyAlignment="1" applyProtection="1">
      <alignment vertical="center" shrinkToFit="1"/>
      <protection locked="0" hidden="1"/>
    </xf>
    <xf numFmtId="0" fontId="49" fillId="4" borderId="40" xfId="0" applyFont="1" applyFill="1" applyBorder="1" applyAlignment="1" applyProtection="1">
      <alignment vertical="center" shrinkToFit="1"/>
      <protection locked="0" hidden="1"/>
    </xf>
    <xf numFmtId="0" fontId="49" fillId="4" borderId="41" xfId="0" applyFont="1" applyFill="1" applyBorder="1" applyAlignment="1" applyProtection="1">
      <alignment vertical="center" shrinkToFit="1"/>
      <protection locked="0" hidden="1"/>
    </xf>
    <xf numFmtId="177" fontId="49" fillId="4" borderId="39" xfId="4" applyNumberFormat="1" applyFont="1" applyFill="1" applyBorder="1" applyAlignment="1" applyProtection="1">
      <alignment vertical="center" shrinkToFit="1"/>
      <protection locked="0" hidden="1"/>
    </xf>
    <xf numFmtId="177" fontId="49" fillId="4" borderId="40" xfId="4" applyNumberFormat="1" applyFont="1" applyFill="1" applyBorder="1" applyAlignment="1" applyProtection="1">
      <alignment vertical="center" shrinkToFit="1"/>
      <protection locked="0" hidden="1"/>
    </xf>
    <xf numFmtId="177" fontId="49" fillId="4" borderId="41" xfId="4" applyNumberFormat="1" applyFont="1" applyFill="1" applyBorder="1" applyAlignment="1" applyProtection="1">
      <alignment vertical="center" shrinkToFit="1"/>
      <protection locked="0" hidden="1"/>
    </xf>
    <xf numFmtId="0" fontId="47" fillId="5" borderId="1" xfId="0" applyFont="1" applyFill="1" applyBorder="1" applyAlignment="1" applyProtection="1">
      <alignment horizontal="center" vertical="center" wrapText="1"/>
      <protection locked="0" hidden="1"/>
    </xf>
    <xf numFmtId="0" fontId="47" fillId="5" borderId="2" xfId="0" applyFont="1" applyFill="1" applyBorder="1" applyAlignment="1" applyProtection="1">
      <alignment horizontal="center" vertical="center" wrapText="1"/>
      <protection locked="0" hidden="1"/>
    </xf>
    <xf numFmtId="0" fontId="47" fillId="5" borderId="3" xfId="0" applyFont="1" applyFill="1" applyBorder="1" applyAlignment="1" applyProtection="1">
      <alignment horizontal="center" vertical="center" wrapText="1"/>
      <protection locked="0" hidden="1"/>
    </xf>
    <xf numFmtId="178" fontId="46" fillId="0" borderId="1" xfId="0" applyNumberFormat="1" applyFont="1" applyFill="1" applyBorder="1" applyAlignment="1" applyProtection="1">
      <alignment horizontal="center" vertical="center" shrinkToFit="1"/>
      <protection hidden="1"/>
    </xf>
    <xf numFmtId="178" fontId="46" fillId="0" borderId="2" xfId="0" applyNumberFormat="1" applyFont="1" applyFill="1" applyBorder="1" applyAlignment="1" applyProtection="1">
      <alignment horizontal="center" vertical="center" shrinkToFit="1"/>
      <protection hidden="1"/>
    </xf>
    <xf numFmtId="0" fontId="46" fillId="0" borderId="2" xfId="0" applyFont="1" applyFill="1" applyBorder="1" applyAlignment="1" applyProtection="1">
      <alignment horizontal="center" vertical="center"/>
      <protection hidden="1"/>
    </xf>
    <xf numFmtId="0" fontId="46" fillId="0" borderId="3" xfId="0" applyFont="1" applyFill="1" applyBorder="1" applyAlignment="1" applyProtection="1">
      <alignment horizontal="center" vertical="center"/>
      <protection hidden="1"/>
    </xf>
    <xf numFmtId="176" fontId="46" fillId="0" borderId="1" xfId="0" applyNumberFormat="1" applyFont="1" applyFill="1" applyBorder="1" applyAlignment="1" applyProtection="1">
      <alignment vertical="center" shrinkToFit="1"/>
      <protection hidden="1"/>
    </xf>
    <xf numFmtId="176" fontId="46" fillId="0" borderId="2" xfId="0" applyNumberFormat="1" applyFont="1" applyFill="1" applyBorder="1" applyAlignment="1" applyProtection="1">
      <alignment vertical="center" shrinkToFit="1"/>
      <protection hidden="1"/>
    </xf>
    <xf numFmtId="49" fontId="19" fillId="0" borderId="4" xfId="0" applyNumberFormat="1" applyFont="1" applyFill="1" applyBorder="1" applyAlignment="1" applyProtection="1">
      <alignment horizontal="center" vertical="center" wrapText="1"/>
      <protection hidden="1"/>
    </xf>
    <xf numFmtId="49" fontId="19" fillId="0" borderId="5" xfId="0" applyNumberFormat="1" applyFont="1" applyFill="1" applyBorder="1" applyAlignment="1" applyProtection="1">
      <alignment horizontal="center" vertical="center" wrapText="1"/>
      <protection hidden="1"/>
    </xf>
    <xf numFmtId="49" fontId="19" fillId="0" borderId="6" xfId="0" applyNumberFormat="1" applyFont="1" applyFill="1" applyBorder="1" applyAlignment="1" applyProtection="1">
      <alignment horizontal="center" vertical="center" wrapText="1"/>
      <protection hidden="1"/>
    </xf>
    <xf numFmtId="49" fontId="19" fillId="0" borderId="9" xfId="0" applyNumberFormat="1" applyFont="1" applyFill="1" applyBorder="1" applyAlignment="1" applyProtection="1">
      <alignment horizontal="center" vertical="center" wrapText="1"/>
      <protection hidden="1"/>
    </xf>
    <xf numFmtId="49" fontId="19" fillId="0" borderId="0" xfId="0" applyNumberFormat="1" applyFont="1" applyFill="1" applyBorder="1" applyAlignment="1" applyProtection="1">
      <alignment horizontal="center" vertical="center" wrapText="1"/>
      <protection hidden="1"/>
    </xf>
    <xf numFmtId="49" fontId="19" fillId="0" borderId="10" xfId="0" applyNumberFormat="1" applyFont="1" applyFill="1" applyBorder="1" applyAlignment="1" applyProtection="1">
      <alignment horizontal="center" vertical="center" wrapText="1"/>
      <protection hidden="1"/>
    </xf>
    <xf numFmtId="49" fontId="19" fillId="0" borderId="11" xfId="0" applyNumberFormat="1" applyFont="1" applyFill="1" applyBorder="1" applyAlignment="1" applyProtection="1">
      <alignment horizontal="center" vertical="center" wrapText="1"/>
      <protection hidden="1"/>
    </xf>
    <xf numFmtId="49" fontId="19" fillId="0" borderId="8" xfId="0" applyNumberFormat="1" applyFont="1" applyFill="1" applyBorder="1" applyAlignment="1" applyProtection="1">
      <alignment horizontal="center" vertical="center" wrapText="1"/>
      <protection hidden="1"/>
    </xf>
    <xf numFmtId="49" fontId="19" fillId="0" borderId="12" xfId="0" applyNumberFormat="1" applyFont="1" applyFill="1" applyBorder="1" applyAlignment="1" applyProtection="1">
      <alignment horizontal="center" vertical="center" wrapText="1"/>
      <protection hidden="1"/>
    </xf>
    <xf numFmtId="177" fontId="49" fillId="4" borderId="43" xfId="4" applyNumberFormat="1" applyFont="1" applyFill="1" applyBorder="1" applyAlignment="1" applyProtection="1">
      <alignment vertical="center" shrinkToFit="1"/>
      <protection locked="0" hidden="1"/>
    </xf>
    <xf numFmtId="177" fontId="49" fillId="4" borderId="44" xfId="4" applyNumberFormat="1" applyFont="1" applyFill="1" applyBorder="1" applyAlignment="1" applyProtection="1">
      <alignment vertical="center" shrinkToFit="1"/>
      <protection locked="0" hidden="1"/>
    </xf>
    <xf numFmtId="177" fontId="49" fillId="4" borderId="45" xfId="4" applyNumberFormat="1" applyFont="1" applyFill="1" applyBorder="1" applyAlignment="1" applyProtection="1">
      <alignment vertical="center" shrinkToFit="1"/>
      <protection locked="0" hidden="1"/>
    </xf>
    <xf numFmtId="49" fontId="19" fillId="0" borderId="50" xfId="0" applyNumberFormat="1" applyFont="1" applyFill="1" applyBorder="1" applyAlignment="1" applyProtection="1">
      <alignment vertical="center" wrapText="1"/>
      <protection hidden="1"/>
    </xf>
    <xf numFmtId="49" fontId="19" fillId="0" borderId="51" xfId="0" applyNumberFormat="1" applyFont="1" applyFill="1" applyBorder="1" applyAlignment="1" applyProtection="1">
      <alignment vertical="center" wrapText="1"/>
      <protection hidden="1"/>
    </xf>
    <xf numFmtId="49" fontId="19" fillId="0" borderId="52" xfId="0" applyNumberFormat="1" applyFont="1" applyFill="1" applyBorder="1" applyAlignment="1" applyProtection="1">
      <alignment vertical="center" wrapText="1"/>
      <protection hidden="1"/>
    </xf>
    <xf numFmtId="177" fontId="45" fillId="0" borderId="11" xfId="4" applyNumberFormat="1" applyFont="1" applyFill="1" applyBorder="1" applyAlignment="1" applyProtection="1">
      <alignment vertical="center" shrinkToFit="1"/>
      <protection hidden="1"/>
    </xf>
    <xf numFmtId="177" fontId="45" fillId="0" borderId="8" xfId="4" applyNumberFormat="1" applyFont="1" applyFill="1" applyBorder="1" applyAlignment="1" applyProtection="1">
      <alignment vertical="center" shrinkToFit="1"/>
      <protection hidden="1"/>
    </xf>
    <xf numFmtId="0" fontId="45" fillId="0" borderId="53" xfId="0" applyFont="1" applyFill="1" applyBorder="1" applyAlignment="1" applyProtection="1">
      <alignment vertical="center"/>
      <protection hidden="1"/>
    </xf>
    <xf numFmtId="0" fontId="45" fillId="0" borderId="1" xfId="0" applyFont="1" applyFill="1" applyBorder="1" applyAlignment="1" applyProtection="1">
      <alignment horizontal="center" vertical="center"/>
      <protection hidden="1"/>
    </xf>
    <xf numFmtId="0" fontId="45" fillId="0" borderId="2" xfId="0" applyFont="1" applyFill="1" applyBorder="1" applyAlignment="1" applyProtection="1">
      <alignment horizontal="center" vertical="center"/>
      <protection hidden="1"/>
    </xf>
    <xf numFmtId="0" fontId="45" fillId="0" borderId="3" xfId="0" applyFont="1" applyFill="1" applyBorder="1" applyAlignment="1" applyProtection="1">
      <alignment horizontal="center" vertical="center"/>
      <protection hidden="1"/>
    </xf>
    <xf numFmtId="0" fontId="47" fillId="0" borderId="1" xfId="0" applyFont="1" applyFill="1" applyBorder="1" applyAlignment="1" applyProtection="1">
      <alignment horizontal="center" vertical="center"/>
      <protection hidden="1"/>
    </xf>
    <xf numFmtId="0" fontId="47" fillId="0" borderId="2" xfId="0" applyFont="1" applyFill="1" applyBorder="1" applyAlignment="1" applyProtection="1">
      <alignment horizontal="center" vertical="center"/>
      <protection hidden="1"/>
    </xf>
    <xf numFmtId="0" fontId="47" fillId="0" borderId="3" xfId="0" applyFont="1" applyFill="1" applyBorder="1" applyAlignment="1" applyProtection="1">
      <alignment horizontal="center" vertical="center"/>
      <protection hidden="1"/>
    </xf>
    <xf numFmtId="49" fontId="19" fillId="0" borderId="54" xfId="0" applyNumberFormat="1" applyFont="1" applyFill="1" applyBorder="1" applyAlignment="1" applyProtection="1">
      <alignment horizontal="center" vertical="center" wrapText="1"/>
      <protection hidden="1"/>
    </xf>
    <xf numFmtId="49" fontId="19" fillId="0" borderId="55" xfId="0" applyNumberFormat="1" applyFont="1" applyFill="1" applyBorder="1" applyAlignment="1" applyProtection="1">
      <alignment horizontal="center" vertical="center" wrapText="1"/>
      <protection hidden="1"/>
    </xf>
    <xf numFmtId="49" fontId="19" fillId="0" borderId="56" xfId="0" applyNumberFormat="1" applyFont="1" applyFill="1" applyBorder="1" applyAlignment="1" applyProtection="1">
      <alignment horizontal="center" vertical="center" wrapText="1"/>
      <protection hidden="1"/>
    </xf>
    <xf numFmtId="0" fontId="23" fillId="0" borderId="18" xfId="0" applyFont="1" applyFill="1" applyBorder="1" applyAlignment="1" applyProtection="1">
      <alignment horizontal="center" vertical="center" textRotation="255"/>
      <protection hidden="1"/>
    </xf>
    <xf numFmtId="0" fontId="23" fillId="0" borderId="19" xfId="0" applyFont="1" applyFill="1" applyBorder="1" applyAlignment="1" applyProtection="1">
      <alignment horizontal="center" vertical="center" textRotation="255"/>
      <protection hidden="1"/>
    </xf>
    <xf numFmtId="0" fontId="23" fillId="0" borderId="20" xfId="0" applyFont="1" applyFill="1" applyBorder="1" applyAlignment="1" applyProtection="1">
      <alignment horizontal="center" vertical="center" textRotation="255"/>
      <protection hidden="1"/>
    </xf>
    <xf numFmtId="0" fontId="47" fillId="0" borderId="4" xfId="0" applyFont="1" applyFill="1" applyBorder="1" applyAlignment="1" applyProtection="1">
      <alignment vertical="center"/>
      <protection hidden="1"/>
    </xf>
    <xf numFmtId="0" fontId="47" fillId="0" borderId="5" xfId="0" applyFont="1" applyFill="1" applyBorder="1" applyAlignment="1" applyProtection="1">
      <alignment vertical="center"/>
      <protection hidden="1"/>
    </xf>
    <xf numFmtId="0" fontId="47" fillId="0" borderId="6" xfId="0" applyFont="1" applyFill="1" applyBorder="1" applyAlignment="1" applyProtection="1">
      <alignment vertical="center"/>
      <protection hidden="1"/>
    </xf>
    <xf numFmtId="0" fontId="47" fillId="0" borderId="11" xfId="0" applyFont="1" applyFill="1" applyBorder="1" applyAlignment="1" applyProtection="1">
      <alignment vertical="center"/>
      <protection hidden="1"/>
    </xf>
    <xf numFmtId="0" fontId="47" fillId="0" borderId="8" xfId="0" applyFont="1" applyFill="1" applyBorder="1" applyAlignment="1" applyProtection="1">
      <alignment vertical="center"/>
      <protection hidden="1"/>
    </xf>
    <xf numFmtId="0" fontId="47" fillId="0" borderId="12" xfId="0" applyFont="1" applyFill="1" applyBorder="1" applyAlignment="1" applyProtection="1">
      <alignment vertical="center"/>
      <protection hidden="1"/>
    </xf>
    <xf numFmtId="49" fontId="23" fillId="4" borderId="5" xfId="0" applyNumberFormat="1" applyFont="1" applyFill="1" applyBorder="1" applyAlignment="1" applyProtection="1">
      <alignment horizontal="center" vertical="center" shrinkToFit="1"/>
      <protection locked="0" hidden="1"/>
    </xf>
    <xf numFmtId="0" fontId="49" fillId="4" borderId="42" xfId="0" applyFont="1" applyFill="1" applyBorder="1" applyAlignment="1" applyProtection="1">
      <alignment vertical="center" shrinkToFit="1"/>
      <protection locked="0" hidden="1"/>
    </xf>
    <xf numFmtId="0" fontId="46" fillId="0" borderId="1" xfId="0" applyFont="1" applyFill="1" applyBorder="1" applyAlignment="1" applyProtection="1">
      <alignment horizontal="center" vertical="center" shrinkToFit="1"/>
      <protection hidden="1"/>
    </xf>
    <xf numFmtId="0" fontId="46" fillId="0" borderId="2" xfId="0" applyFont="1" applyFill="1" applyBorder="1" applyAlignment="1" applyProtection="1">
      <alignment horizontal="center" vertical="center" shrinkToFit="1"/>
      <protection hidden="1"/>
    </xf>
    <xf numFmtId="0" fontId="46" fillId="0" borderId="3" xfId="0" applyFont="1" applyFill="1" applyBorder="1" applyAlignment="1" applyProtection="1">
      <alignment horizontal="center" vertical="center" shrinkToFit="1"/>
      <protection hidden="1"/>
    </xf>
    <xf numFmtId="49" fontId="23" fillId="4" borderId="11" xfId="0" applyNumberFormat="1" applyFont="1" applyFill="1" applyBorder="1" applyAlignment="1" applyProtection="1">
      <alignment horizontal="center" vertical="center" shrinkToFit="1"/>
      <protection locked="0" hidden="1"/>
    </xf>
    <xf numFmtId="49" fontId="23" fillId="4" borderId="8" xfId="0" applyNumberFormat="1" applyFont="1" applyFill="1" applyBorder="1" applyAlignment="1" applyProtection="1">
      <alignment horizontal="center" vertical="center" shrinkToFit="1"/>
      <protection locked="0" hidden="1"/>
    </xf>
    <xf numFmtId="49" fontId="23" fillId="4" borderId="12" xfId="0" applyNumberFormat="1" applyFont="1" applyFill="1" applyBorder="1" applyAlignment="1" applyProtection="1">
      <alignment horizontal="center" vertical="center" shrinkToFit="1"/>
      <protection locked="0" hidden="1"/>
    </xf>
    <xf numFmtId="0" fontId="48" fillId="0" borderId="1" xfId="0" applyFont="1" applyFill="1" applyBorder="1" applyAlignment="1" applyProtection="1">
      <alignment horizontal="left" vertical="center" wrapText="1"/>
      <protection hidden="1"/>
    </xf>
    <xf numFmtId="0" fontId="48" fillId="0" borderId="2" xfId="0" applyFont="1" applyFill="1" applyBorder="1" applyAlignment="1" applyProtection="1">
      <alignment horizontal="left" vertical="center" wrapText="1"/>
      <protection hidden="1"/>
    </xf>
    <xf numFmtId="0" fontId="49" fillId="0" borderId="5" xfId="0" applyFont="1" applyFill="1" applyBorder="1" applyAlignment="1" applyProtection="1">
      <alignment horizontal="left" vertical="center" wrapText="1"/>
      <protection hidden="1"/>
    </xf>
    <xf numFmtId="0" fontId="49" fillId="0" borderId="6" xfId="0" applyFont="1" applyFill="1" applyBorder="1" applyAlignment="1" applyProtection="1">
      <alignment horizontal="left" vertical="center" wrapText="1"/>
      <protection hidden="1"/>
    </xf>
    <xf numFmtId="0" fontId="49" fillId="0" borderId="0" xfId="0" applyFont="1" applyFill="1" applyBorder="1" applyAlignment="1" applyProtection="1">
      <alignment horizontal="left" vertical="center" wrapText="1"/>
      <protection hidden="1"/>
    </xf>
    <xf numFmtId="0" fontId="49" fillId="0" borderId="10" xfId="0" applyFont="1" applyFill="1" applyBorder="1" applyAlignment="1" applyProtection="1">
      <alignment horizontal="left" vertical="center" wrapText="1"/>
      <protection hidden="1"/>
    </xf>
    <xf numFmtId="176" fontId="46" fillId="0" borderId="11" xfId="0" applyNumberFormat="1" applyFont="1" applyFill="1" applyBorder="1" applyAlignment="1" applyProtection="1">
      <alignment vertical="center" shrinkToFit="1"/>
      <protection hidden="1"/>
    </xf>
    <xf numFmtId="176" fontId="46" fillId="0" borderId="8" xfId="0" applyNumberFormat="1" applyFont="1" applyFill="1" applyBorder="1" applyAlignment="1" applyProtection="1">
      <alignment vertical="center" shrinkToFit="1"/>
      <protection hidden="1"/>
    </xf>
    <xf numFmtId="0" fontId="49" fillId="0" borderId="8" xfId="0" applyFont="1" applyFill="1" applyBorder="1" applyAlignment="1" applyProtection="1">
      <alignment horizontal="left" vertical="center" wrapText="1"/>
      <protection hidden="1"/>
    </xf>
    <xf numFmtId="0" fontId="49" fillId="0" borderId="12" xfId="0" applyFont="1" applyFill="1" applyBorder="1" applyAlignment="1" applyProtection="1">
      <alignment horizontal="left" vertical="center" wrapText="1"/>
      <protection hidden="1"/>
    </xf>
    <xf numFmtId="49" fontId="19" fillId="0" borderId="84" xfId="0" applyNumberFormat="1" applyFont="1" applyFill="1" applyBorder="1" applyAlignment="1" applyProtection="1">
      <alignment horizontal="center" vertical="center" wrapText="1"/>
      <protection hidden="1"/>
    </xf>
    <xf numFmtId="49" fontId="19" fillId="0" borderId="85" xfId="0" applyNumberFormat="1" applyFont="1" applyFill="1" applyBorder="1" applyAlignment="1" applyProtection="1">
      <alignment horizontal="center" vertical="center" wrapText="1"/>
      <protection hidden="1"/>
    </xf>
    <xf numFmtId="49" fontId="19" fillId="0" borderId="86" xfId="0" applyNumberFormat="1" applyFont="1" applyFill="1" applyBorder="1" applyAlignment="1" applyProtection="1">
      <alignment horizontal="center" vertical="center" wrapText="1"/>
      <protection hidden="1"/>
    </xf>
    <xf numFmtId="49" fontId="19" fillId="0" borderId="81" xfId="0" applyNumberFormat="1" applyFont="1" applyFill="1" applyBorder="1" applyAlignment="1" applyProtection="1">
      <alignment vertical="center" wrapText="1"/>
      <protection hidden="1"/>
    </xf>
    <xf numFmtId="49" fontId="19" fillId="0" borderId="82" xfId="0" applyNumberFormat="1" applyFont="1" applyFill="1" applyBorder="1" applyAlignment="1" applyProtection="1">
      <alignment vertical="center" wrapText="1"/>
      <protection hidden="1"/>
    </xf>
    <xf numFmtId="49" fontId="19" fillId="0" borderId="83" xfId="0" applyNumberFormat="1" applyFont="1" applyFill="1" applyBorder="1" applyAlignment="1" applyProtection="1">
      <alignment vertical="center" wrapText="1"/>
      <protection hidden="1"/>
    </xf>
    <xf numFmtId="177" fontId="45" fillId="0" borderId="84" xfId="4" applyNumberFormat="1" applyFont="1" applyFill="1" applyBorder="1" applyAlignment="1" applyProtection="1">
      <alignment vertical="center" shrinkToFit="1"/>
      <protection hidden="1"/>
    </xf>
    <xf numFmtId="177" fontId="45" fillId="0" borderId="85" xfId="4" applyNumberFormat="1" applyFont="1" applyFill="1" applyBorder="1" applyAlignment="1" applyProtection="1">
      <alignment vertical="center" shrinkToFit="1"/>
      <protection hidden="1"/>
    </xf>
    <xf numFmtId="177" fontId="45" fillId="0" borderId="86" xfId="4" applyNumberFormat="1" applyFont="1" applyFill="1" applyBorder="1" applyAlignment="1" applyProtection="1">
      <alignment vertical="center" shrinkToFit="1"/>
      <protection hidden="1"/>
    </xf>
    <xf numFmtId="0" fontId="45" fillId="0" borderId="81" xfId="0" applyFont="1" applyFill="1" applyBorder="1" applyAlignment="1" applyProtection="1">
      <alignment vertical="center"/>
      <protection hidden="1"/>
    </xf>
    <xf numFmtId="0" fontId="45" fillId="0" borderId="82" xfId="0" applyFont="1" applyFill="1" applyBorder="1" applyAlignment="1" applyProtection="1">
      <alignment vertical="center"/>
      <protection hidden="1"/>
    </xf>
    <xf numFmtId="0" fontId="45" fillId="0" borderId="83" xfId="0" applyFont="1" applyFill="1" applyBorder="1" applyAlignment="1" applyProtection="1">
      <alignment vertical="center"/>
      <protection hidden="1"/>
    </xf>
    <xf numFmtId="0" fontId="23" fillId="0" borderId="4" xfId="0" applyFont="1" applyFill="1" applyBorder="1" applyAlignment="1" applyProtection="1">
      <alignment vertical="center"/>
      <protection hidden="1"/>
    </xf>
    <xf numFmtId="0" fontId="23" fillId="0" borderId="5" xfId="0" applyFont="1" applyFill="1" applyBorder="1" applyAlignment="1" applyProtection="1">
      <alignment vertical="center"/>
      <protection hidden="1"/>
    </xf>
    <xf numFmtId="0" fontId="23" fillId="0" borderId="6"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3" fillId="0" borderId="8" xfId="0" applyFont="1" applyFill="1" applyBorder="1" applyAlignment="1" applyProtection="1">
      <alignment vertical="center"/>
      <protection hidden="1"/>
    </xf>
    <xf numFmtId="0" fontId="23" fillId="0" borderId="12" xfId="0" applyFont="1" applyFill="1" applyBorder="1" applyAlignment="1" applyProtection="1">
      <alignment vertical="center"/>
      <protection hidden="1"/>
    </xf>
    <xf numFmtId="178" fontId="46" fillId="0" borderId="11" xfId="0" applyNumberFormat="1" applyFont="1" applyFill="1" applyBorder="1" applyAlignment="1" applyProtection="1">
      <alignment horizontal="center" vertical="center" shrinkToFit="1"/>
      <protection hidden="1"/>
    </xf>
    <xf numFmtId="178" fontId="46" fillId="0" borderId="8" xfId="0" applyNumberFormat="1" applyFont="1" applyFill="1" applyBorder="1" applyAlignment="1" applyProtection="1">
      <alignment horizontal="center" vertical="center" shrinkToFit="1"/>
      <protection hidden="1"/>
    </xf>
    <xf numFmtId="38" fontId="45" fillId="0" borderId="11" xfId="4" applyFont="1" applyFill="1" applyBorder="1" applyAlignment="1" applyProtection="1">
      <alignment vertical="center" shrinkToFit="1"/>
      <protection hidden="1"/>
    </xf>
    <xf numFmtId="38" fontId="45" fillId="0" borderId="8" xfId="4" applyFont="1" applyFill="1" applyBorder="1" applyAlignment="1" applyProtection="1">
      <alignment vertical="center" shrinkToFit="1"/>
      <protection hidden="1"/>
    </xf>
    <xf numFmtId="0" fontId="46" fillId="0" borderId="1" xfId="0" applyFont="1" applyFill="1" applyBorder="1" applyAlignment="1" applyProtection="1">
      <alignment horizontal="center" vertical="center"/>
      <protection hidden="1"/>
    </xf>
    <xf numFmtId="0" fontId="45" fillId="11" borderId="36" xfId="0" applyFont="1" applyFill="1" applyBorder="1" applyAlignment="1" applyProtection="1">
      <alignment horizontal="right" vertical="center"/>
      <protection locked="0" hidden="1"/>
    </xf>
    <xf numFmtId="0" fontId="0" fillId="11" borderId="36" xfId="0" applyFill="1" applyBorder="1" applyAlignment="1" applyProtection="1">
      <alignment horizontal="right" vertical="center"/>
      <protection locked="0"/>
    </xf>
    <xf numFmtId="178" fontId="12" fillId="0" borderId="11" xfId="0" applyNumberFormat="1" applyFont="1" applyBorder="1" applyAlignment="1" applyProtection="1">
      <alignment horizontal="center" vertical="center" shrinkToFit="1"/>
      <protection hidden="1"/>
    </xf>
    <xf numFmtId="178" fontId="12" fillId="0" borderId="8" xfId="0" applyNumberFormat="1" applyFont="1" applyBorder="1" applyAlignment="1" applyProtection="1">
      <alignment horizontal="center" vertical="center" shrinkToFit="1"/>
      <protection hidden="1"/>
    </xf>
    <xf numFmtId="0" fontId="13" fillId="3" borderId="37" xfId="0" applyFont="1" applyFill="1" applyBorder="1" applyAlignment="1">
      <alignment horizontal="center" vertical="center"/>
    </xf>
    <xf numFmtId="0" fontId="13" fillId="3" borderId="38" xfId="0" applyFont="1" applyFill="1" applyBorder="1" applyAlignment="1">
      <alignment horizontal="center" vertical="center"/>
    </xf>
    <xf numFmtId="0" fontId="12" fillId="3" borderId="36" xfId="0" applyFont="1" applyFill="1" applyBorder="1" applyAlignment="1">
      <alignment horizontal="center" vertical="center" shrinkToFit="1"/>
    </xf>
    <xf numFmtId="0" fontId="13" fillId="3" borderId="36"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6" xfId="0" applyFont="1" applyFill="1" applyBorder="1" applyAlignment="1">
      <alignment horizontal="center" vertical="center" shrinkToFit="1"/>
    </xf>
    <xf numFmtId="0" fontId="13" fillId="3" borderId="18" xfId="0" applyFont="1" applyFill="1" applyBorder="1" applyAlignment="1">
      <alignment horizontal="center" vertical="center" shrinkToFit="1"/>
    </xf>
    <xf numFmtId="0" fontId="14" fillId="3" borderId="36" xfId="0" applyFont="1" applyFill="1" applyBorder="1" applyAlignment="1">
      <alignment horizontal="center" vertical="center" wrapText="1" shrinkToFit="1"/>
    </xf>
    <xf numFmtId="0" fontId="14" fillId="3" borderId="36" xfId="0" applyFont="1" applyFill="1" applyBorder="1" applyAlignment="1">
      <alignment horizontal="center" vertical="center" shrinkToFit="1"/>
    </xf>
    <xf numFmtId="0" fontId="14" fillId="3" borderId="18" xfId="0" applyFont="1" applyFill="1" applyBorder="1" applyAlignment="1">
      <alignment horizontal="center" vertical="center" shrinkToFit="1"/>
    </xf>
    <xf numFmtId="0" fontId="8" fillId="0" borderId="18"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3" xfId="0" applyFont="1" applyBorder="1" applyAlignment="1">
      <alignment vertical="center"/>
    </xf>
    <xf numFmtId="0" fontId="8" fillId="0" borderId="14" xfId="0" applyFont="1" applyBorder="1" applyAlignment="1">
      <alignmen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176" fontId="8" fillId="0" borderId="13" xfId="0" applyNumberFormat="1" applyFont="1" applyBorder="1" applyAlignment="1">
      <alignment vertical="center"/>
    </xf>
    <xf numFmtId="176" fontId="8" fillId="0" borderId="14" xfId="0" applyNumberFormat="1" applyFont="1" applyBorder="1" applyAlignment="1">
      <alignment vertical="center"/>
    </xf>
    <xf numFmtId="176" fontId="8" fillId="0" borderId="21" xfId="0" applyNumberFormat="1" applyFont="1" applyBorder="1" applyAlignment="1">
      <alignment vertical="center"/>
    </xf>
    <xf numFmtId="176" fontId="8" fillId="0" borderId="22" xfId="0" applyNumberFormat="1"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8" fillId="0" borderId="0" xfId="0" applyFont="1" applyFill="1" applyAlignment="1">
      <alignment horizontal="right" vertical="center" shrinkToFit="1"/>
    </xf>
    <xf numFmtId="0" fontId="8" fillId="0" borderId="1" xfId="0" applyFont="1" applyBorder="1" applyAlignment="1">
      <alignment vertical="center"/>
    </xf>
    <xf numFmtId="0" fontId="8" fillId="0" borderId="2"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15" xfId="0" applyFont="1" applyBorder="1" applyAlignment="1">
      <alignment vertical="center"/>
    </xf>
    <xf numFmtId="0" fontId="8" fillId="0" borderId="7" xfId="0" applyFont="1" applyBorder="1" applyAlignment="1">
      <alignment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176" fontId="8" fillId="0" borderId="15" xfId="0" applyNumberFormat="1" applyFont="1" applyBorder="1" applyAlignment="1">
      <alignment vertical="center"/>
    </xf>
    <xf numFmtId="176" fontId="8" fillId="0" borderId="7" xfId="0" applyNumberFormat="1"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176" fontId="8" fillId="0" borderId="1" xfId="0" applyNumberFormat="1" applyFont="1" applyBorder="1" applyAlignment="1">
      <alignment vertical="center"/>
    </xf>
    <xf numFmtId="176" fontId="8" fillId="0" borderId="2" xfId="0" applyNumberFormat="1"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8" fillId="4" borderId="1" xfId="0"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shrinkToFit="1"/>
      <protection locked="0"/>
    </xf>
    <xf numFmtId="0" fontId="8" fillId="4" borderId="2" xfId="0" applyFont="1" applyFill="1" applyBorder="1" applyAlignment="1" applyProtection="1">
      <alignment vertical="center" shrinkToFit="1"/>
      <protection locked="0"/>
    </xf>
    <xf numFmtId="0" fontId="8" fillId="4" borderId="3" xfId="0" applyFont="1" applyFill="1" applyBorder="1" applyAlignment="1" applyProtection="1">
      <alignment vertical="center" shrinkToFit="1"/>
      <protection locked="0"/>
    </xf>
    <xf numFmtId="0" fontId="8" fillId="0" borderId="0" xfId="0" applyFont="1" applyAlignment="1">
      <alignment horizontal="center" vertical="center"/>
    </xf>
    <xf numFmtId="49" fontId="8" fillId="4" borderId="5" xfId="0" applyNumberFormat="1" applyFont="1" applyFill="1" applyBorder="1" applyAlignment="1" applyProtection="1">
      <alignment horizontal="center" vertical="center"/>
      <protection locked="0"/>
    </xf>
    <xf numFmtId="0" fontId="8" fillId="4" borderId="9" xfId="0" applyFont="1" applyFill="1" applyBorder="1" applyAlignment="1" applyProtection="1">
      <alignment vertical="center"/>
      <protection locked="0"/>
    </xf>
    <xf numFmtId="0" fontId="8" fillId="4" borderId="0" xfId="0" applyFont="1" applyFill="1" applyBorder="1" applyAlignment="1" applyProtection="1">
      <alignment vertical="center"/>
      <protection locked="0"/>
    </xf>
    <xf numFmtId="0" fontId="8" fillId="4" borderId="10" xfId="0" applyFont="1" applyFill="1" applyBorder="1" applyAlignment="1" applyProtection="1">
      <alignment vertical="center"/>
      <protection locked="0"/>
    </xf>
    <xf numFmtId="0" fontId="8" fillId="0" borderId="11"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lignment vertical="center"/>
    </xf>
    <xf numFmtId="0" fontId="8" fillId="4" borderId="15" xfId="0" applyFont="1" applyFill="1" applyBorder="1" applyAlignment="1" applyProtection="1">
      <alignment vertical="center"/>
      <protection locked="0"/>
    </xf>
    <xf numFmtId="0" fontId="8" fillId="4" borderId="7" xfId="0" applyFont="1" applyFill="1" applyBorder="1" applyAlignment="1" applyProtection="1">
      <alignment vertical="center"/>
      <protection locked="0"/>
    </xf>
    <xf numFmtId="0" fontId="8" fillId="4" borderId="17" xfId="0" applyFont="1" applyFill="1" applyBorder="1" applyAlignment="1" applyProtection="1">
      <alignment vertical="center"/>
      <protection locked="0"/>
    </xf>
    <xf numFmtId="0" fontId="8" fillId="4" borderId="13" xfId="0"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0" fontId="8" fillId="4" borderId="16" xfId="0" applyFont="1" applyFill="1" applyBorder="1" applyAlignment="1" applyProtection="1">
      <alignment vertical="center"/>
      <protection locked="0"/>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8" xfId="0" applyFont="1" applyBorder="1" applyAlignment="1">
      <alignment vertical="center"/>
    </xf>
    <xf numFmtId="0" fontId="8" fillId="0" borderId="12" xfId="0" applyFont="1" applyBorder="1" applyAlignment="1">
      <alignment vertical="center"/>
    </xf>
    <xf numFmtId="0" fontId="8" fillId="4" borderId="0" xfId="0" applyFont="1" applyFill="1" applyAlignment="1" applyProtection="1">
      <alignment horizontal="center" vertical="center"/>
      <protection locked="0"/>
    </xf>
    <xf numFmtId="176" fontId="9" fillId="0" borderId="1" xfId="0" applyNumberFormat="1" applyFont="1" applyBorder="1" applyAlignment="1">
      <alignment vertical="center"/>
    </xf>
    <xf numFmtId="176" fontId="9" fillId="0" borderId="2" xfId="0" applyNumberFormat="1" applyFont="1" applyBorder="1" applyAlignment="1">
      <alignment vertical="center"/>
    </xf>
    <xf numFmtId="0" fontId="8" fillId="0" borderId="18"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0" xfId="0" applyFont="1" applyBorder="1" applyAlignment="1">
      <alignment horizontal="center" vertical="center" textRotation="255" shrinkToFit="1"/>
    </xf>
    <xf numFmtId="0" fontId="39" fillId="0" borderId="8" xfId="9" applyFont="1" applyBorder="1" applyAlignment="1" applyProtection="1">
      <alignment vertical="center" shrinkToFit="1"/>
    </xf>
    <xf numFmtId="0" fontId="39" fillId="0" borderId="49" xfId="9" applyFont="1" applyBorder="1" applyAlignment="1" applyProtection="1">
      <alignment horizontal="center" vertical="center"/>
    </xf>
    <xf numFmtId="176" fontId="39" fillId="0" borderId="49" xfId="9" applyNumberFormat="1" applyFont="1" applyBorder="1" applyAlignment="1" applyProtection="1">
      <alignment vertical="center"/>
    </xf>
    <xf numFmtId="0" fontId="39" fillId="0" borderId="49" xfId="9" applyFont="1" applyBorder="1" applyAlignment="1" applyProtection="1">
      <alignment vertical="center"/>
    </xf>
    <xf numFmtId="0" fontId="39" fillId="0" borderId="20" xfId="9" applyFont="1" applyBorder="1" applyAlignment="1" applyProtection="1">
      <alignment horizontal="center" vertical="center"/>
    </xf>
    <xf numFmtId="176" fontId="39" fillId="0" borderId="20" xfId="9" applyNumberFormat="1" applyFont="1" applyBorder="1" applyAlignment="1" applyProtection="1">
      <alignment vertical="center"/>
    </xf>
    <xf numFmtId="0" fontId="39" fillId="0" borderId="20" xfId="9" applyFont="1" applyBorder="1" applyAlignment="1" applyProtection="1">
      <alignment vertical="center"/>
    </xf>
    <xf numFmtId="0" fontId="39" fillId="0" borderId="36" xfId="9" applyFont="1" applyBorder="1" applyAlignment="1" applyProtection="1">
      <alignment horizontal="center" vertical="center"/>
    </xf>
    <xf numFmtId="176" fontId="39" fillId="0" borderId="36" xfId="9" applyNumberFormat="1" applyFont="1" applyBorder="1" applyAlignment="1" applyProtection="1">
      <alignment vertical="center"/>
    </xf>
    <xf numFmtId="0" fontId="39" fillId="0" borderId="36" xfId="9" applyFont="1" applyBorder="1" applyAlignment="1" applyProtection="1">
      <alignment vertical="center"/>
    </xf>
    <xf numFmtId="176" fontId="28" fillId="0" borderId="1" xfId="5" applyNumberFormat="1" applyFont="1" applyFill="1" applyBorder="1" applyAlignment="1" applyProtection="1">
      <alignment vertical="center" shrinkToFit="1"/>
    </xf>
    <xf numFmtId="176" fontId="28" fillId="0" borderId="2" xfId="5" applyNumberFormat="1" applyFont="1" applyFill="1" applyBorder="1" applyAlignment="1" applyProtection="1">
      <alignment vertical="center" shrinkToFit="1"/>
    </xf>
    <xf numFmtId="176" fontId="28" fillId="0" borderId="3" xfId="5" applyNumberFormat="1" applyFont="1" applyFill="1" applyBorder="1" applyAlignment="1" applyProtection="1">
      <alignment vertical="center" shrinkToFit="1"/>
    </xf>
    <xf numFmtId="0" fontId="37" fillId="0" borderId="0" xfId="9" applyFont="1" applyAlignment="1" applyProtection="1">
      <alignment horizontal="center" vertical="center"/>
    </xf>
    <xf numFmtId="0" fontId="30" fillId="9" borderId="0" xfId="7" applyFont="1" applyFill="1" applyAlignment="1" applyProtection="1">
      <alignment vertical="center"/>
    </xf>
    <xf numFmtId="0" fontId="0" fillId="9" borderId="0" xfId="0" applyFill="1" applyAlignment="1" applyProtection="1">
      <alignment vertical="center"/>
    </xf>
    <xf numFmtId="182" fontId="30" fillId="0" borderId="0" xfId="7" applyNumberFormat="1" applyFont="1" applyAlignment="1" applyProtection="1">
      <alignment vertical="center" shrinkToFit="1"/>
    </xf>
    <xf numFmtId="0" fontId="30" fillId="0" borderId="0" xfId="7" applyFont="1" applyAlignment="1" applyProtection="1">
      <alignment vertical="center"/>
    </xf>
    <xf numFmtId="5" fontId="30" fillId="0" borderId="0" xfId="7" applyNumberFormat="1" applyFont="1" applyAlignment="1" applyProtection="1">
      <alignment vertical="center"/>
    </xf>
    <xf numFmtId="0" fontId="27" fillId="7" borderId="0" xfId="7" applyFont="1" applyFill="1" applyBorder="1" applyAlignment="1" applyProtection="1">
      <alignment horizontal="center" vertical="center" shrinkToFit="1"/>
      <protection locked="0"/>
    </xf>
    <xf numFmtId="0" fontId="27" fillId="0" borderId="0" xfId="7" applyFont="1" applyAlignment="1" applyProtection="1">
      <alignment horizontal="center" vertical="center"/>
    </xf>
    <xf numFmtId="0" fontId="30" fillId="0" borderId="0" xfId="7" applyFont="1" applyAlignment="1" applyProtection="1">
      <alignment horizontal="center" vertical="center"/>
    </xf>
    <xf numFmtId="0" fontId="8" fillId="0" borderId="9" xfId="0" applyFont="1" applyFill="1" applyBorder="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5" xfId="0" applyFont="1" applyFill="1" applyBorder="1" applyAlignment="1" applyProtection="1">
      <alignment horizontal="left" vertical="center" shrinkToFit="1"/>
      <protection locked="0"/>
    </xf>
    <xf numFmtId="0" fontId="8" fillId="0" borderId="7"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49" fontId="8" fillId="0" borderId="5" xfId="0" applyNumberFormat="1" applyFont="1" applyFill="1" applyBorder="1" applyAlignment="1">
      <alignment horizontal="center" vertical="center"/>
    </xf>
    <xf numFmtId="0" fontId="28" fillId="7" borderId="1" xfId="0" applyFont="1" applyFill="1" applyBorder="1" applyAlignment="1" applyProtection="1">
      <alignment vertical="center" shrinkToFit="1"/>
      <protection locked="0"/>
    </xf>
    <xf numFmtId="0" fontId="28" fillId="7" borderId="2" xfId="0" applyFont="1" applyFill="1" applyBorder="1" applyAlignment="1" applyProtection="1">
      <alignment vertical="center" shrinkToFit="1"/>
      <protection locked="0"/>
    </xf>
    <xf numFmtId="0" fontId="28" fillId="7" borderId="3" xfId="0" applyFont="1" applyFill="1" applyBorder="1" applyAlignment="1" applyProtection="1">
      <alignment vertical="center" shrinkToFit="1"/>
      <protection locked="0"/>
    </xf>
    <xf numFmtId="0" fontId="15" fillId="3" borderId="36" xfId="0" applyFont="1" applyFill="1" applyBorder="1" applyAlignment="1">
      <alignment horizontal="center" vertical="center" wrapText="1" shrinkToFit="1"/>
    </xf>
    <xf numFmtId="0" fontId="15" fillId="3" borderId="36" xfId="0" applyFont="1" applyFill="1" applyBorder="1" applyAlignment="1">
      <alignment horizontal="center" vertical="center" shrinkToFit="1"/>
    </xf>
    <xf numFmtId="0" fontId="15" fillId="3" borderId="18" xfId="0" applyFont="1" applyFill="1" applyBorder="1" applyAlignment="1">
      <alignment horizontal="center" vertical="center" shrinkToFit="1"/>
    </xf>
    <xf numFmtId="0" fontId="39" fillId="0" borderId="36" xfId="9" applyFont="1" applyBorder="1" applyAlignment="1" applyProtection="1">
      <alignment horizontal="center" vertical="center"/>
      <protection locked="0"/>
    </xf>
    <xf numFmtId="176" fontId="39" fillId="0" borderId="1" xfId="7" applyNumberFormat="1" applyFont="1" applyFill="1" applyBorder="1" applyAlignment="1" applyProtection="1">
      <alignment vertical="center" shrinkToFit="1"/>
    </xf>
    <xf numFmtId="176" fontId="39" fillId="0" borderId="2" xfId="7" applyNumberFormat="1" applyFont="1" applyFill="1" applyBorder="1" applyAlignment="1" applyProtection="1">
      <alignment vertical="center" shrinkToFit="1"/>
    </xf>
    <xf numFmtId="176" fontId="39" fillId="0" borderId="3" xfId="7" applyNumberFormat="1" applyFont="1" applyFill="1" applyBorder="1" applyAlignment="1" applyProtection="1">
      <alignment vertical="center" shrinkToFit="1"/>
    </xf>
    <xf numFmtId="0" fontId="30" fillId="4" borderId="0" xfId="7" applyFont="1" applyFill="1" applyAlignment="1" applyProtection="1">
      <alignment horizontal="left" vertical="top" wrapText="1"/>
      <protection locked="0"/>
    </xf>
    <xf numFmtId="0" fontId="30" fillId="0" borderId="0" xfId="7" applyNumberFormat="1" applyFont="1" applyAlignment="1" applyProtection="1">
      <alignment vertical="center" shrinkToFit="1"/>
    </xf>
    <xf numFmtId="5" fontId="30" fillId="7" borderId="0" xfId="7" applyNumberFormat="1" applyFont="1" applyFill="1" applyAlignment="1" applyProtection="1">
      <alignment vertical="center" shrinkToFit="1"/>
      <protection locked="0"/>
    </xf>
    <xf numFmtId="5" fontId="30" fillId="0" borderId="0" xfId="7" applyNumberFormat="1" applyFont="1" applyFill="1" applyAlignment="1" applyProtection="1">
      <alignment vertical="center" shrinkToFit="1"/>
    </xf>
    <xf numFmtId="5" fontId="30" fillId="0" borderId="0" xfId="7" applyNumberFormat="1" applyFont="1" applyAlignment="1" applyProtection="1">
      <alignment vertical="center" shrinkToFit="1"/>
    </xf>
    <xf numFmtId="49" fontId="27" fillId="7" borderId="0" xfId="7" applyNumberFormat="1" applyFont="1" applyFill="1" applyBorder="1" applyAlignment="1" applyProtection="1">
      <alignment horizontal="center" vertical="center" shrinkToFit="1"/>
      <protection locked="0"/>
    </xf>
    <xf numFmtId="0" fontId="27" fillId="0" borderId="0" xfId="7" applyFont="1" applyFill="1" applyBorder="1" applyAlignment="1" applyProtection="1">
      <alignment horizontal="center" vertical="center" shrinkToFit="1"/>
    </xf>
    <xf numFmtId="0" fontId="26" fillId="0" borderId="36" xfId="0" applyFont="1" applyBorder="1" applyAlignment="1" applyProtection="1">
      <alignment horizontal="center" vertical="center" textRotation="255" readingOrder="1"/>
    </xf>
    <xf numFmtId="183" fontId="35" fillId="0" borderId="36" xfId="0" applyNumberFormat="1" applyFont="1" applyBorder="1" applyAlignment="1" applyProtection="1">
      <alignment horizontal="center" vertical="center"/>
    </xf>
    <xf numFmtId="183" fontId="35" fillId="7" borderId="36" xfId="0" applyNumberFormat="1" applyFont="1" applyFill="1" applyBorder="1" applyAlignment="1" applyProtection="1">
      <alignment horizontal="center" vertical="center" shrinkToFit="1"/>
      <protection locked="0"/>
    </xf>
    <xf numFmtId="183" fontId="35" fillId="7" borderId="1" xfId="0" applyNumberFormat="1" applyFont="1" applyFill="1" applyBorder="1" applyAlignment="1" applyProtection="1">
      <alignment horizontal="center" vertical="center" shrinkToFit="1"/>
      <protection locked="0"/>
    </xf>
    <xf numFmtId="183" fontId="35" fillId="0" borderId="72" xfId="0" applyNumberFormat="1" applyFont="1" applyBorder="1" applyAlignment="1" applyProtection="1">
      <alignment horizontal="center" vertical="center"/>
    </xf>
    <xf numFmtId="183" fontId="35" fillId="7" borderId="72" xfId="0" applyNumberFormat="1" applyFont="1" applyFill="1" applyBorder="1" applyAlignment="1" applyProtection="1">
      <alignment vertical="center"/>
      <protection locked="0"/>
    </xf>
    <xf numFmtId="183" fontId="35" fillId="7" borderId="36" xfId="0" applyNumberFormat="1" applyFont="1" applyFill="1" applyBorder="1" applyAlignment="1" applyProtection="1">
      <alignment vertical="center"/>
      <protection locked="0"/>
    </xf>
    <xf numFmtId="183" fontId="35" fillId="7" borderId="70" xfId="0" applyNumberFormat="1" applyFont="1" applyFill="1" applyBorder="1" applyAlignment="1" applyProtection="1">
      <alignment horizontal="center" vertical="center" shrinkToFit="1"/>
      <protection locked="0"/>
    </xf>
    <xf numFmtId="183" fontId="35" fillId="7" borderId="3" xfId="0" applyNumberFormat="1" applyFont="1" applyFill="1" applyBorder="1" applyAlignment="1" applyProtection="1">
      <alignment horizontal="center" vertical="center" shrinkToFit="1"/>
      <protection locked="0"/>
    </xf>
    <xf numFmtId="183" fontId="35" fillId="0" borderId="36" xfId="0" applyNumberFormat="1" applyFont="1" applyFill="1" applyBorder="1" applyAlignment="1" applyProtection="1">
      <alignment horizontal="center" vertical="center"/>
    </xf>
    <xf numFmtId="49" fontId="35" fillId="7" borderId="70" xfId="0" applyNumberFormat="1" applyFont="1" applyFill="1" applyBorder="1" applyAlignment="1" applyProtection="1">
      <alignment horizontal="center" vertical="center"/>
      <protection locked="0"/>
    </xf>
    <xf numFmtId="49" fontId="35" fillId="7" borderId="71" xfId="0" applyNumberFormat="1" applyFont="1" applyFill="1" applyBorder="1" applyAlignment="1" applyProtection="1">
      <alignment horizontal="center" vertical="center"/>
      <protection locked="0"/>
    </xf>
    <xf numFmtId="49" fontId="35" fillId="7" borderId="71" xfId="0" applyNumberFormat="1" applyFont="1" applyFill="1" applyBorder="1" applyAlignment="1" applyProtection="1">
      <alignment horizontal="center" vertical="center" wrapText="1"/>
      <protection locked="0"/>
    </xf>
    <xf numFmtId="183" fontId="35" fillId="0" borderId="18" xfId="0" applyNumberFormat="1" applyFont="1" applyBorder="1" applyAlignment="1" applyProtection="1">
      <alignment horizontal="center" vertical="center"/>
    </xf>
    <xf numFmtId="183" fontId="35" fillId="7" borderId="18" xfId="0" applyNumberFormat="1" applyFont="1" applyFill="1" applyBorder="1" applyAlignment="1" applyProtection="1">
      <alignment vertical="center"/>
      <protection locked="0"/>
    </xf>
    <xf numFmtId="183" fontId="35" fillId="7" borderId="69" xfId="0" applyNumberFormat="1" applyFont="1" applyFill="1" applyBorder="1" applyAlignment="1" applyProtection="1">
      <alignment horizontal="center" vertical="center" shrinkToFit="1"/>
      <protection locked="0"/>
    </xf>
    <xf numFmtId="49" fontId="35" fillId="7" borderId="69" xfId="0" applyNumberFormat="1" applyFont="1" applyFill="1" applyBorder="1" applyAlignment="1" applyProtection="1">
      <alignment horizontal="center" vertical="center"/>
      <protection locked="0"/>
    </xf>
    <xf numFmtId="0" fontId="30" fillId="0" borderId="0" xfId="10" applyNumberFormat="1" applyFont="1" applyAlignment="1" applyProtection="1">
      <alignment vertical="center" shrinkToFit="1"/>
      <protection hidden="1"/>
    </xf>
    <xf numFmtId="0" fontId="27" fillId="7" borderId="0" xfId="10" applyFont="1" applyFill="1" applyBorder="1" applyAlignment="1" applyProtection="1">
      <alignment horizontal="center" vertical="center" shrinkToFit="1"/>
      <protection locked="0"/>
    </xf>
    <xf numFmtId="0" fontId="30" fillId="0" borderId="0" xfId="10" applyFont="1" applyAlignment="1" applyProtection="1">
      <alignment horizontal="center" vertical="center"/>
    </xf>
    <xf numFmtId="5" fontId="30" fillId="9" borderId="0" xfId="10" applyNumberFormat="1" applyFont="1" applyFill="1" applyAlignment="1" applyProtection="1">
      <alignment vertical="center" shrinkToFit="1"/>
      <protection locked="0"/>
    </xf>
    <xf numFmtId="0" fontId="27" fillId="0" borderId="0" xfId="10" applyFont="1" applyFill="1" applyBorder="1" applyAlignment="1" applyProtection="1">
      <alignment horizontal="center" vertical="center" shrinkToFit="1"/>
      <protection hidden="1"/>
    </xf>
    <xf numFmtId="5" fontId="30" fillId="0" borderId="0" xfId="10" applyNumberFormat="1" applyFont="1" applyFill="1" applyAlignment="1" applyProtection="1">
      <alignment vertical="center" shrinkToFit="1"/>
      <protection hidden="1"/>
    </xf>
    <xf numFmtId="0" fontId="23" fillId="0" borderId="36" xfId="5" applyFont="1" applyBorder="1" applyAlignment="1">
      <alignment horizontal="left" vertical="center"/>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2" xfId="0" applyFont="1" applyBorder="1">
      <alignment vertical="center"/>
    </xf>
    <xf numFmtId="0" fontId="23" fillId="0" borderId="3" xfId="0" applyFont="1" applyBorder="1">
      <alignment vertical="center"/>
    </xf>
    <xf numFmtId="0" fontId="23" fillId="0" borderId="4" xfId="0" applyFont="1" applyBorder="1" applyAlignment="1">
      <alignment horizontal="left" vertical="center" wrapText="1"/>
    </xf>
    <xf numFmtId="0" fontId="23" fillId="0" borderId="6"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179" fontId="23" fillId="0" borderId="1" xfId="5" applyNumberFormat="1" applyFont="1" applyBorder="1" applyAlignment="1">
      <alignment horizontal="center" vertical="center"/>
    </xf>
    <xf numFmtId="179" fontId="23" fillId="0" borderId="3" xfId="5" applyNumberFormat="1" applyFont="1" applyBorder="1" applyAlignment="1">
      <alignment horizontal="center" vertical="center"/>
    </xf>
    <xf numFmtId="0" fontId="23" fillId="0" borderId="18" xfId="5" applyFont="1" applyBorder="1" applyAlignment="1">
      <alignment horizontal="left" vertical="center"/>
    </xf>
    <xf numFmtId="0" fontId="23" fillId="0" borderId="19" xfId="5" applyFont="1" applyBorder="1" applyAlignment="1">
      <alignment horizontal="left" vertical="center"/>
    </xf>
  </cellXfs>
  <cellStyles count="13">
    <cellStyle name="パーセント 2" xfId="2"/>
    <cellStyle name="ハイパーリンク" xfId="8" builtinId="8"/>
    <cellStyle name="桁区切り" xfId="4" builtinId="6"/>
    <cellStyle name="桁区切り 2" xfId="1"/>
    <cellStyle name="標準" xfId="0" builtinId="0"/>
    <cellStyle name="標準 2" xfId="3"/>
    <cellStyle name="標準 2 2" xfId="9"/>
    <cellStyle name="標準 3" xfId="5"/>
    <cellStyle name="標準 3 2" xfId="7"/>
    <cellStyle name="標準 3 2 2" xfId="10"/>
    <cellStyle name="標準 3 2 3" xfId="12"/>
    <cellStyle name="標準 3 3" xfId="11"/>
    <cellStyle name="標準 4" xfId="6"/>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76200</xdr:colOff>
      <xdr:row>39</xdr:row>
      <xdr:rowOff>28575</xdr:rowOff>
    </xdr:from>
    <xdr:to>
      <xdr:col>4</xdr:col>
      <xdr:colOff>600075</xdr:colOff>
      <xdr:row>39</xdr:row>
      <xdr:rowOff>219075</xdr:rowOff>
    </xdr:to>
    <xdr:sp macro="" textlink="">
      <xdr:nvSpPr>
        <xdr:cNvPr id="2" name="ストライプ矢印 1"/>
        <xdr:cNvSpPr/>
      </xdr:nvSpPr>
      <xdr:spPr>
        <a:xfrm>
          <a:off x="3209925" y="958215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88</xdr:row>
      <xdr:rowOff>142875</xdr:rowOff>
    </xdr:from>
    <xdr:to>
      <xdr:col>4</xdr:col>
      <xdr:colOff>600075</xdr:colOff>
      <xdr:row>89</xdr:row>
      <xdr:rowOff>95250</xdr:rowOff>
    </xdr:to>
    <xdr:sp macro="" textlink="">
      <xdr:nvSpPr>
        <xdr:cNvPr id="3" name="ストライプ矢印 2"/>
        <xdr:cNvSpPr/>
      </xdr:nvSpPr>
      <xdr:spPr>
        <a:xfrm>
          <a:off x="3209925" y="2112645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33</xdr:row>
      <xdr:rowOff>152400</xdr:rowOff>
    </xdr:from>
    <xdr:to>
      <xdr:col>4</xdr:col>
      <xdr:colOff>657225</xdr:colOff>
      <xdr:row>34</xdr:row>
      <xdr:rowOff>104775</xdr:rowOff>
    </xdr:to>
    <xdr:sp macro="" textlink="">
      <xdr:nvSpPr>
        <xdr:cNvPr id="4" name="ストライプ矢印 3"/>
        <xdr:cNvSpPr/>
      </xdr:nvSpPr>
      <xdr:spPr>
        <a:xfrm>
          <a:off x="3267075" y="777240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93</xdr:row>
      <xdr:rowOff>57150</xdr:rowOff>
    </xdr:from>
    <xdr:to>
      <xdr:col>4</xdr:col>
      <xdr:colOff>647700</xdr:colOff>
      <xdr:row>94</xdr:row>
      <xdr:rowOff>0</xdr:rowOff>
    </xdr:to>
    <xdr:sp macro="" textlink="">
      <xdr:nvSpPr>
        <xdr:cNvPr id="5" name="ストライプ矢印 4"/>
        <xdr:cNvSpPr/>
      </xdr:nvSpPr>
      <xdr:spPr>
        <a:xfrm>
          <a:off x="3257550" y="22231350"/>
          <a:ext cx="523875" cy="295275"/>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171450</xdr:colOff>
      <xdr:row>106</xdr:row>
      <xdr:rowOff>104775</xdr:rowOff>
    </xdr:from>
    <xdr:to>
      <xdr:col>9</xdr:col>
      <xdr:colOff>809625</xdr:colOff>
      <xdr:row>110</xdr:row>
      <xdr:rowOff>219076</xdr:rowOff>
    </xdr:to>
    <xdr:sp macro="" textlink="">
      <xdr:nvSpPr>
        <xdr:cNvPr id="6" name="四角形吹き出し 5"/>
        <xdr:cNvSpPr/>
      </xdr:nvSpPr>
      <xdr:spPr>
        <a:xfrm>
          <a:off x="3305175" y="25488900"/>
          <a:ext cx="4067175" cy="1066801"/>
        </a:xfrm>
        <a:prstGeom prst="wedgeRectCallout">
          <a:avLst>
            <a:gd name="adj1" fmla="val -58946"/>
            <a:gd name="adj2" fmla="val -305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b="0" i="0">
              <a:solidFill>
                <a:schemeClr val="lt1"/>
              </a:solidFill>
              <a:effectLst/>
              <a:latin typeface="+mn-lt"/>
              <a:ea typeface="+mn-ea"/>
              <a:cs typeface="+mn-cs"/>
            </a:rPr>
            <a:t>Ⅱ</a:t>
          </a:r>
          <a:r>
            <a:rPr lang="ja-JP" altLang="en-US" sz="1100" b="0" i="0">
              <a:solidFill>
                <a:schemeClr val="lt1"/>
              </a:solidFill>
              <a:effectLst/>
              <a:latin typeface="+mn-lt"/>
              <a:ea typeface="+mn-ea"/>
              <a:cs typeface="+mn-cs"/>
            </a:rPr>
            <a:t>の補助金等実績報告書及び交付請求書の提出後に、確定申告により</a:t>
          </a:r>
          <a:r>
            <a:rPr lang="ja-JP" altLang="ja-JP" sz="1100" b="0" i="0">
              <a:solidFill>
                <a:schemeClr val="lt1"/>
              </a:solidFill>
              <a:effectLst/>
              <a:latin typeface="+mn-lt"/>
              <a:ea typeface="+mn-ea"/>
              <a:cs typeface="+mn-cs"/>
            </a:rPr>
            <a:t>確定した</a:t>
          </a:r>
          <a:r>
            <a:rPr lang="ja-JP" altLang="en-US" sz="1100" b="0" i="0">
              <a:solidFill>
                <a:schemeClr val="lt1"/>
              </a:solidFill>
              <a:effectLst/>
              <a:latin typeface="+mn-lt"/>
              <a:ea typeface="+mn-ea"/>
              <a:cs typeface="+mn-cs"/>
            </a:rPr>
            <a:t>仕入税額控除した消費税に係る補助金相当額を報告していただきます。</a:t>
          </a:r>
          <a:endParaRPr lang="en-US" altLang="ja-JP" sz="1100" b="0" i="0">
            <a:solidFill>
              <a:schemeClr val="lt1"/>
            </a:solidFill>
            <a:effectLst/>
            <a:latin typeface="+mn-lt"/>
            <a:ea typeface="+mn-ea"/>
            <a:cs typeface="+mn-cs"/>
          </a:endParaRPr>
        </a:p>
        <a:p>
          <a:r>
            <a:rPr lang="ja-JP" altLang="en-US" sz="1100" b="0" i="0">
              <a:solidFill>
                <a:schemeClr val="lt1"/>
              </a:solidFill>
              <a:effectLst/>
              <a:latin typeface="+mn-lt"/>
              <a:ea typeface="+mn-ea"/>
              <a:cs typeface="+mn-cs"/>
            </a:rPr>
            <a:t>なお、</a:t>
          </a:r>
          <a:r>
            <a:rPr lang="ja-JP" altLang="ja-JP" sz="1100" b="0" i="0">
              <a:solidFill>
                <a:schemeClr val="lt1"/>
              </a:solidFill>
              <a:effectLst/>
              <a:latin typeface="+mn-lt"/>
              <a:ea typeface="+mn-ea"/>
              <a:cs typeface="+mn-cs"/>
            </a:rPr>
            <a:t>仕入税額控除した消費税に係る補助金相当額</a:t>
          </a:r>
          <a:r>
            <a:rPr lang="ja-JP" altLang="en-US" sz="1100" b="0" i="0">
              <a:solidFill>
                <a:schemeClr val="lt1"/>
              </a:solidFill>
              <a:effectLst/>
              <a:latin typeface="+mn-lt"/>
              <a:ea typeface="+mn-ea"/>
              <a:cs typeface="+mn-cs"/>
            </a:rPr>
            <a:t>がある場合は、当該金額の納付書をお送りしますので、ご返還ねがいます。</a:t>
          </a:r>
          <a:endParaRPr lang="ja-JP" altLang="ja-JP" sz="1800">
            <a:effectLst/>
          </a:endParaRPr>
        </a:p>
      </xdr:txBody>
    </xdr:sp>
    <xdr:clientData/>
  </xdr:twoCellAnchor>
  <xdr:twoCellAnchor>
    <xdr:from>
      <xdr:col>4</xdr:col>
      <xdr:colOff>76200</xdr:colOff>
      <xdr:row>118</xdr:row>
      <xdr:rowOff>123825</xdr:rowOff>
    </xdr:from>
    <xdr:to>
      <xdr:col>4</xdr:col>
      <xdr:colOff>600075</xdr:colOff>
      <xdr:row>119</xdr:row>
      <xdr:rowOff>76200</xdr:rowOff>
    </xdr:to>
    <xdr:sp macro="" textlink="">
      <xdr:nvSpPr>
        <xdr:cNvPr id="7" name="ストライプ矢印 6"/>
        <xdr:cNvSpPr/>
      </xdr:nvSpPr>
      <xdr:spPr>
        <a:xfrm>
          <a:off x="3209925" y="2836545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104775</xdr:colOff>
      <xdr:row>120</xdr:row>
      <xdr:rowOff>133350</xdr:rowOff>
    </xdr:from>
    <xdr:to>
      <xdr:col>4</xdr:col>
      <xdr:colOff>628650</xdr:colOff>
      <xdr:row>121</xdr:row>
      <xdr:rowOff>85725</xdr:rowOff>
    </xdr:to>
    <xdr:sp macro="" textlink="">
      <xdr:nvSpPr>
        <xdr:cNvPr id="8" name="ストライプ矢印 7"/>
        <xdr:cNvSpPr/>
      </xdr:nvSpPr>
      <xdr:spPr>
        <a:xfrm>
          <a:off x="3238500" y="28851225"/>
          <a:ext cx="523875" cy="4572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38</xdr:row>
      <xdr:rowOff>238125</xdr:rowOff>
    </xdr:from>
    <xdr:to>
      <xdr:col>4</xdr:col>
      <xdr:colOff>581025</xdr:colOff>
      <xdr:row>38</xdr:row>
      <xdr:rowOff>428625</xdr:rowOff>
    </xdr:to>
    <xdr:sp macro="" textlink="">
      <xdr:nvSpPr>
        <xdr:cNvPr id="9" name="ストライプ矢印 8"/>
        <xdr:cNvSpPr/>
      </xdr:nvSpPr>
      <xdr:spPr>
        <a:xfrm>
          <a:off x="3190875" y="8810625"/>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41081" y="3090260"/>
          <a:ext cx="73152" cy="7551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22</xdr:row>
          <xdr:rowOff>28575</xdr:rowOff>
        </xdr:from>
        <xdr:to>
          <xdr:col>1</xdr:col>
          <xdr:colOff>180975</xdr:colOff>
          <xdr:row>23</xdr:row>
          <xdr:rowOff>47625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19050</xdr:rowOff>
        </xdr:from>
        <xdr:to>
          <xdr:col>15</xdr:col>
          <xdr:colOff>19050</xdr:colOff>
          <xdr:row>23</xdr:row>
          <xdr:rowOff>38100</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22</xdr:row>
          <xdr:rowOff>9525</xdr:rowOff>
        </xdr:from>
        <xdr:to>
          <xdr:col>26</xdr:col>
          <xdr:colOff>19050</xdr:colOff>
          <xdr:row>23</xdr:row>
          <xdr:rowOff>19050</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21</xdr:row>
          <xdr:rowOff>238125</xdr:rowOff>
        </xdr:from>
        <xdr:to>
          <xdr:col>34</xdr:col>
          <xdr:colOff>28575</xdr:colOff>
          <xdr:row>23</xdr:row>
          <xdr:rowOff>19050</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0</xdr:rowOff>
        </xdr:from>
        <xdr:to>
          <xdr:col>2</xdr:col>
          <xdr:colOff>28575</xdr:colOff>
          <xdr:row>31</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228600</xdr:rowOff>
        </xdr:from>
        <xdr:to>
          <xdr:col>13</xdr:col>
          <xdr:colOff>57150</xdr:colOff>
          <xdr:row>45</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43</xdr:row>
          <xdr:rowOff>228600</xdr:rowOff>
        </xdr:from>
        <xdr:to>
          <xdr:col>18</xdr:col>
          <xdr:colOff>9525</xdr:colOff>
          <xdr:row>45</xdr:row>
          <xdr:rowOff>9525</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14</xdr:col>
          <xdr:colOff>152400</xdr:colOff>
          <xdr:row>24</xdr:row>
          <xdr:rowOff>28575</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9525</xdr:rowOff>
        </xdr:from>
        <xdr:to>
          <xdr:col>2</xdr:col>
          <xdr:colOff>9525</xdr:colOff>
          <xdr:row>22</xdr:row>
          <xdr:rowOff>28575</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219075</xdr:rowOff>
        </xdr:from>
        <xdr:to>
          <xdr:col>11</xdr:col>
          <xdr:colOff>161925</xdr:colOff>
          <xdr:row>26</xdr:row>
          <xdr:rowOff>228600</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209550</xdr:rowOff>
        </xdr:from>
        <xdr:to>
          <xdr:col>2</xdr:col>
          <xdr:colOff>9525</xdr:colOff>
          <xdr:row>27</xdr:row>
          <xdr:rowOff>219075</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228600</xdr:rowOff>
        </xdr:from>
        <xdr:to>
          <xdr:col>1</xdr:col>
          <xdr:colOff>171450</xdr:colOff>
          <xdr:row>29</xdr:row>
          <xdr:rowOff>0</xdr:rowOff>
        </xdr:to>
        <xdr:sp macro=""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0</xdr:rowOff>
        </xdr:from>
        <xdr:to>
          <xdr:col>2</xdr:col>
          <xdr:colOff>19050</xdr:colOff>
          <xdr:row>33</xdr:row>
          <xdr:rowOff>9525</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9525</xdr:rowOff>
        </xdr:from>
        <xdr:to>
          <xdr:col>12</xdr:col>
          <xdr:colOff>0</xdr:colOff>
          <xdr:row>34</xdr:row>
          <xdr:rowOff>19050</xdr:rowOff>
        </xdr:to>
        <xdr:sp macro=""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209550</xdr:rowOff>
        </xdr:from>
        <xdr:to>
          <xdr:col>2</xdr:col>
          <xdr:colOff>9525</xdr:colOff>
          <xdr:row>34</xdr:row>
          <xdr:rowOff>219075</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228600</xdr:rowOff>
        </xdr:from>
        <xdr:to>
          <xdr:col>1</xdr:col>
          <xdr:colOff>171450</xdr:colOff>
          <xdr:row>36</xdr:row>
          <xdr:rowOff>9525</xdr:rowOff>
        </xdr:to>
        <xdr:sp macro="" textlink="">
          <xdr:nvSpPr>
            <xdr:cNvPr id="24702" name="Check Box 126" hidden="1">
              <a:extLst>
                <a:ext uri="{63B3BB69-23CF-44E3-9099-C40C66FF867C}">
                  <a14:compatExt spid="_x0000_s2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44</xdr:row>
          <xdr:rowOff>0</xdr:rowOff>
        </xdr:from>
        <xdr:to>
          <xdr:col>7</xdr:col>
          <xdr:colOff>104775</xdr:colOff>
          <xdr:row>45</xdr:row>
          <xdr:rowOff>9525</xdr:rowOff>
        </xdr:to>
        <xdr:sp macro="" textlink="">
          <xdr:nvSpPr>
            <xdr:cNvPr id="24705" name="Check Box 129" hidden="1">
              <a:extLst>
                <a:ext uri="{63B3BB69-23CF-44E3-9099-C40C66FF867C}">
                  <a14:compatExt spid="_x0000_s2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59393" name="Check Box 1" hidden="1">
              <a:extLst>
                <a:ext uri="{63B3BB69-23CF-44E3-9099-C40C66FF867C}">
                  <a14:compatExt spid="_x0000_s5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59394" name="Check Box 2" hidden="1">
              <a:extLst>
                <a:ext uri="{63B3BB69-23CF-44E3-9099-C40C66FF867C}">
                  <a14:compatExt spid="_x0000_s5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22</xdr:row>
          <xdr:rowOff>28575</xdr:rowOff>
        </xdr:from>
        <xdr:to>
          <xdr:col>2</xdr:col>
          <xdr:colOff>0</xdr:colOff>
          <xdr:row>23</xdr:row>
          <xdr:rowOff>47625</xdr:rowOff>
        </xdr:to>
        <xdr:sp macro="" textlink="">
          <xdr:nvSpPr>
            <xdr:cNvPr id="59395" name="Check Box 3" hidden="1">
              <a:extLst>
                <a:ext uri="{63B3BB69-23CF-44E3-9099-C40C66FF867C}">
                  <a14:compatExt spid="_x0000_s5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19050</xdr:rowOff>
        </xdr:from>
        <xdr:to>
          <xdr:col>15</xdr:col>
          <xdr:colOff>19050</xdr:colOff>
          <xdr:row>23</xdr:row>
          <xdr:rowOff>38100</xdr:rowOff>
        </xdr:to>
        <xdr:sp macro="" textlink="">
          <xdr:nvSpPr>
            <xdr:cNvPr id="59396" name="Check Box 4" hidden="1">
              <a:extLst>
                <a:ext uri="{63B3BB69-23CF-44E3-9099-C40C66FF867C}">
                  <a14:compatExt spid="_x0000_s5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22</xdr:row>
          <xdr:rowOff>9525</xdr:rowOff>
        </xdr:from>
        <xdr:to>
          <xdr:col>26</xdr:col>
          <xdr:colOff>19050</xdr:colOff>
          <xdr:row>23</xdr:row>
          <xdr:rowOff>19050</xdr:rowOff>
        </xdr:to>
        <xdr:sp macro="" textlink="">
          <xdr:nvSpPr>
            <xdr:cNvPr id="59397" name="Check Box 5" hidden="1">
              <a:extLst>
                <a:ext uri="{63B3BB69-23CF-44E3-9099-C40C66FF867C}">
                  <a14:compatExt spid="_x0000_s5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21</xdr:row>
          <xdr:rowOff>238125</xdr:rowOff>
        </xdr:from>
        <xdr:to>
          <xdr:col>34</xdr:col>
          <xdr:colOff>28575</xdr:colOff>
          <xdr:row>23</xdr:row>
          <xdr:rowOff>19050</xdr:rowOff>
        </xdr:to>
        <xdr:sp macro="" textlink="">
          <xdr:nvSpPr>
            <xdr:cNvPr id="59398" name="Check Box 6" hidden="1">
              <a:extLst>
                <a:ext uri="{63B3BB69-23CF-44E3-9099-C40C66FF867C}">
                  <a14:compatExt spid="_x0000_s5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59399" name="Check Box 7" hidden="1">
              <a:extLst>
                <a:ext uri="{63B3BB69-23CF-44E3-9099-C40C66FF867C}">
                  <a14:compatExt spid="_x0000_s5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59400" name="Check Box 8" hidden="1">
              <a:extLst>
                <a:ext uri="{63B3BB69-23CF-44E3-9099-C40C66FF867C}">
                  <a14:compatExt spid="_x0000_s5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59401" name="Check Box 9" hidden="1">
              <a:extLst>
                <a:ext uri="{63B3BB69-23CF-44E3-9099-C40C66FF867C}">
                  <a14:compatExt spid="_x0000_s5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0</xdr:rowOff>
        </xdr:from>
        <xdr:to>
          <xdr:col>2</xdr:col>
          <xdr:colOff>28575</xdr:colOff>
          <xdr:row>31</xdr:row>
          <xdr:rowOff>9525</xdr:rowOff>
        </xdr:to>
        <xdr:sp macro="" textlink="">
          <xdr:nvSpPr>
            <xdr:cNvPr id="59402" name="Check Box 10" hidden="1">
              <a:extLst>
                <a:ext uri="{63B3BB69-23CF-44E3-9099-C40C66FF867C}">
                  <a14:compatExt spid="_x0000_s5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13" name="左大かっこ 12"/>
        <xdr:cNvSpPr/>
      </xdr:nvSpPr>
      <xdr:spPr>
        <a:xfrm>
          <a:off x="238125" y="854075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59403" name="Check Box 11" hidden="1">
              <a:extLst>
                <a:ext uri="{63B3BB69-23CF-44E3-9099-C40C66FF867C}">
                  <a14:compatExt spid="_x0000_s5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228600</xdr:rowOff>
        </xdr:from>
        <xdr:to>
          <xdr:col>13</xdr:col>
          <xdr:colOff>57150</xdr:colOff>
          <xdr:row>45</xdr:row>
          <xdr:rowOff>9525</xdr:rowOff>
        </xdr:to>
        <xdr:sp macro="" textlink="">
          <xdr:nvSpPr>
            <xdr:cNvPr id="59404" name="Check Box 12" hidden="1">
              <a:extLst>
                <a:ext uri="{63B3BB69-23CF-44E3-9099-C40C66FF867C}">
                  <a14:compatExt spid="_x0000_s5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43</xdr:row>
          <xdr:rowOff>228600</xdr:rowOff>
        </xdr:from>
        <xdr:to>
          <xdr:col>18</xdr:col>
          <xdr:colOff>9525</xdr:colOff>
          <xdr:row>45</xdr:row>
          <xdr:rowOff>9525</xdr:rowOff>
        </xdr:to>
        <xdr:sp macro="" textlink="">
          <xdr:nvSpPr>
            <xdr:cNvPr id="59405" name="Check Box 13" hidden="1">
              <a:extLst>
                <a:ext uri="{63B3BB69-23CF-44E3-9099-C40C66FF867C}">
                  <a14:compatExt spid="_x0000_s5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59406" name="Check Box 14" hidden="1">
              <a:extLst>
                <a:ext uri="{63B3BB69-23CF-44E3-9099-C40C66FF867C}">
                  <a14:compatExt spid="_x0000_s5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14</xdr:col>
          <xdr:colOff>152400</xdr:colOff>
          <xdr:row>24</xdr:row>
          <xdr:rowOff>28575</xdr:rowOff>
        </xdr:to>
        <xdr:sp macro="" textlink="">
          <xdr:nvSpPr>
            <xdr:cNvPr id="59407" name="Check Box 15" hidden="1">
              <a:extLst>
                <a:ext uri="{63B3BB69-23CF-44E3-9099-C40C66FF867C}">
                  <a14:compatExt spid="_x0000_s5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9525</xdr:rowOff>
        </xdr:from>
        <xdr:to>
          <xdr:col>2</xdr:col>
          <xdr:colOff>9525</xdr:colOff>
          <xdr:row>22</xdr:row>
          <xdr:rowOff>28575</xdr:rowOff>
        </xdr:to>
        <xdr:sp macro="" textlink="">
          <xdr:nvSpPr>
            <xdr:cNvPr id="59408" name="Check Box 16" hidden="1">
              <a:extLst>
                <a:ext uri="{63B3BB69-23CF-44E3-9099-C40C66FF867C}">
                  <a14:compatExt spid="_x0000_s5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219075</xdr:rowOff>
        </xdr:from>
        <xdr:to>
          <xdr:col>11</xdr:col>
          <xdr:colOff>161925</xdr:colOff>
          <xdr:row>26</xdr:row>
          <xdr:rowOff>228600</xdr:rowOff>
        </xdr:to>
        <xdr:sp macro="" textlink="">
          <xdr:nvSpPr>
            <xdr:cNvPr id="59409" name="Check Box 17" hidden="1">
              <a:extLst>
                <a:ext uri="{63B3BB69-23CF-44E3-9099-C40C66FF867C}">
                  <a14:compatExt spid="_x0000_s5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209550</xdr:rowOff>
        </xdr:from>
        <xdr:to>
          <xdr:col>2</xdr:col>
          <xdr:colOff>9525</xdr:colOff>
          <xdr:row>27</xdr:row>
          <xdr:rowOff>219075</xdr:rowOff>
        </xdr:to>
        <xdr:sp macro="" textlink="">
          <xdr:nvSpPr>
            <xdr:cNvPr id="59410" name="Check Box 18" hidden="1">
              <a:extLst>
                <a:ext uri="{63B3BB69-23CF-44E3-9099-C40C66FF867C}">
                  <a14:compatExt spid="_x0000_s5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228600</xdr:rowOff>
        </xdr:from>
        <xdr:to>
          <xdr:col>1</xdr:col>
          <xdr:colOff>171450</xdr:colOff>
          <xdr:row>29</xdr:row>
          <xdr:rowOff>0</xdr:rowOff>
        </xdr:to>
        <xdr:sp macro="" textlink="">
          <xdr:nvSpPr>
            <xdr:cNvPr id="59411" name="Check Box 19" hidden="1">
              <a:extLst>
                <a:ext uri="{63B3BB69-23CF-44E3-9099-C40C66FF867C}">
                  <a14:compatExt spid="_x0000_s5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0</xdr:rowOff>
        </xdr:from>
        <xdr:to>
          <xdr:col>2</xdr:col>
          <xdr:colOff>19050</xdr:colOff>
          <xdr:row>33</xdr:row>
          <xdr:rowOff>9525</xdr:rowOff>
        </xdr:to>
        <xdr:sp macro="" textlink="">
          <xdr:nvSpPr>
            <xdr:cNvPr id="59412" name="Check Box 20" hidden="1">
              <a:extLst>
                <a:ext uri="{63B3BB69-23CF-44E3-9099-C40C66FF867C}">
                  <a14:compatExt spid="_x0000_s5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59413" name="Check Box 21" hidden="1">
              <a:extLst>
                <a:ext uri="{63B3BB69-23CF-44E3-9099-C40C66FF867C}">
                  <a14:compatExt spid="_x0000_s5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9525</xdr:rowOff>
        </xdr:from>
        <xdr:to>
          <xdr:col>12</xdr:col>
          <xdr:colOff>0</xdr:colOff>
          <xdr:row>34</xdr:row>
          <xdr:rowOff>19050</xdr:rowOff>
        </xdr:to>
        <xdr:sp macro="" textlink="">
          <xdr:nvSpPr>
            <xdr:cNvPr id="59414" name="Check Box 22" hidden="1">
              <a:extLst>
                <a:ext uri="{63B3BB69-23CF-44E3-9099-C40C66FF867C}">
                  <a14:compatExt spid="_x0000_s5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209550</xdr:rowOff>
        </xdr:from>
        <xdr:to>
          <xdr:col>2</xdr:col>
          <xdr:colOff>9525</xdr:colOff>
          <xdr:row>34</xdr:row>
          <xdr:rowOff>219075</xdr:rowOff>
        </xdr:to>
        <xdr:sp macro="" textlink="">
          <xdr:nvSpPr>
            <xdr:cNvPr id="59415" name="Check Box 23" hidden="1">
              <a:extLst>
                <a:ext uri="{63B3BB69-23CF-44E3-9099-C40C66FF867C}">
                  <a14:compatExt spid="_x0000_s5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228600</xdr:rowOff>
        </xdr:from>
        <xdr:to>
          <xdr:col>1</xdr:col>
          <xdr:colOff>171450</xdr:colOff>
          <xdr:row>36</xdr:row>
          <xdr:rowOff>9525</xdr:rowOff>
        </xdr:to>
        <xdr:sp macro="" textlink="">
          <xdr:nvSpPr>
            <xdr:cNvPr id="59416" name="Check Box 24" hidden="1">
              <a:extLst>
                <a:ext uri="{63B3BB69-23CF-44E3-9099-C40C66FF867C}">
                  <a14:compatExt spid="_x0000_s5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44</xdr:row>
          <xdr:rowOff>0</xdr:rowOff>
        </xdr:from>
        <xdr:to>
          <xdr:col>7</xdr:col>
          <xdr:colOff>161925</xdr:colOff>
          <xdr:row>45</xdr:row>
          <xdr:rowOff>9525</xdr:rowOff>
        </xdr:to>
        <xdr:sp macro="" textlink="">
          <xdr:nvSpPr>
            <xdr:cNvPr id="59417" name="Check Box 25" hidden="1">
              <a:extLst>
                <a:ext uri="{63B3BB69-23CF-44E3-9099-C40C66FF867C}">
                  <a14:compatExt spid="_x0000_s5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60417" name="Check Box 1" hidden="1">
              <a:extLst>
                <a:ext uri="{63B3BB69-23CF-44E3-9099-C40C66FF867C}">
                  <a14:compatExt spid="_x0000_s6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60418" name="Check Box 2" hidden="1">
              <a:extLst>
                <a:ext uri="{63B3BB69-23CF-44E3-9099-C40C66FF867C}">
                  <a14:compatExt spid="_x0000_s6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22</xdr:row>
          <xdr:rowOff>28575</xdr:rowOff>
        </xdr:from>
        <xdr:to>
          <xdr:col>2</xdr:col>
          <xdr:colOff>0</xdr:colOff>
          <xdr:row>23</xdr:row>
          <xdr:rowOff>47625</xdr:rowOff>
        </xdr:to>
        <xdr:sp macro="" textlink="">
          <xdr:nvSpPr>
            <xdr:cNvPr id="60419" name="Check Box 3" hidden="1">
              <a:extLst>
                <a:ext uri="{63B3BB69-23CF-44E3-9099-C40C66FF867C}">
                  <a14:compatExt spid="_x0000_s6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19050</xdr:rowOff>
        </xdr:from>
        <xdr:to>
          <xdr:col>15</xdr:col>
          <xdr:colOff>19050</xdr:colOff>
          <xdr:row>23</xdr:row>
          <xdr:rowOff>38100</xdr:rowOff>
        </xdr:to>
        <xdr:sp macro="" textlink="">
          <xdr:nvSpPr>
            <xdr:cNvPr id="60420" name="Check Box 4" hidden="1">
              <a:extLst>
                <a:ext uri="{63B3BB69-23CF-44E3-9099-C40C66FF867C}">
                  <a14:compatExt spid="_x0000_s6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22</xdr:row>
          <xdr:rowOff>9525</xdr:rowOff>
        </xdr:from>
        <xdr:to>
          <xdr:col>26</xdr:col>
          <xdr:colOff>19050</xdr:colOff>
          <xdr:row>23</xdr:row>
          <xdr:rowOff>19050</xdr:rowOff>
        </xdr:to>
        <xdr:sp macro="" textlink="">
          <xdr:nvSpPr>
            <xdr:cNvPr id="60421" name="Check Box 5" hidden="1">
              <a:extLst>
                <a:ext uri="{63B3BB69-23CF-44E3-9099-C40C66FF867C}">
                  <a14:compatExt spid="_x0000_s6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21</xdr:row>
          <xdr:rowOff>238125</xdr:rowOff>
        </xdr:from>
        <xdr:to>
          <xdr:col>34</xdr:col>
          <xdr:colOff>28575</xdr:colOff>
          <xdr:row>23</xdr:row>
          <xdr:rowOff>19050</xdr:rowOff>
        </xdr:to>
        <xdr:sp macro="" textlink="">
          <xdr:nvSpPr>
            <xdr:cNvPr id="60422" name="Check Box 6" hidden="1">
              <a:extLst>
                <a:ext uri="{63B3BB69-23CF-44E3-9099-C40C66FF867C}">
                  <a14:compatExt spid="_x0000_s6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60423" name="Check Box 7" hidden="1">
              <a:extLst>
                <a:ext uri="{63B3BB69-23CF-44E3-9099-C40C66FF867C}">
                  <a14:compatExt spid="_x0000_s6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60424" name="Check Box 8" hidden="1">
              <a:extLst>
                <a:ext uri="{63B3BB69-23CF-44E3-9099-C40C66FF867C}">
                  <a14:compatExt spid="_x0000_s6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60425" name="Check Box 9" hidden="1">
              <a:extLst>
                <a:ext uri="{63B3BB69-23CF-44E3-9099-C40C66FF867C}">
                  <a14:compatExt spid="_x0000_s6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0</xdr:rowOff>
        </xdr:from>
        <xdr:to>
          <xdr:col>2</xdr:col>
          <xdr:colOff>28575</xdr:colOff>
          <xdr:row>31</xdr:row>
          <xdr:rowOff>9525</xdr:rowOff>
        </xdr:to>
        <xdr:sp macro="" textlink="">
          <xdr:nvSpPr>
            <xdr:cNvPr id="60426" name="Check Box 10" hidden="1">
              <a:extLst>
                <a:ext uri="{63B3BB69-23CF-44E3-9099-C40C66FF867C}">
                  <a14:compatExt spid="_x0000_s6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13" name="左大かっこ 12"/>
        <xdr:cNvSpPr/>
      </xdr:nvSpPr>
      <xdr:spPr>
        <a:xfrm>
          <a:off x="238125" y="854075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60427" name="Check Box 11" hidden="1">
              <a:extLst>
                <a:ext uri="{63B3BB69-23CF-44E3-9099-C40C66FF867C}">
                  <a14:compatExt spid="_x0000_s6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228600</xdr:rowOff>
        </xdr:from>
        <xdr:to>
          <xdr:col>13</xdr:col>
          <xdr:colOff>57150</xdr:colOff>
          <xdr:row>45</xdr:row>
          <xdr:rowOff>9525</xdr:rowOff>
        </xdr:to>
        <xdr:sp macro="" textlink="">
          <xdr:nvSpPr>
            <xdr:cNvPr id="60428" name="Check Box 12" hidden="1">
              <a:extLst>
                <a:ext uri="{63B3BB69-23CF-44E3-9099-C40C66FF867C}">
                  <a14:compatExt spid="_x0000_s6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43</xdr:row>
          <xdr:rowOff>228600</xdr:rowOff>
        </xdr:from>
        <xdr:to>
          <xdr:col>18</xdr:col>
          <xdr:colOff>9525</xdr:colOff>
          <xdr:row>45</xdr:row>
          <xdr:rowOff>9525</xdr:rowOff>
        </xdr:to>
        <xdr:sp macro="" textlink="">
          <xdr:nvSpPr>
            <xdr:cNvPr id="60429" name="Check Box 13" hidden="1">
              <a:extLst>
                <a:ext uri="{63B3BB69-23CF-44E3-9099-C40C66FF867C}">
                  <a14:compatExt spid="_x0000_s6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60430" name="Check Box 14" hidden="1">
              <a:extLst>
                <a:ext uri="{63B3BB69-23CF-44E3-9099-C40C66FF867C}">
                  <a14:compatExt spid="_x0000_s6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14</xdr:col>
          <xdr:colOff>152400</xdr:colOff>
          <xdr:row>24</xdr:row>
          <xdr:rowOff>28575</xdr:rowOff>
        </xdr:to>
        <xdr:sp macro="" textlink="">
          <xdr:nvSpPr>
            <xdr:cNvPr id="60431" name="Check Box 15" hidden="1">
              <a:extLst>
                <a:ext uri="{63B3BB69-23CF-44E3-9099-C40C66FF867C}">
                  <a14:compatExt spid="_x0000_s6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9525</xdr:rowOff>
        </xdr:from>
        <xdr:to>
          <xdr:col>2</xdr:col>
          <xdr:colOff>9525</xdr:colOff>
          <xdr:row>22</xdr:row>
          <xdr:rowOff>28575</xdr:rowOff>
        </xdr:to>
        <xdr:sp macro="" textlink="">
          <xdr:nvSpPr>
            <xdr:cNvPr id="60432" name="Check Box 16" hidden="1">
              <a:extLst>
                <a:ext uri="{63B3BB69-23CF-44E3-9099-C40C66FF867C}">
                  <a14:compatExt spid="_x0000_s6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219075</xdr:rowOff>
        </xdr:from>
        <xdr:to>
          <xdr:col>11</xdr:col>
          <xdr:colOff>161925</xdr:colOff>
          <xdr:row>26</xdr:row>
          <xdr:rowOff>228600</xdr:rowOff>
        </xdr:to>
        <xdr:sp macro="" textlink="">
          <xdr:nvSpPr>
            <xdr:cNvPr id="60433" name="Check Box 17" hidden="1">
              <a:extLst>
                <a:ext uri="{63B3BB69-23CF-44E3-9099-C40C66FF867C}">
                  <a14:compatExt spid="_x0000_s6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209550</xdr:rowOff>
        </xdr:from>
        <xdr:to>
          <xdr:col>2</xdr:col>
          <xdr:colOff>9525</xdr:colOff>
          <xdr:row>27</xdr:row>
          <xdr:rowOff>219075</xdr:rowOff>
        </xdr:to>
        <xdr:sp macro="" textlink="">
          <xdr:nvSpPr>
            <xdr:cNvPr id="60434" name="Check Box 18" hidden="1">
              <a:extLst>
                <a:ext uri="{63B3BB69-23CF-44E3-9099-C40C66FF867C}">
                  <a14:compatExt spid="_x0000_s6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228600</xdr:rowOff>
        </xdr:from>
        <xdr:to>
          <xdr:col>1</xdr:col>
          <xdr:colOff>171450</xdr:colOff>
          <xdr:row>29</xdr:row>
          <xdr:rowOff>0</xdr:rowOff>
        </xdr:to>
        <xdr:sp macro="" textlink="">
          <xdr:nvSpPr>
            <xdr:cNvPr id="60435" name="Check Box 19" hidden="1">
              <a:extLst>
                <a:ext uri="{63B3BB69-23CF-44E3-9099-C40C66FF867C}">
                  <a14:compatExt spid="_x0000_s6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0</xdr:rowOff>
        </xdr:from>
        <xdr:to>
          <xdr:col>2</xdr:col>
          <xdr:colOff>19050</xdr:colOff>
          <xdr:row>33</xdr:row>
          <xdr:rowOff>9525</xdr:rowOff>
        </xdr:to>
        <xdr:sp macro="" textlink="">
          <xdr:nvSpPr>
            <xdr:cNvPr id="60436" name="Check Box 20" hidden="1">
              <a:extLst>
                <a:ext uri="{63B3BB69-23CF-44E3-9099-C40C66FF867C}">
                  <a14:compatExt spid="_x0000_s6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60437" name="Check Box 21" hidden="1">
              <a:extLst>
                <a:ext uri="{63B3BB69-23CF-44E3-9099-C40C66FF867C}">
                  <a14:compatExt spid="_x0000_s6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9525</xdr:rowOff>
        </xdr:from>
        <xdr:to>
          <xdr:col>12</xdr:col>
          <xdr:colOff>0</xdr:colOff>
          <xdr:row>34</xdr:row>
          <xdr:rowOff>19050</xdr:rowOff>
        </xdr:to>
        <xdr:sp macro="" textlink="">
          <xdr:nvSpPr>
            <xdr:cNvPr id="60438" name="Check Box 22" hidden="1">
              <a:extLst>
                <a:ext uri="{63B3BB69-23CF-44E3-9099-C40C66FF867C}">
                  <a14:compatExt spid="_x0000_s6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209550</xdr:rowOff>
        </xdr:from>
        <xdr:to>
          <xdr:col>2</xdr:col>
          <xdr:colOff>9525</xdr:colOff>
          <xdr:row>34</xdr:row>
          <xdr:rowOff>219075</xdr:rowOff>
        </xdr:to>
        <xdr:sp macro="" textlink="">
          <xdr:nvSpPr>
            <xdr:cNvPr id="60439" name="Check Box 23" hidden="1">
              <a:extLst>
                <a:ext uri="{63B3BB69-23CF-44E3-9099-C40C66FF867C}">
                  <a14:compatExt spid="_x0000_s6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228600</xdr:rowOff>
        </xdr:from>
        <xdr:to>
          <xdr:col>1</xdr:col>
          <xdr:colOff>171450</xdr:colOff>
          <xdr:row>36</xdr:row>
          <xdr:rowOff>9525</xdr:rowOff>
        </xdr:to>
        <xdr:sp macro="" textlink="">
          <xdr:nvSpPr>
            <xdr:cNvPr id="60440" name="Check Box 24" hidden="1">
              <a:extLst>
                <a:ext uri="{63B3BB69-23CF-44E3-9099-C40C66FF867C}">
                  <a14:compatExt spid="_x0000_s6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44</xdr:row>
          <xdr:rowOff>0</xdr:rowOff>
        </xdr:from>
        <xdr:to>
          <xdr:col>7</xdr:col>
          <xdr:colOff>161925</xdr:colOff>
          <xdr:row>45</xdr:row>
          <xdr:rowOff>9525</xdr:rowOff>
        </xdr:to>
        <xdr:sp macro="" textlink="">
          <xdr:nvSpPr>
            <xdr:cNvPr id="60441" name="Check Box 25" hidden="1">
              <a:extLst>
                <a:ext uri="{63B3BB69-23CF-44E3-9099-C40C66FF867C}">
                  <a14:compatExt spid="_x0000_s6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29</xdr:row>
          <xdr:rowOff>57150</xdr:rowOff>
        </xdr:from>
        <xdr:to>
          <xdr:col>3</xdr:col>
          <xdr:colOff>180975</xdr:colOff>
          <xdr:row>30</xdr:row>
          <xdr:rowOff>85725</xdr:rowOff>
        </xdr:to>
        <xdr:sp macro="" textlink="">
          <xdr:nvSpPr>
            <xdr:cNvPr id="64515"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57150</xdr:rowOff>
        </xdr:from>
        <xdr:to>
          <xdr:col>4</xdr:col>
          <xdr:colOff>0</xdr:colOff>
          <xdr:row>32</xdr:row>
          <xdr:rowOff>85725</xdr:rowOff>
        </xdr:to>
        <xdr:sp macro="" textlink="">
          <xdr:nvSpPr>
            <xdr:cNvPr id="64517" name="Check Box 5" hidden="1">
              <a:extLst>
                <a:ext uri="{63B3BB69-23CF-44E3-9099-C40C66FF867C}">
                  <a14:compatExt spid="_x0000_s6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40</xdr:col>
      <xdr:colOff>152400</xdr:colOff>
      <xdr:row>7</xdr:row>
      <xdr:rowOff>66675</xdr:rowOff>
    </xdr:from>
    <xdr:to>
      <xdr:col>51</xdr:col>
      <xdr:colOff>266700</xdr:colOff>
      <xdr:row>12</xdr:row>
      <xdr:rowOff>57151</xdr:rowOff>
    </xdr:to>
    <xdr:sp macro="" textlink="">
      <xdr:nvSpPr>
        <xdr:cNvPr id="2" name="四角形吹き出し 1"/>
        <xdr:cNvSpPr/>
      </xdr:nvSpPr>
      <xdr:spPr>
        <a:xfrm>
          <a:off x="7391400" y="1600200"/>
          <a:ext cx="4124325" cy="1085851"/>
        </a:xfrm>
        <a:prstGeom prst="wedgeRectCallout">
          <a:avLst>
            <a:gd name="adj1" fmla="val -57960"/>
            <a:gd name="adj2" fmla="val -169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「法人」「法人の代表者」の印を押してください。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4</xdr:col>
      <xdr:colOff>0</xdr:colOff>
      <xdr:row>6</xdr:row>
      <xdr:rowOff>0</xdr:rowOff>
    </xdr:to>
    <xdr:cxnSp macro="">
      <xdr:nvCxnSpPr>
        <xdr:cNvPr id="5" name="直線コネクタ 4"/>
        <xdr:cNvCxnSpPr/>
      </xdr:nvCxnSpPr>
      <xdr:spPr>
        <a:xfrm>
          <a:off x="419100" y="542925"/>
          <a:ext cx="3886200" cy="2247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ojin@nishi.or.jp" TargetMode="External"/><Relationship Id="rId2" Type="http://schemas.openxmlformats.org/officeDocument/2006/relationships/hyperlink" Target="mailto:hojin@nishi.or.jp" TargetMode="External"/><Relationship Id="rId1" Type="http://schemas.openxmlformats.org/officeDocument/2006/relationships/hyperlink" Target="mailto:hojin@nishi.or.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omments" Target="../comments1.xml"/><Relationship Id="rId5" Type="http://schemas.openxmlformats.org/officeDocument/2006/relationships/ctrlProp" Target="../ctrlProps/ctrlProp77.xml"/><Relationship Id="rId4" Type="http://schemas.openxmlformats.org/officeDocument/2006/relationships/ctrlProp" Target="../ctrlProps/ctrlProp7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3.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2" Type="http://schemas.openxmlformats.org/officeDocument/2006/relationships/drawing" Target="../drawings/drawing4.xml"/><Relationship Id="rId16" Type="http://schemas.openxmlformats.org/officeDocument/2006/relationships/ctrlProp" Target="../ctrlProps/ctrlProp63.xml"/><Relationship Id="rId20" Type="http://schemas.openxmlformats.org/officeDocument/2006/relationships/ctrlProp" Target="../ctrlProps/ctrlProp67.xml"/><Relationship Id="rId1" Type="http://schemas.openxmlformats.org/officeDocument/2006/relationships/printerSettings" Target="../printerSettings/printerSettings7.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31"/>
  <sheetViews>
    <sheetView tabSelected="1" view="pageBreakPreview" zoomScale="115" zoomScaleNormal="100" zoomScaleSheetLayoutView="115" workbookViewId="0">
      <selection activeCell="A9" sqref="A9:XFD9"/>
    </sheetView>
  </sheetViews>
  <sheetFormatPr defaultRowHeight="18.75"/>
  <cols>
    <col min="1" max="1" width="12.625" style="120" customWidth="1"/>
    <col min="2" max="3" width="9" style="120"/>
    <col min="4" max="4" width="10.5" style="120" customWidth="1"/>
    <col min="5" max="9" width="9" style="120"/>
    <col min="10" max="10" width="11.25" style="120" customWidth="1"/>
    <col min="11" max="15" width="59.75" style="120" customWidth="1"/>
    <col min="16" max="16384" width="9" style="120"/>
  </cols>
  <sheetData>
    <row r="2" spans="1:1">
      <c r="A2" s="119" t="s">
        <v>136</v>
      </c>
    </row>
    <row r="3" spans="1:1">
      <c r="A3" s="120" t="s">
        <v>137</v>
      </c>
    </row>
    <row r="4" spans="1:1">
      <c r="A4" s="120" t="s">
        <v>138</v>
      </c>
    </row>
    <row r="5" spans="1:1">
      <c r="A5" s="120" t="s">
        <v>139</v>
      </c>
    </row>
    <row r="6" spans="1:1">
      <c r="A6" s="120" t="s">
        <v>140</v>
      </c>
    </row>
    <row r="7" spans="1:1">
      <c r="A7" s="120" t="s">
        <v>141</v>
      </c>
    </row>
    <row r="8" spans="1:1">
      <c r="A8" s="120" t="s">
        <v>142</v>
      </c>
    </row>
    <row r="9" spans="1:1">
      <c r="A9" s="120" t="s">
        <v>418</v>
      </c>
    </row>
    <row r="11" spans="1:1">
      <c r="A11" s="120" t="s">
        <v>143</v>
      </c>
    </row>
    <row r="12" spans="1:1">
      <c r="A12" s="120" t="s">
        <v>144</v>
      </c>
    </row>
    <row r="13" spans="1:1">
      <c r="A13" s="120" t="s">
        <v>145</v>
      </c>
    </row>
    <row r="14" spans="1:1">
      <c r="A14" s="120" t="s">
        <v>146</v>
      </c>
    </row>
    <row r="16" spans="1:1">
      <c r="A16" s="120" t="s">
        <v>147</v>
      </c>
    </row>
    <row r="17" spans="1:11">
      <c r="A17" s="120" t="s">
        <v>148</v>
      </c>
    </row>
    <row r="19" spans="1:11">
      <c r="A19" s="120" t="s">
        <v>149</v>
      </c>
    </row>
    <row r="21" spans="1:11">
      <c r="A21" s="120" t="s">
        <v>150</v>
      </c>
    </row>
    <row r="23" spans="1:11">
      <c r="A23" s="120" t="s">
        <v>151</v>
      </c>
    </row>
    <row r="25" spans="1:11">
      <c r="A25" s="120" t="s">
        <v>152</v>
      </c>
    </row>
    <row r="26" spans="1:11">
      <c r="A26" s="120" t="s">
        <v>153</v>
      </c>
    </row>
    <row r="27" spans="1:11">
      <c r="A27" s="120" t="s">
        <v>154</v>
      </c>
    </row>
    <row r="29" spans="1:11">
      <c r="A29" s="120" t="s">
        <v>155</v>
      </c>
      <c r="K29" s="121"/>
    </row>
    <row r="30" spans="1:11">
      <c r="K30" s="122"/>
    </row>
    <row r="31" spans="1:11">
      <c r="A31" s="123" t="s">
        <v>156</v>
      </c>
      <c r="B31" s="124" t="s">
        <v>157</v>
      </c>
      <c r="C31" s="123"/>
      <c r="D31" s="123"/>
      <c r="E31" s="123"/>
      <c r="F31" s="123"/>
      <c r="G31" s="123"/>
      <c r="H31" s="123"/>
      <c r="I31" s="123"/>
      <c r="J31" s="337"/>
      <c r="K31" s="122"/>
    </row>
    <row r="32" spans="1:11">
      <c r="A32" s="125" t="s">
        <v>388</v>
      </c>
      <c r="B32" s="125"/>
      <c r="C32" s="125"/>
      <c r="D32" s="125"/>
      <c r="E32" s="353"/>
      <c r="F32" s="354" t="s">
        <v>158</v>
      </c>
      <c r="G32" s="354"/>
      <c r="H32" s="354"/>
      <c r="I32" s="354"/>
      <c r="J32" s="337"/>
      <c r="K32" s="122"/>
    </row>
    <row r="33" spans="1:11">
      <c r="A33" s="125" t="s">
        <v>159</v>
      </c>
      <c r="B33" s="125"/>
      <c r="C33" s="125"/>
      <c r="D33" s="125"/>
      <c r="E33" s="353"/>
      <c r="F33" s="354"/>
      <c r="G33" s="354"/>
      <c r="H33" s="354"/>
      <c r="I33" s="354"/>
      <c r="J33" s="338"/>
      <c r="K33" s="122"/>
    </row>
    <row r="34" spans="1:11">
      <c r="A34" s="125" t="s">
        <v>160</v>
      </c>
      <c r="B34" s="125"/>
      <c r="C34" s="125"/>
      <c r="D34" s="125"/>
      <c r="E34" s="353"/>
      <c r="F34" s="354"/>
      <c r="G34" s="354"/>
      <c r="H34" s="354"/>
      <c r="I34" s="354"/>
      <c r="J34" s="338"/>
      <c r="K34" s="122"/>
    </row>
    <row r="35" spans="1:11">
      <c r="A35" s="125" t="s">
        <v>161</v>
      </c>
      <c r="B35" s="125"/>
      <c r="C35" s="125"/>
      <c r="D35" s="125"/>
      <c r="E35" s="353"/>
      <c r="F35" s="354"/>
      <c r="G35" s="354"/>
      <c r="H35" s="354"/>
      <c r="I35" s="354"/>
      <c r="J35" s="338"/>
      <c r="K35" s="122"/>
    </row>
    <row r="36" spans="1:11">
      <c r="A36" s="125" t="s">
        <v>162</v>
      </c>
      <c r="B36" s="125"/>
      <c r="C36" s="125"/>
      <c r="D36" s="125"/>
      <c r="E36" s="353"/>
      <c r="F36" s="354"/>
      <c r="G36" s="354"/>
      <c r="H36" s="354"/>
      <c r="I36" s="354"/>
      <c r="J36" s="337"/>
      <c r="K36" s="122"/>
    </row>
    <row r="37" spans="1:11">
      <c r="A37" s="125" t="s">
        <v>404</v>
      </c>
      <c r="B37" s="125"/>
      <c r="C37" s="125"/>
      <c r="D37" s="125"/>
      <c r="E37" s="353"/>
      <c r="F37" s="354"/>
      <c r="G37" s="354"/>
      <c r="H37" s="354"/>
      <c r="I37" s="354"/>
      <c r="J37" s="337"/>
      <c r="K37" s="122"/>
    </row>
    <row r="38" spans="1:11">
      <c r="A38" s="125" t="s">
        <v>163</v>
      </c>
      <c r="B38" s="125"/>
      <c r="C38" s="125"/>
      <c r="D38" s="125"/>
      <c r="E38" s="353"/>
      <c r="F38" s="354"/>
      <c r="G38" s="354"/>
      <c r="H38" s="354"/>
      <c r="I38" s="354"/>
      <c r="J38" s="337"/>
      <c r="K38" s="122"/>
    </row>
    <row r="39" spans="1:11" ht="77.25" customHeight="1">
      <c r="A39" s="339" t="s">
        <v>392</v>
      </c>
      <c r="B39" s="339"/>
      <c r="C39" s="339"/>
      <c r="D39" s="339"/>
      <c r="E39" s="340"/>
      <c r="F39" s="358" t="s">
        <v>393</v>
      </c>
      <c r="G39" s="359"/>
      <c r="H39" s="359"/>
      <c r="I39" s="359"/>
      <c r="J39" s="337"/>
      <c r="K39" s="122"/>
    </row>
    <row r="40" spans="1:11">
      <c r="A40" s="127" t="s">
        <v>164</v>
      </c>
      <c r="B40" s="127"/>
      <c r="C40" s="127"/>
      <c r="D40" s="127"/>
      <c r="E40" s="127"/>
      <c r="F40" s="127" t="s">
        <v>394</v>
      </c>
      <c r="G40" s="127"/>
      <c r="H40" s="127"/>
      <c r="I40" s="127"/>
      <c r="K40" s="122"/>
    </row>
    <row r="41" spans="1:11">
      <c r="K41" s="122"/>
    </row>
    <row r="42" spans="1:11">
      <c r="A42" s="120" t="s">
        <v>165</v>
      </c>
      <c r="K42" s="121"/>
    </row>
    <row r="43" spans="1:11">
      <c r="A43" s="120" t="s">
        <v>166</v>
      </c>
      <c r="K43" s="121"/>
    </row>
    <row r="44" spans="1:11">
      <c r="A44" s="120" t="s">
        <v>167</v>
      </c>
    </row>
    <row r="45" spans="1:11">
      <c r="A45" s="120" t="s">
        <v>168</v>
      </c>
      <c r="B45" s="120" t="s">
        <v>169</v>
      </c>
    </row>
    <row r="46" spans="1:11">
      <c r="A46" s="120" t="s">
        <v>170</v>
      </c>
      <c r="B46" s="128" t="s">
        <v>171</v>
      </c>
    </row>
    <row r="47" spans="1:11" ht="11.25" customHeight="1">
      <c r="B47" s="128"/>
    </row>
    <row r="48" spans="1:11">
      <c r="A48" s="120" t="s">
        <v>172</v>
      </c>
      <c r="B48" s="128"/>
    </row>
    <row r="49" spans="1:2">
      <c r="A49" s="120" t="s">
        <v>173</v>
      </c>
      <c r="B49" s="128"/>
    </row>
    <row r="50" spans="1:2">
      <c r="A50" s="120" t="s">
        <v>174</v>
      </c>
    </row>
    <row r="51" spans="1:2">
      <c r="A51" s="120" t="s">
        <v>175</v>
      </c>
    </row>
    <row r="52" spans="1:2">
      <c r="A52" s="120" t="s">
        <v>176</v>
      </c>
    </row>
    <row r="53" spans="1:2" ht="15.75" customHeight="1"/>
    <row r="54" spans="1:2">
      <c r="A54" s="119" t="s">
        <v>177</v>
      </c>
    </row>
    <row r="55" spans="1:2">
      <c r="A55" s="120" t="s">
        <v>137</v>
      </c>
    </row>
    <row r="56" spans="1:2">
      <c r="A56" s="120" t="s">
        <v>178</v>
      </c>
    </row>
    <row r="57" spans="1:2">
      <c r="A57" s="120" t="s">
        <v>179</v>
      </c>
    </row>
    <row r="58" spans="1:2">
      <c r="A58" s="120" t="s">
        <v>180</v>
      </c>
    </row>
    <row r="59" spans="1:2">
      <c r="A59" s="120" t="s">
        <v>181</v>
      </c>
    </row>
    <row r="60" spans="1:2">
      <c r="A60" s="120" t="s">
        <v>182</v>
      </c>
    </row>
    <row r="61" spans="1:2">
      <c r="A61" s="120" t="s">
        <v>142</v>
      </c>
    </row>
    <row r="63" spans="1:2">
      <c r="A63" s="120" t="s">
        <v>183</v>
      </c>
    </row>
    <row r="64" spans="1:2">
      <c r="A64" s="120" t="s">
        <v>184</v>
      </c>
    </row>
    <row r="65" spans="1:1">
      <c r="A65" s="120" t="s">
        <v>185</v>
      </c>
    </row>
    <row r="67" spans="1:1">
      <c r="A67" s="120" t="s">
        <v>186</v>
      </c>
    </row>
    <row r="68" spans="1:1">
      <c r="A68" s="120" t="s">
        <v>148</v>
      </c>
    </row>
    <row r="70" spans="1:1">
      <c r="A70" s="120" t="s">
        <v>187</v>
      </c>
    </row>
    <row r="71" spans="1:1">
      <c r="A71" s="120" t="s">
        <v>188</v>
      </c>
    </row>
    <row r="72" spans="1:1">
      <c r="A72" s="120" t="s">
        <v>189</v>
      </c>
    </row>
    <row r="73" spans="1:1" ht="16.5" customHeight="1"/>
    <row r="74" spans="1:1">
      <c r="A74" s="120" t="s">
        <v>190</v>
      </c>
    </row>
    <row r="76" spans="1:1">
      <c r="A76" s="120" t="s">
        <v>191</v>
      </c>
    </row>
    <row r="77" spans="1:1">
      <c r="A77" s="120" t="s">
        <v>192</v>
      </c>
    </row>
    <row r="78" spans="1:1">
      <c r="A78" s="120" t="s">
        <v>193</v>
      </c>
    </row>
    <row r="79" spans="1:1">
      <c r="A79" s="120" t="s">
        <v>194</v>
      </c>
    </row>
    <row r="80" spans="1:1">
      <c r="A80" s="129" t="s">
        <v>195</v>
      </c>
    </row>
    <row r="82" spans="1:11">
      <c r="A82" s="120" t="s">
        <v>196</v>
      </c>
    </row>
    <row r="83" spans="1:11">
      <c r="A83" s="120" t="s">
        <v>197</v>
      </c>
    </row>
    <row r="84" spans="1:11">
      <c r="A84" s="120" t="s">
        <v>154</v>
      </c>
    </row>
    <row r="85" spans="1:11" ht="12.75" customHeight="1"/>
    <row r="86" spans="1:11">
      <c r="A86" s="123" t="s">
        <v>156</v>
      </c>
      <c r="B86" s="124" t="s">
        <v>157</v>
      </c>
      <c r="C86" s="123"/>
      <c r="D86" s="123"/>
      <c r="E86" s="123"/>
      <c r="F86" s="123"/>
      <c r="G86" s="123"/>
      <c r="H86" s="123"/>
      <c r="I86" s="123"/>
      <c r="J86" s="338"/>
      <c r="K86" s="338"/>
    </row>
    <row r="87" spans="1:11" ht="18.75" customHeight="1">
      <c r="A87" s="125" t="s">
        <v>385</v>
      </c>
      <c r="B87" s="125"/>
      <c r="C87" s="125"/>
      <c r="D87" s="125"/>
      <c r="E87" s="353"/>
      <c r="F87" s="354" t="s">
        <v>158</v>
      </c>
      <c r="G87" s="354"/>
      <c r="H87" s="354"/>
      <c r="I87" s="354"/>
      <c r="J87" s="338"/>
      <c r="K87" s="338"/>
    </row>
    <row r="88" spans="1:11" ht="18.75" customHeight="1">
      <c r="A88" s="125" t="s">
        <v>386</v>
      </c>
      <c r="B88" s="125"/>
      <c r="C88" s="125"/>
      <c r="D88" s="125"/>
      <c r="E88" s="353"/>
      <c r="F88" s="354"/>
      <c r="G88" s="354"/>
      <c r="H88" s="354"/>
      <c r="I88" s="354"/>
      <c r="J88" s="338"/>
      <c r="K88" s="338"/>
    </row>
    <row r="89" spans="1:11" ht="18.75" customHeight="1">
      <c r="A89" s="125" t="s">
        <v>198</v>
      </c>
      <c r="B89" s="125"/>
      <c r="C89" s="125"/>
      <c r="D89" s="125"/>
      <c r="E89" s="353"/>
      <c r="F89" s="354"/>
      <c r="G89" s="354"/>
      <c r="H89" s="354"/>
      <c r="I89" s="354"/>
      <c r="J89" s="338"/>
      <c r="K89" s="338"/>
    </row>
    <row r="90" spans="1:11" ht="18.75" customHeight="1">
      <c r="A90" s="125" t="s">
        <v>199</v>
      </c>
      <c r="B90" s="125"/>
      <c r="C90" s="125"/>
      <c r="D90" s="125"/>
      <c r="E90" s="353"/>
      <c r="F90" s="354"/>
      <c r="G90" s="354"/>
      <c r="H90" s="354"/>
      <c r="I90" s="354"/>
      <c r="J90" s="338"/>
      <c r="K90" s="338"/>
    </row>
    <row r="91" spans="1:11" ht="18.75" customHeight="1">
      <c r="A91" s="125" t="s">
        <v>161</v>
      </c>
      <c r="B91" s="125"/>
      <c r="C91" s="125"/>
      <c r="D91" s="125"/>
      <c r="E91" s="353"/>
      <c r="F91" s="354"/>
      <c r="G91" s="354"/>
      <c r="H91" s="354"/>
      <c r="I91" s="354"/>
      <c r="J91" s="338"/>
      <c r="K91" s="338"/>
    </row>
    <row r="92" spans="1:11" ht="18.75" customHeight="1">
      <c r="A92" s="125" t="s">
        <v>200</v>
      </c>
      <c r="B92" s="125"/>
      <c r="C92" s="125"/>
      <c r="D92" s="125"/>
      <c r="E92" s="353"/>
      <c r="F92" s="354"/>
      <c r="G92" s="354"/>
      <c r="H92" s="354"/>
      <c r="I92" s="354"/>
      <c r="J92" s="338"/>
      <c r="K92" s="338"/>
    </row>
    <row r="93" spans="1:11" ht="18.75" customHeight="1">
      <c r="A93" s="125" t="s">
        <v>201</v>
      </c>
      <c r="B93" s="125"/>
      <c r="C93" s="125"/>
      <c r="D93" s="125"/>
      <c r="E93" s="335"/>
      <c r="F93" s="336"/>
      <c r="G93" s="336"/>
      <c r="H93" s="336"/>
      <c r="I93" s="336"/>
      <c r="J93" s="338"/>
      <c r="K93" s="338"/>
    </row>
    <row r="94" spans="1:11" ht="27.75" customHeight="1">
      <c r="A94" s="127" t="s">
        <v>395</v>
      </c>
      <c r="B94" s="127"/>
      <c r="C94" s="127"/>
      <c r="D94" s="127"/>
      <c r="E94" s="130"/>
      <c r="F94" s="360" t="s">
        <v>396</v>
      </c>
      <c r="G94" s="360"/>
      <c r="H94" s="360"/>
      <c r="I94" s="360"/>
      <c r="J94" s="338"/>
      <c r="K94" s="338"/>
    </row>
    <row r="96" spans="1:11">
      <c r="A96" s="120" t="s">
        <v>165</v>
      </c>
    </row>
    <row r="97" spans="1:2">
      <c r="A97" s="120" t="s">
        <v>166</v>
      </c>
    </row>
    <row r="98" spans="1:2">
      <c r="A98" s="120" t="s">
        <v>167</v>
      </c>
    </row>
    <row r="99" spans="1:2">
      <c r="A99" s="120" t="s">
        <v>168</v>
      </c>
      <c r="B99" s="120" t="s">
        <v>169</v>
      </c>
    </row>
    <row r="100" spans="1:2">
      <c r="A100" s="120" t="s">
        <v>170</v>
      </c>
      <c r="B100" s="128" t="s">
        <v>171</v>
      </c>
    </row>
    <row r="102" spans="1:2">
      <c r="A102" s="120" t="s">
        <v>172</v>
      </c>
      <c r="B102" s="128"/>
    </row>
    <row r="103" spans="1:2">
      <c r="A103" s="120" t="s">
        <v>173</v>
      </c>
      <c r="B103" s="128"/>
    </row>
    <row r="104" spans="1:2">
      <c r="A104" s="120" t="s">
        <v>203</v>
      </c>
    </row>
    <row r="105" spans="1:2">
      <c r="A105" s="120" t="s">
        <v>175</v>
      </c>
    </row>
    <row r="106" spans="1:2">
      <c r="A106" s="120" t="s">
        <v>204</v>
      </c>
    </row>
    <row r="108" spans="1:2">
      <c r="A108" s="119" t="s">
        <v>354</v>
      </c>
    </row>
    <row r="109" spans="1:2">
      <c r="A109" s="120" t="s">
        <v>137</v>
      </c>
    </row>
    <row r="110" spans="1:2">
      <c r="A110" s="120" t="s">
        <v>355</v>
      </c>
    </row>
    <row r="112" spans="1:2">
      <c r="A112" s="120" t="s">
        <v>356</v>
      </c>
    </row>
    <row r="113" spans="1:10">
      <c r="A113" s="129" t="s">
        <v>357</v>
      </c>
    </row>
    <row r="115" spans="1:10">
      <c r="A115" s="120" t="s">
        <v>358</v>
      </c>
    </row>
    <row r="116" spans="1:10">
      <c r="A116" s="120" t="s">
        <v>359</v>
      </c>
    </row>
    <row r="118" spans="1:10">
      <c r="A118" s="123" t="s">
        <v>156</v>
      </c>
      <c r="B118" s="124" t="s">
        <v>157</v>
      </c>
      <c r="C118" s="123"/>
      <c r="D118" s="123"/>
      <c r="E118" s="123"/>
      <c r="F118" s="123"/>
      <c r="G118" s="123"/>
      <c r="H118" s="123"/>
      <c r="I118" s="123"/>
      <c r="J118" s="338"/>
    </row>
    <row r="119" spans="1:10">
      <c r="A119" s="125" t="s">
        <v>387</v>
      </c>
      <c r="B119" s="125"/>
      <c r="C119" s="125"/>
      <c r="D119" s="125"/>
      <c r="E119" s="353"/>
      <c r="F119" s="354" t="s">
        <v>158</v>
      </c>
      <c r="G119" s="354"/>
      <c r="H119" s="354"/>
      <c r="I119" s="354"/>
      <c r="J119" s="338"/>
    </row>
    <row r="120" spans="1:10">
      <c r="A120" s="125" t="s">
        <v>360</v>
      </c>
      <c r="B120" s="125"/>
      <c r="C120" s="125"/>
      <c r="D120" s="125"/>
      <c r="E120" s="353"/>
      <c r="F120" s="354"/>
      <c r="G120" s="354"/>
      <c r="H120" s="354"/>
      <c r="I120" s="354"/>
      <c r="J120" s="338"/>
    </row>
    <row r="121" spans="1:10" ht="39.75">
      <c r="A121" s="127" t="s">
        <v>361</v>
      </c>
      <c r="B121" s="127"/>
      <c r="C121" s="127"/>
      <c r="D121" s="127"/>
      <c r="E121" s="130"/>
      <c r="F121" s="355" t="s">
        <v>202</v>
      </c>
      <c r="G121" s="355"/>
      <c r="H121" s="355"/>
      <c r="I121" s="355"/>
      <c r="J121" s="338"/>
    </row>
    <row r="122" spans="1:10" ht="23.25" customHeight="1">
      <c r="A122" s="127" t="s">
        <v>362</v>
      </c>
      <c r="B122" s="127"/>
      <c r="C122" s="127"/>
      <c r="D122" s="127"/>
      <c r="E122" s="130"/>
      <c r="F122" s="355"/>
      <c r="G122" s="355"/>
      <c r="H122" s="355"/>
      <c r="I122" s="355"/>
      <c r="J122" s="338"/>
    </row>
    <row r="123" spans="1:10">
      <c r="A123" s="356" t="s">
        <v>363</v>
      </c>
      <c r="B123" s="357"/>
      <c r="C123" s="357"/>
      <c r="D123" s="357"/>
      <c r="E123" s="357"/>
      <c r="F123" s="357"/>
      <c r="G123" s="357"/>
      <c r="H123" s="357"/>
      <c r="I123" s="357"/>
      <c r="J123" s="338"/>
    </row>
    <row r="124" spans="1:10">
      <c r="A124" s="357"/>
      <c r="B124" s="357"/>
      <c r="C124" s="357"/>
      <c r="D124" s="357"/>
      <c r="E124" s="357"/>
      <c r="F124" s="357"/>
      <c r="G124" s="357"/>
      <c r="H124" s="357"/>
      <c r="I124" s="357"/>
      <c r="J124" s="338"/>
    </row>
    <row r="125" spans="1:10">
      <c r="A125" s="357"/>
      <c r="B125" s="357"/>
      <c r="C125" s="357"/>
      <c r="D125" s="357"/>
      <c r="E125" s="357"/>
      <c r="F125" s="357"/>
      <c r="G125" s="357"/>
      <c r="H125" s="357"/>
      <c r="I125" s="357"/>
      <c r="J125" s="338"/>
    </row>
    <row r="126" spans="1:10" ht="101.25" customHeight="1">
      <c r="A126" s="357"/>
      <c r="B126" s="357"/>
      <c r="C126" s="357"/>
      <c r="D126" s="357"/>
      <c r="E126" s="357"/>
      <c r="F126" s="357"/>
      <c r="G126" s="357"/>
      <c r="H126" s="357"/>
      <c r="I126" s="357"/>
    </row>
    <row r="127" spans="1:10">
      <c r="A127" s="120" t="s">
        <v>165</v>
      </c>
    </row>
    <row r="128" spans="1:10">
      <c r="A128" s="120" t="s">
        <v>166</v>
      </c>
    </row>
    <row r="129" spans="1:2">
      <c r="A129" s="120" t="s">
        <v>167</v>
      </c>
    </row>
    <row r="130" spans="1:2">
      <c r="A130" s="120" t="s">
        <v>168</v>
      </c>
      <c r="B130" s="120" t="s">
        <v>169</v>
      </c>
    </row>
    <row r="131" spans="1:2">
      <c r="A131" s="120" t="s">
        <v>170</v>
      </c>
      <c r="B131" s="128" t="s">
        <v>171</v>
      </c>
    </row>
  </sheetData>
  <mergeCells count="10">
    <mergeCell ref="E119:E120"/>
    <mergeCell ref="F119:I120"/>
    <mergeCell ref="F121:I122"/>
    <mergeCell ref="A123:I126"/>
    <mergeCell ref="E32:E38"/>
    <mergeCell ref="F32:I38"/>
    <mergeCell ref="F39:I39"/>
    <mergeCell ref="E87:E92"/>
    <mergeCell ref="F87:I92"/>
    <mergeCell ref="F94:I94"/>
  </mergeCells>
  <phoneticPr fontId="6"/>
  <hyperlinks>
    <hyperlink ref="B100" r:id="rId1"/>
    <hyperlink ref="B46" r:id="rId2"/>
    <hyperlink ref="B131" r:id="rId3"/>
  </hyperlinks>
  <pageMargins left="0.7" right="0.7" top="0.75" bottom="0.75" header="0.3" footer="0.3"/>
  <pageSetup paperSize="9" scale="91" fitToHeight="0" orientation="portrait" r:id="rId4"/>
  <rowBreaks count="2" manualBreakCount="2">
    <brk id="44" max="9" man="1"/>
    <brk id="92" max="9"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52"/>
  <sheetViews>
    <sheetView view="pageBreakPreview" zoomScale="130" zoomScaleNormal="120" zoomScaleSheetLayoutView="130" workbookViewId="0">
      <selection activeCell="T34" sqref="T34:U34"/>
    </sheetView>
  </sheetViews>
  <sheetFormatPr defaultColWidth="2.25" defaultRowHeight="12"/>
  <cols>
    <col min="1" max="2" width="2.625" style="1" customWidth="1"/>
    <col min="3" max="16384" width="2.25" style="1"/>
  </cols>
  <sheetData>
    <row r="1" spans="1:39" ht="13.5" customHeight="1">
      <c r="A1" s="32" t="s">
        <v>371</v>
      </c>
      <c r="B1" s="3"/>
      <c r="C1" s="4"/>
      <c r="D1" s="4"/>
    </row>
    <row r="2" spans="1:39" ht="18" customHeight="1">
      <c r="A2" s="32"/>
      <c r="B2" s="3"/>
      <c r="C2" s="30"/>
      <c r="D2" s="30"/>
    </row>
    <row r="3" spans="1:39" ht="18" customHeight="1">
      <c r="A3" s="574" t="s">
        <v>116</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row>
    <row r="4" spans="1:39" ht="18" customHeight="1">
      <c r="A4" s="574" t="s">
        <v>367</v>
      </c>
      <c r="B4" s="574"/>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43"/>
      <c r="AC6" s="5" t="s">
        <v>73</v>
      </c>
      <c r="AD6" s="597"/>
      <c r="AE6" s="597"/>
      <c r="AF6" s="2" t="s">
        <v>4</v>
      </c>
      <c r="AG6" s="597"/>
      <c r="AH6" s="597"/>
      <c r="AI6" s="2" t="s">
        <v>3</v>
      </c>
      <c r="AJ6" s="597"/>
      <c r="AK6" s="597"/>
      <c r="AL6" s="2" t="s">
        <v>2</v>
      </c>
      <c r="AM6" s="2"/>
    </row>
    <row r="7" spans="1:39" ht="18" customHeight="1">
      <c r="A7" s="539" t="s">
        <v>293</v>
      </c>
      <c r="B7" s="539"/>
      <c r="C7" s="539"/>
      <c r="D7" s="539"/>
      <c r="E7" s="539"/>
      <c r="F7" s="539"/>
      <c r="G7" s="539"/>
      <c r="I7" s="1" t="s">
        <v>1</v>
      </c>
    </row>
    <row r="8" spans="1:39" ht="18" customHeight="1">
      <c r="B8" s="3"/>
      <c r="C8" s="4"/>
      <c r="D8" s="4"/>
    </row>
    <row r="9" spans="1:39">
      <c r="A9" s="1" t="s">
        <v>15</v>
      </c>
      <c r="B9" s="3"/>
      <c r="C9" s="4"/>
      <c r="D9" s="4"/>
    </row>
    <row r="10" spans="1:39" ht="11.25" customHeight="1">
      <c r="B10" s="3"/>
      <c r="C10" s="4"/>
      <c r="D10" s="4"/>
    </row>
    <row r="11" spans="1:39" ht="13.5" customHeight="1">
      <c r="A11" s="513" t="s">
        <v>40</v>
      </c>
      <c r="B11" s="16" t="s">
        <v>5</v>
      </c>
      <c r="C11" s="17"/>
      <c r="D11" s="17"/>
      <c r="E11" s="18"/>
      <c r="F11" s="18"/>
      <c r="G11" s="18"/>
      <c r="H11" s="18"/>
      <c r="I11" s="18"/>
      <c r="J11" s="18"/>
      <c r="K11" s="19"/>
      <c r="L11" s="585"/>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7"/>
    </row>
    <row r="12" spans="1:39" ht="21" customHeight="1">
      <c r="A12" s="514"/>
      <c r="B12" s="15" t="s">
        <v>6</v>
      </c>
      <c r="C12" s="10"/>
      <c r="D12" s="10"/>
      <c r="E12" s="11"/>
      <c r="F12" s="11"/>
      <c r="G12" s="11"/>
      <c r="H12" s="11"/>
      <c r="I12" s="11"/>
      <c r="J12" s="11"/>
      <c r="K12" s="12"/>
      <c r="L12" s="582"/>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4"/>
    </row>
    <row r="13" spans="1:39">
      <c r="A13" s="514"/>
      <c r="B13" s="588" t="s">
        <v>41</v>
      </c>
      <c r="C13" s="589"/>
      <c r="D13" s="589"/>
      <c r="E13" s="589"/>
      <c r="F13" s="589"/>
      <c r="G13" s="589"/>
      <c r="H13" s="589"/>
      <c r="I13" s="589"/>
      <c r="J13" s="589"/>
      <c r="K13" s="590"/>
      <c r="L13" s="13" t="s">
        <v>7</v>
      </c>
      <c r="M13" s="13"/>
      <c r="N13" s="13"/>
      <c r="O13" s="13"/>
      <c r="P13" s="13"/>
      <c r="Q13" s="575"/>
      <c r="R13" s="575"/>
      <c r="S13" s="13" t="s">
        <v>8</v>
      </c>
      <c r="T13" s="575"/>
      <c r="U13" s="575"/>
      <c r="V13" s="575"/>
      <c r="W13" s="13" t="s">
        <v>9</v>
      </c>
      <c r="X13" s="13"/>
      <c r="Y13" s="13"/>
      <c r="Z13" s="13"/>
      <c r="AA13" s="13"/>
      <c r="AB13" s="13"/>
      <c r="AC13" s="13"/>
      <c r="AD13" s="13"/>
      <c r="AE13" s="13"/>
      <c r="AF13" s="13"/>
      <c r="AG13" s="13"/>
      <c r="AH13" s="13"/>
      <c r="AI13" s="13"/>
      <c r="AJ13" s="13"/>
      <c r="AK13" s="13"/>
      <c r="AL13" s="13"/>
      <c r="AM13" s="14"/>
    </row>
    <row r="14" spans="1:39" ht="13.5" customHeight="1">
      <c r="A14" s="514"/>
      <c r="B14" s="591"/>
      <c r="C14" s="592"/>
      <c r="D14" s="592"/>
      <c r="E14" s="592"/>
      <c r="F14" s="592"/>
      <c r="G14" s="592"/>
      <c r="H14" s="592"/>
      <c r="I14" s="592"/>
      <c r="J14" s="592"/>
      <c r="K14" s="593"/>
      <c r="L14" s="576"/>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8"/>
    </row>
    <row r="15" spans="1:39" ht="13.5" customHeight="1">
      <c r="A15" s="514"/>
      <c r="B15" s="594"/>
      <c r="C15" s="595"/>
      <c r="D15" s="595"/>
      <c r="E15" s="595"/>
      <c r="F15" s="595"/>
      <c r="G15" s="595"/>
      <c r="H15" s="595"/>
      <c r="I15" s="595"/>
      <c r="J15" s="595"/>
      <c r="K15" s="596"/>
      <c r="L15" s="579"/>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1"/>
    </row>
    <row r="16" spans="1:39" ht="18" customHeight="1">
      <c r="A16" s="514"/>
      <c r="B16" s="6" t="s">
        <v>10</v>
      </c>
      <c r="C16" s="7"/>
      <c r="D16" s="7"/>
      <c r="E16" s="8"/>
      <c r="F16" s="8"/>
      <c r="G16" s="8"/>
      <c r="H16" s="8"/>
      <c r="I16" s="8"/>
      <c r="J16" s="8"/>
      <c r="K16" s="8"/>
      <c r="L16" s="6" t="s">
        <v>11</v>
      </c>
      <c r="M16" s="8"/>
      <c r="N16" s="8"/>
      <c r="O16" s="8"/>
      <c r="P16" s="8"/>
      <c r="Q16" s="8"/>
      <c r="R16" s="9"/>
      <c r="S16" s="568"/>
      <c r="T16" s="569"/>
      <c r="U16" s="569"/>
      <c r="V16" s="569"/>
      <c r="W16" s="569"/>
      <c r="X16" s="569"/>
      <c r="Y16" s="570"/>
      <c r="Z16" s="6" t="s">
        <v>42</v>
      </c>
      <c r="AA16" s="8"/>
      <c r="AB16" s="8"/>
      <c r="AC16" s="8"/>
      <c r="AD16" s="8"/>
      <c r="AE16" s="8"/>
      <c r="AF16" s="9"/>
      <c r="AG16" s="571"/>
      <c r="AH16" s="572"/>
      <c r="AI16" s="572"/>
      <c r="AJ16" s="572"/>
      <c r="AK16" s="572"/>
      <c r="AL16" s="572"/>
      <c r="AM16" s="573"/>
    </row>
    <row r="17" spans="1:39" ht="18" customHeight="1">
      <c r="A17" s="514"/>
      <c r="B17" s="6" t="s">
        <v>12</v>
      </c>
      <c r="C17" s="7"/>
      <c r="D17" s="7"/>
      <c r="E17" s="8"/>
      <c r="F17" s="8"/>
      <c r="G17" s="8"/>
      <c r="H17" s="8"/>
      <c r="I17" s="8"/>
      <c r="J17" s="8"/>
      <c r="K17" s="8"/>
      <c r="L17" s="6" t="s">
        <v>13</v>
      </c>
      <c r="M17" s="8"/>
      <c r="N17" s="8"/>
      <c r="O17" s="8"/>
      <c r="P17" s="8"/>
      <c r="Q17" s="8"/>
      <c r="R17" s="9"/>
      <c r="S17" s="568"/>
      <c r="T17" s="569"/>
      <c r="U17" s="569"/>
      <c r="V17" s="569"/>
      <c r="W17" s="569"/>
      <c r="X17" s="569"/>
      <c r="Y17" s="570"/>
      <c r="Z17" s="6" t="s">
        <v>14</v>
      </c>
      <c r="AA17" s="8"/>
      <c r="AB17" s="8"/>
      <c r="AC17" s="8"/>
      <c r="AD17" s="8"/>
      <c r="AE17" s="8"/>
      <c r="AF17" s="9"/>
      <c r="AG17" s="568"/>
      <c r="AH17" s="569"/>
      <c r="AI17" s="569"/>
      <c r="AJ17" s="569"/>
      <c r="AK17" s="569"/>
      <c r="AL17" s="569"/>
      <c r="AM17" s="570"/>
    </row>
    <row r="18" spans="1:39" ht="18.75" customHeight="1">
      <c r="A18" s="515"/>
      <c r="B18" s="6" t="s">
        <v>16</v>
      </c>
      <c r="C18" s="7"/>
      <c r="D18" s="7"/>
      <c r="E18" s="8"/>
      <c r="F18" s="8"/>
      <c r="G18" s="8"/>
      <c r="H18" s="8"/>
      <c r="I18" s="8"/>
      <c r="J18" s="8"/>
      <c r="K18" s="8"/>
      <c r="L18" s="6" t="s">
        <v>13</v>
      </c>
      <c r="M18" s="8"/>
      <c r="N18" s="8"/>
      <c r="O18" s="8"/>
      <c r="P18" s="8"/>
      <c r="Q18" s="8"/>
      <c r="R18" s="9"/>
      <c r="S18" s="568"/>
      <c r="T18" s="569"/>
      <c r="U18" s="569"/>
      <c r="V18" s="569"/>
      <c r="W18" s="569"/>
      <c r="X18" s="569"/>
      <c r="Y18" s="570"/>
      <c r="Z18" s="6" t="s">
        <v>14</v>
      </c>
      <c r="AA18" s="8"/>
      <c r="AB18" s="8"/>
      <c r="AC18" s="8"/>
      <c r="AD18" s="8"/>
      <c r="AE18" s="8"/>
      <c r="AF18" s="9"/>
      <c r="AG18" s="568"/>
      <c r="AH18" s="569"/>
      <c r="AI18" s="569"/>
      <c r="AJ18" s="569"/>
      <c r="AK18" s="569"/>
      <c r="AL18" s="569"/>
      <c r="AM18" s="570"/>
    </row>
    <row r="19" spans="1:39" ht="18" customHeight="1">
      <c r="A19" s="6" t="s">
        <v>38</v>
      </c>
      <c r="B19" s="8"/>
      <c r="C19" s="8"/>
      <c r="D19" s="8"/>
      <c r="E19" s="8"/>
      <c r="F19" s="8"/>
      <c r="G19" s="2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533" t="s">
        <v>21</v>
      </c>
      <c r="B20" s="534"/>
      <c r="C20" s="534"/>
      <c r="D20" s="534"/>
      <c r="E20" s="534"/>
      <c r="F20" s="534"/>
      <c r="G20" s="534"/>
      <c r="H20" s="534"/>
      <c r="I20" s="534"/>
      <c r="J20" s="534"/>
      <c r="K20" s="534"/>
      <c r="L20" s="534"/>
      <c r="M20" s="534"/>
      <c r="N20" s="534"/>
      <c r="O20" s="534"/>
      <c r="P20" s="534"/>
      <c r="Q20" s="534"/>
      <c r="R20" s="534"/>
      <c r="S20" s="535"/>
      <c r="T20" s="558" t="s">
        <v>117</v>
      </c>
      <c r="U20" s="559"/>
      <c r="V20" s="559"/>
      <c r="W20" s="559"/>
      <c r="X20" s="559"/>
      <c r="Y20" s="559"/>
      <c r="Z20" s="559"/>
      <c r="AA20" s="559"/>
      <c r="AB20" s="559"/>
      <c r="AC20" s="560"/>
      <c r="AD20" s="558" t="s">
        <v>118</v>
      </c>
      <c r="AE20" s="559"/>
      <c r="AF20" s="559"/>
      <c r="AG20" s="559"/>
      <c r="AH20" s="559"/>
      <c r="AI20" s="559"/>
      <c r="AJ20" s="559"/>
      <c r="AK20" s="559"/>
      <c r="AL20" s="559"/>
      <c r="AM20" s="560"/>
    </row>
    <row r="21" spans="1:39" ht="12.75" customHeight="1">
      <c r="A21" s="536"/>
      <c r="B21" s="537"/>
      <c r="C21" s="537"/>
      <c r="D21" s="537"/>
      <c r="E21" s="537"/>
      <c r="F21" s="537"/>
      <c r="G21" s="537"/>
      <c r="H21" s="537"/>
      <c r="I21" s="537"/>
      <c r="J21" s="537"/>
      <c r="K21" s="537"/>
      <c r="L21" s="537"/>
      <c r="M21" s="537"/>
      <c r="N21" s="537"/>
      <c r="O21" s="537"/>
      <c r="P21" s="537"/>
      <c r="Q21" s="537"/>
      <c r="R21" s="537"/>
      <c r="S21" s="538"/>
      <c r="T21" s="565" t="s">
        <v>43</v>
      </c>
      <c r="U21" s="566"/>
      <c r="V21" s="566"/>
      <c r="W21" s="567"/>
      <c r="X21" s="563" t="s">
        <v>17</v>
      </c>
      <c r="Y21" s="563"/>
      <c r="Z21" s="563"/>
      <c r="AA21" s="563"/>
      <c r="AB21" s="563"/>
      <c r="AC21" s="564"/>
      <c r="AD21" s="565" t="s">
        <v>43</v>
      </c>
      <c r="AE21" s="566"/>
      <c r="AF21" s="566"/>
      <c r="AG21" s="567"/>
      <c r="AH21" s="561" t="s">
        <v>17</v>
      </c>
      <c r="AI21" s="561"/>
      <c r="AJ21" s="561"/>
      <c r="AK21" s="561"/>
      <c r="AL21" s="561"/>
      <c r="AM21" s="562"/>
    </row>
    <row r="22" spans="1:39" ht="12.75" customHeight="1">
      <c r="A22" s="513" t="s">
        <v>90</v>
      </c>
      <c r="B22" s="169">
        <v>1</v>
      </c>
      <c r="C22" s="18" t="s">
        <v>91</v>
      </c>
      <c r="D22" s="18"/>
      <c r="E22" s="18"/>
      <c r="F22" s="18"/>
      <c r="G22" s="18"/>
      <c r="H22" s="18"/>
      <c r="I22" s="18"/>
      <c r="J22" s="18"/>
      <c r="K22" s="18"/>
      <c r="L22" s="18"/>
      <c r="M22" s="18"/>
      <c r="N22" s="18"/>
      <c r="O22" s="18"/>
      <c r="P22" s="18"/>
      <c r="Q22" s="18"/>
      <c r="R22" s="18"/>
      <c r="S22" s="19"/>
      <c r="T22" s="516">
        <f ca="1">COUNTIFS('計画書(様式2）'!$E$6:$E$20,C22,'計画書(様式2）'!$H$6:$H$20,"&gt;0")</f>
        <v>0</v>
      </c>
      <c r="U22" s="517"/>
      <c r="V22" s="518" t="s">
        <v>18</v>
      </c>
      <c r="W22" s="519"/>
      <c r="X22" s="520">
        <f ca="1">SUMIF('計画書(様式2）'!$E$6:$E$20,C22,'計画書(様式2）'!$H$6:$H$20)+SUMIF('計画書(様式2）'!$E$6:$E$20,C22,'計画書(様式2）'!$K$6:$K$20)</f>
        <v>0</v>
      </c>
      <c r="Y22" s="521"/>
      <c r="Z22" s="521"/>
      <c r="AA22" s="521"/>
      <c r="AB22" s="35" t="s">
        <v>54</v>
      </c>
      <c r="AC22" s="24"/>
      <c r="AD22" s="516">
        <f ca="1">COUNTIFS('計画書(様式2）'!$E$6:$E$20,C22,'計画書(様式2）'!$N$6:$N$20,"&gt;0")</f>
        <v>0</v>
      </c>
      <c r="AE22" s="517"/>
      <c r="AF22" s="518" t="s">
        <v>18</v>
      </c>
      <c r="AG22" s="519"/>
      <c r="AH22" s="520">
        <f ca="1">SUMIF('計画書(様式2）'!$E$6:$E$20,C22,'計画書(様式2）'!$N$6:$N$20)</f>
        <v>0</v>
      </c>
      <c r="AI22" s="521"/>
      <c r="AJ22" s="521"/>
      <c r="AK22" s="521"/>
      <c r="AL22" s="35" t="s">
        <v>54</v>
      </c>
      <c r="AM22" s="24"/>
    </row>
    <row r="23" spans="1:39" ht="12.75" customHeight="1">
      <c r="A23" s="514"/>
      <c r="B23" s="170">
        <v>2</v>
      </c>
      <c r="C23" s="20" t="s">
        <v>92</v>
      </c>
      <c r="D23" s="20"/>
      <c r="E23" s="20"/>
      <c r="F23" s="20"/>
      <c r="G23" s="20"/>
      <c r="H23" s="20"/>
      <c r="I23" s="20"/>
      <c r="J23" s="20"/>
      <c r="K23" s="20"/>
      <c r="L23" s="20"/>
      <c r="M23" s="20"/>
      <c r="N23" s="20"/>
      <c r="O23" s="20"/>
      <c r="P23" s="20"/>
      <c r="Q23" s="20"/>
      <c r="R23" s="20"/>
      <c r="S23" s="21"/>
      <c r="T23" s="524">
        <f ca="1">COUNTIFS('計画書(様式2）'!$E$6:$E$20,C23,'計画書(様式2）'!$H$6:$H$20,"&gt;0")</f>
        <v>0</v>
      </c>
      <c r="U23" s="525"/>
      <c r="V23" s="526" t="s">
        <v>18</v>
      </c>
      <c r="W23" s="527"/>
      <c r="X23" s="522">
        <f ca="1">SUMIF('計画書(様式2）'!$E$6:$E$20,C23,'計画書(様式2）'!$H$6:$H$20)+SUMIF('計画書(様式2）'!$E$6:$E$20,C23,'計画書(様式2）'!$K$6:$K$20)</f>
        <v>0</v>
      </c>
      <c r="Y23" s="523"/>
      <c r="Z23" s="523"/>
      <c r="AA23" s="523"/>
      <c r="AB23" s="36" t="s">
        <v>54</v>
      </c>
      <c r="AC23" s="25"/>
      <c r="AD23" s="524">
        <f ca="1">COUNTIFS('計画書(様式2）'!$E$6:$E$20,C23,'計画書(様式2）'!$N$6:$N$20,"&gt;0")</f>
        <v>0</v>
      </c>
      <c r="AE23" s="525"/>
      <c r="AF23" s="526" t="s">
        <v>18</v>
      </c>
      <c r="AG23" s="527"/>
      <c r="AH23" s="522">
        <f ca="1">SUMIF('計画書(様式2）'!$E$6:$E$20,C23,'計画書(様式2）'!$N$6:$N$20)</f>
        <v>0</v>
      </c>
      <c r="AI23" s="523"/>
      <c r="AJ23" s="523"/>
      <c r="AK23" s="523"/>
      <c r="AL23" s="36" t="s">
        <v>54</v>
      </c>
      <c r="AM23" s="25"/>
    </row>
    <row r="24" spans="1:39" ht="12.75" customHeight="1">
      <c r="A24" s="514"/>
      <c r="B24" s="171">
        <v>3</v>
      </c>
      <c r="C24" s="20" t="s">
        <v>93</v>
      </c>
      <c r="D24" s="20"/>
      <c r="E24" s="20"/>
      <c r="F24" s="20"/>
      <c r="G24" s="20"/>
      <c r="H24" s="20"/>
      <c r="I24" s="20"/>
      <c r="J24" s="20"/>
      <c r="K24" s="20"/>
      <c r="L24" s="20"/>
      <c r="M24" s="20"/>
      <c r="N24" s="20"/>
      <c r="O24" s="20"/>
      <c r="P24" s="20"/>
      <c r="Q24" s="20"/>
      <c r="R24" s="20"/>
      <c r="S24" s="21"/>
      <c r="T24" s="524">
        <f ca="1">COUNTIFS('計画書(様式2）'!$E$6:$E$20,C24,'計画書(様式2）'!$H$6:$H$20,"&gt;0")</f>
        <v>0</v>
      </c>
      <c r="U24" s="525"/>
      <c r="V24" s="526" t="s">
        <v>18</v>
      </c>
      <c r="W24" s="527"/>
      <c r="X24" s="522">
        <f ca="1">SUMIF('計画書(様式2）'!$E$6:$E$20,C24,'計画書(様式2）'!$H$6:$H$20)+SUMIF('計画書(様式2）'!$E$6:$E$20,C24,'計画書(様式2）'!$K$6:$K$20)</f>
        <v>0</v>
      </c>
      <c r="Y24" s="523"/>
      <c r="Z24" s="523"/>
      <c r="AA24" s="523"/>
      <c r="AB24" s="36" t="s">
        <v>54</v>
      </c>
      <c r="AC24" s="25"/>
      <c r="AD24" s="524">
        <f ca="1">COUNTIFS('計画書(様式2）'!$E$6:$E$20,C24,'計画書(様式2）'!$N$6:$N$20,"&gt;0")</f>
        <v>0</v>
      </c>
      <c r="AE24" s="525"/>
      <c r="AF24" s="526" t="s">
        <v>18</v>
      </c>
      <c r="AG24" s="527"/>
      <c r="AH24" s="522">
        <f ca="1">SUMIF('計画書(様式2）'!$E$6:$E$20,C24,'計画書(様式2）'!$N$6:$N$20)</f>
        <v>0</v>
      </c>
      <c r="AI24" s="523"/>
      <c r="AJ24" s="523"/>
      <c r="AK24" s="523"/>
      <c r="AL24" s="36" t="s">
        <v>54</v>
      </c>
      <c r="AM24" s="25"/>
    </row>
    <row r="25" spans="1:39" ht="12.75" customHeight="1">
      <c r="A25" s="514"/>
      <c r="B25" s="172">
        <v>4</v>
      </c>
      <c r="C25" s="20" t="s">
        <v>94</v>
      </c>
      <c r="D25" s="20"/>
      <c r="E25" s="20"/>
      <c r="F25" s="20"/>
      <c r="G25" s="20"/>
      <c r="H25" s="20"/>
      <c r="I25" s="20"/>
      <c r="J25" s="20"/>
      <c r="K25" s="20"/>
      <c r="L25" s="20"/>
      <c r="M25" s="20"/>
      <c r="N25" s="20"/>
      <c r="O25" s="20"/>
      <c r="P25" s="20"/>
      <c r="Q25" s="20"/>
      <c r="R25" s="20"/>
      <c r="S25" s="20"/>
      <c r="T25" s="524">
        <f ca="1">COUNTIFS('計画書(様式2）'!$E$6:$E$20,C25,'計画書(様式2）'!$H$6:$H$20,"&gt;0")</f>
        <v>0</v>
      </c>
      <c r="U25" s="525"/>
      <c r="V25" s="526" t="s">
        <v>18</v>
      </c>
      <c r="W25" s="527"/>
      <c r="X25" s="522">
        <f ca="1">SUMIF('計画書(様式2）'!$E$6:$E$20,C25,'計画書(様式2）'!$H$6:$H$20)+SUMIF('計画書(様式2）'!$E$6:$E$20,C25,'計画書(様式2）'!$K$6:$K$20)</f>
        <v>0</v>
      </c>
      <c r="Y25" s="523"/>
      <c r="Z25" s="523"/>
      <c r="AA25" s="523"/>
      <c r="AB25" s="39" t="s">
        <v>54</v>
      </c>
      <c r="AC25" s="25"/>
      <c r="AD25" s="524">
        <f ca="1">COUNTIFS('計画書(様式2）'!$E$6:$E$20,C25,'計画書(様式2）'!$N$6:$N$20,"&gt;0")</f>
        <v>0</v>
      </c>
      <c r="AE25" s="525"/>
      <c r="AF25" s="526" t="s">
        <v>18</v>
      </c>
      <c r="AG25" s="527"/>
      <c r="AH25" s="522">
        <f ca="1">SUMIF('計画書(様式2）'!$E$6:$E$20,C25,'計画書(様式2）'!$N$6:$N$20)</f>
        <v>0</v>
      </c>
      <c r="AI25" s="523"/>
      <c r="AJ25" s="523"/>
      <c r="AK25" s="523"/>
      <c r="AL25" s="39" t="s">
        <v>54</v>
      </c>
      <c r="AM25" s="25"/>
    </row>
    <row r="26" spans="1:39" ht="12.75" customHeight="1">
      <c r="A26" s="514"/>
      <c r="B26" s="171">
        <v>5</v>
      </c>
      <c r="C26" s="20" t="s">
        <v>95</v>
      </c>
      <c r="D26" s="20"/>
      <c r="E26" s="20"/>
      <c r="F26" s="20"/>
      <c r="G26" s="20"/>
      <c r="H26" s="20"/>
      <c r="I26" s="20"/>
      <c r="J26" s="20"/>
      <c r="K26" s="20"/>
      <c r="L26" s="20"/>
      <c r="M26" s="20"/>
      <c r="N26" s="20"/>
      <c r="O26" s="20"/>
      <c r="P26" s="20"/>
      <c r="Q26" s="20"/>
      <c r="R26" s="20"/>
      <c r="S26" s="20"/>
      <c r="T26" s="524">
        <f ca="1">COUNTIFS('計画書(様式2）'!$E$6:$E$20,C26,'計画書(様式2）'!$H$6:$H$20,"&gt;0")</f>
        <v>0</v>
      </c>
      <c r="U26" s="525"/>
      <c r="V26" s="526" t="s">
        <v>18</v>
      </c>
      <c r="W26" s="527"/>
      <c r="X26" s="522">
        <f ca="1">SUMIF('計画書(様式2）'!$E$6:$E$20,C26,'計画書(様式2）'!$H$6:$H$20)+SUMIF('計画書(様式2）'!$E$6:$E$20,C26,'計画書(様式2）'!$K$6:$K$20)</f>
        <v>0</v>
      </c>
      <c r="Y26" s="523"/>
      <c r="Z26" s="523"/>
      <c r="AA26" s="523"/>
      <c r="AB26" s="39" t="s">
        <v>54</v>
      </c>
      <c r="AC26" s="25"/>
      <c r="AD26" s="524">
        <f ca="1">COUNTIFS('計画書(様式2）'!$E$6:$E$20,C26,'計画書(様式2）'!$N$6:$N$20,"&gt;0")</f>
        <v>0</v>
      </c>
      <c r="AE26" s="525"/>
      <c r="AF26" s="526" t="s">
        <v>18</v>
      </c>
      <c r="AG26" s="527"/>
      <c r="AH26" s="522">
        <f ca="1">SUMIF('計画書(様式2）'!$E$6:$E$20,C26,'計画書(様式2）'!$N$6:$N$20)</f>
        <v>0</v>
      </c>
      <c r="AI26" s="523"/>
      <c r="AJ26" s="523"/>
      <c r="AK26" s="523"/>
      <c r="AL26" s="39" t="s">
        <v>54</v>
      </c>
      <c r="AM26" s="25"/>
    </row>
    <row r="27" spans="1:39" ht="12.75" customHeight="1">
      <c r="A27" s="514"/>
      <c r="B27" s="171">
        <v>6</v>
      </c>
      <c r="C27" s="20" t="s">
        <v>96</v>
      </c>
      <c r="D27" s="20"/>
      <c r="E27" s="20"/>
      <c r="F27" s="20"/>
      <c r="G27" s="20"/>
      <c r="H27" s="20"/>
      <c r="I27" s="20"/>
      <c r="J27" s="20"/>
      <c r="K27" s="20"/>
      <c r="L27" s="20"/>
      <c r="M27" s="20"/>
      <c r="N27" s="20"/>
      <c r="O27" s="20"/>
      <c r="P27" s="20"/>
      <c r="Q27" s="20"/>
      <c r="R27" s="20"/>
      <c r="S27" s="20"/>
      <c r="T27" s="524">
        <f ca="1">COUNTIFS('計画書(様式2）'!$E$6:$E$20,C27,'計画書(様式2）'!$H$6:$H$20,"&gt;0")</f>
        <v>0</v>
      </c>
      <c r="U27" s="525"/>
      <c r="V27" s="526" t="s">
        <v>18</v>
      </c>
      <c r="W27" s="527"/>
      <c r="X27" s="522">
        <f ca="1">SUMIF('計画書(様式2）'!$E$6:$E$20,C27,'計画書(様式2）'!$H$6:$H$20)+SUMIF('計画書(様式2）'!$E$6:$E$20,C27,'計画書(様式2）'!$K$6:$K$20)</f>
        <v>0</v>
      </c>
      <c r="Y27" s="523"/>
      <c r="Z27" s="523"/>
      <c r="AA27" s="523"/>
      <c r="AB27" s="36" t="s">
        <v>54</v>
      </c>
      <c r="AC27" s="25"/>
      <c r="AD27" s="524">
        <f ca="1">COUNTIFS('計画書(様式2）'!$E$6:$E$20,C27,'計画書(様式2）'!$N$6:$N$20,"&gt;0")</f>
        <v>0</v>
      </c>
      <c r="AE27" s="525"/>
      <c r="AF27" s="526" t="s">
        <v>18</v>
      </c>
      <c r="AG27" s="527"/>
      <c r="AH27" s="522">
        <f ca="1">SUMIF('計画書(様式2）'!$E$6:$E$20,C27,'計画書(様式2）'!$N$6:$N$20)</f>
        <v>0</v>
      </c>
      <c r="AI27" s="523"/>
      <c r="AJ27" s="523"/>
      <c r="AK27" s="523"/>
      <c r="AL27" s="36" t="s">
        <v>54</v>
      </c>
      <c r="AM27" s="25"/>
    </row>
    <row r="28" spans="1:39" ht="12.75" customHeight="1">
      <c r="A28" s="514"/>
      <c r="B28" s="171">
        <v>7</v>
      </c>
      <c r="C28" s="20" t="s">
        <v>97</v>
      </c>
      <c r="D28" s="20"/>
      <c r="E28" s="20"/>
      <c r="F28" s="20"/>
      <c r="G28" s="20"/>
      <c r="H28" s="20"/>
      <c r="I28" s="20"/>
      <c r="J28" s="20"/>
      <c r="K28" s="20"/>
      <c r="L28" s="20"/>
      <c r="M28" s="20"/>
      <c r="N28" s="20"/>
      <c r="O28" s="20"/>
      <c r="P28" s="20"/>
      <c r="Q28" s="20"/>
      <c r="R28" s="20"/>
      <c r="S28" s="20"/>
      <c r="T28" s="524">
        <f ca="1">COUNTIFS('計画書(様式2）'!$E$6:$E$20,C28,'計画書(様式2）'!$H$6:$H$20,"&gt;0")</f>
        <v>0</v>
      </c>
      <c r="U28" s="525"/>
      <c r="V28" s="526" t="s">
        <v>18</v>
      </c>
      <c r="W28" s="527"/>
      <c r="X28" s="522">
        <f ca="1">SUMIF('計画書(様式2）'!$E$6:$E$20,C28,'計画書(様式2）'!$H$6:$H$20)+SUMIF('計画書(様式2）'!$E$6:$E$20,C28,'計画書(様式2）'!$K$6:$K$20)</f>
        <v>0</v>
      </c>
      <c r="Y28" s="523"/>
      <c r="Z28" s="523"/>
      <c r="AA28" s="523"/>
      <c r="AB28" s="36" t="s">
        <v>54</v>
      </c>
      <c r="AC28" s="25"/>
      <c r="AD28" s="524">
        <f ca="1">COUNTIFS('計画書(様式2）'!$E$6:$E$20,C28,'計画書(様式2）'!$N$6:$N$20,"&gt;0")</f>
        <v>0</v>
      </c>
      <c r="AE28" s="525"/>
      <c r="AF28" s="526" t="s">
        <v>18</v>
      </c>
      <c r="AG28" s="527"/>
      <c r="AH28" s="522">
        <f ca="1">SUMIF('計画書(様式2）'!$E$6:$E$20,C28,'計画書(様式2）'!$N$6:$N$20)</f>
        <v>0</v>
      </c>
      <c r="AI28" s="523"/>
      <c r="AJ28" s="523"/>
      <c r="AK28" s="523"/>
      <c r="AL28" s="36" t="s">
        <v>54</v>
      </c>
      <c r="AM28" s="25"/>
    </row>
    <row r="29" spans="1:39" ht="12.75" customHeight="1">
      <c r="A29" s="514"/>
      <c r="B29" s="171">
        <v>8</v>
      </c>
      <c r="C29" s="20" t="s">
        <v>100</v>
      </c>
      <c r="D29" s="20"/>
      <c r="E29" s="20"/>
      <c r="F29" s="20"/>
      <c r="G29" s="20"/>
      <c r="H29" s="20"/>
      <c r="I29" s="20"/>
      <c r="J29" s="20"/>
      <c r="K29" s="20"/>
      <c r="L29" s="20"/>
      <c r="M29" s="20"/>
      <c r="N29" s="20"/>
      <c r="O29" s="20"/>
      <c r="P29" s="20"/>
      <c r="Q29" s="20"/>
      <c r="R29" s="20"/>
      <c r="S29" s="20"/>
      <c r="T29" s="550">
        <f ca="1">COUNTIFS('計画書(様式2）'!$E$6:$E$20,C29,'計画書(様式2）'!$H$6:$H$20,"&gt;0")</f>
        <v>0</v>
      </c>
      <c r="U29" s="551"/>
      <c r="V29" s="556" t="s">
        <v>18</v>
      </c>
      <c r="W29" s="557"/>
      <c r="X29" s="522">
        <f ca="1">SUMIF('計画書(様式2）'!$E$6:$E$20,C29,'計画書(様式2）'!$H$6:$H$20)+SUMIF('計画書(様式2）'!$E$6:$E$20,C29,'計画書(様式2）'!$K$6:$K$20)</f>
        <v>0</v>
      </c>
      <c r="Y29" s="523"/>
      <c r="Z29" s="523"/>
      <c r="AA29" s="523"/>
      <c r="AB29" s="37" t="s">
        <v>54</v>
      </c>
      <c r="AC29" s="26"/>
      <c r="AD29" s="524">
        <f ca="1">COUNTIFS('計画書(様式2）'!$E$6:$E$20,C29,'計画書(様式2）'!$N$6:$N$20,"&gt;0")</f>
        <v>0</v>
      </c>
      <c r="AE29" s="525"/>
      <c r="AF29" s="556" t="s">
        <v>18</v>
      </c>
      <c r="AG29" s="557"/>
      <c r="AH29" s="522">
        <f ca="1">SUMIF('計画書(様式2）'!$E$6:$E$20,C29,'計画書(様式2）'!$N$6:$N$20)</f>
        <v>0</v>
      </c>
      <c r="AI29" s="523"/>
      <c r="AJ29" s="523"/>
      <c r="AK29" s="523"/>
      <c r="AL29" s="37" t="s">
        <v>54</v>
      </c>
      <c r="AM29" s="26"/>
    </row>
    <row r="30" spans="1:39" ht="12.75" customHeight="1">
      <c r="A30" s="514"/>
      <c r="B30" s="171">
        <v>9</v>
      </c>
      <c r="C30" s="20" t="s">
        <v>101</v>
      </c>
      <c r="D30" s="20"/>
      <c r="E30" s="20"/>
      <c r="F30" s="20"/>
      <c r="G30" s="20"/>
      <c r="H30" s="20"/>
      <c r="I30" s="20"/>
      <c r="J30" s="20"/>
      <c r="K30" s="20"/>
      <c r="L30" s="20"/>
      <c r="M30" s="20"/>
      <c r="N30" s="20"/>
      <c r="O30" s="20"/>
      <c r="P30" s="20"/>
      <c r="Q30" s="20"/>
      <c r="R30" s="20"/>
      <c r="S30" s="20"/>
      <c r="T30" s="554">
        <f ca="1">COUNTIFS('計画書(様式2）'!$E$6:$E$20,C30,'計画書(様式2）'!$H$6:$H$20,"&gt;0")</f>
        <v>0</v>
      </c>
      <c r="U30" s="555"/>
      <c r="V30" s="528" t="s">
        <v>18</v>
      </c>
      <c r="W30" s="529"/>
      <c r="X30" s="522">
        <f ca="1">SUMIF('計画書(様式2）'!$E$6:$E$20,C30,'計画書(様式2）'!$H$6:$H$20)+SUMIF('計画書(様式2）'!$E$6:$E$20,C30,'計画書(様式2）'!$K$6:$K$20)</f>
        <v>0</v>
      </c>
      <c r="Y30" s="523"/>
      <c r="Z30" s="523"/>
      <c r="AA30" s="523"/>
      <c r="AB30" s="36" t="s">
        <v>54</v>
      </c>
      <c r="AC30" s="25"/>
      <c r="AD30" s="524">
        <f ca="1">COUNTIFS('計画書(様式2）'!$E$6:$E$20,C30,'計画書(様式2）'!$N$6:$N$20,"&gt;0")</f>
        <v>0</v>
      </c>
      <c r="AE30" s="525"/>
      <c r="AF30" s="526" t="s">
        <v>18</v>
      </c>
      <c r="AG30" s="527"/>
      <c r="AH30" s="522">
        <f ca="1">SUMIF('計画書(様式2）'!$E$6:$E$20,C30,'計画書(様式2）'!$N$6:$N$20)</f>
        <v>0</v>
      </c>
      <c r="AI30" s="523"/>
      <c r="AJ30" s="523"/>
      <c r="AK30" s="523"/>
      <c r="AL30" s="36" t="s">
        <v>54</v>
      </c>
      <c r="AM30" s="25"/>
    </row>
    <row r="31" spans="1:39" ht="12.75" customHeight="1">
      <c r="A31" s="514"/>
      <c r="B31" s="172">
        <v>10</v>
      </c>
      <c r="C31" s="23" t="s">
        <v>304</v>
      </c>
      <c r="D31" s="23"/>
      <c r="E31" s="23"/>
      <c r="F31" s="23"/>
      <c r="G31" s="23"/>
      <c r="H31" s="23"/>
      <c r="I31" s="23"/>
      <c r="J31" s="23"/>
      <c r="K31" s="23"/>
      <c r="L31" s="23"/>
      <c r="M31" s="23"/>
      <c r="N31" s="23"/>
      <c r="O31" s="23"/>
      <c r="P31" s="23"/>
      <c r="Q31" s="23"/>
      <c r="R31" s="23"/>
      <c r="S31" s="23"/>
      <c r="T31" s="544">
        <f ca="1">COUNTIFS('計画書(様式2）'!$E$6:$E$20,C31,'計画書(様式2）'!$H$6:$H$20,"&gt;0")</f>
        <v>0</v>
      </c>
      <c r="U31" s="545"/>
      <c r="V31" s="556" t="s">
        <v>18</v>
      </c>
      <c r="W31" s="557"/>
      <c r="X31" s="548">
        <f ca="1">SUMIF('計画書(様式2）'!$E$6:$E$20,C31,'計画書(様式2）'!$H$6:$H$20)+SUMIF('計画書(様式2）'!$E$6:$E$20,C31,'計画書(様式2）'!$K$6:$K$20)</f>
        <v>0</v>
      </c>
      <c r="Y31" s="549"/>
      <c r="Z31" s="549"/>
      <c r="AA31" s="549"/>
      <c r="AB31" s="37" t="s">
        <v>54</v>
      </c>
      <c r="AC31" s="26"/>
      <c r="AD31" s="544">
        <f ca="1">COUNTIFS('計画書(様式2）'!$E$6:$E$20,C31,'計画書(様式2）'!$N$6:$N$20,"&gt;0")</f>
        <v>0</v>
      </c>
      <c r="AE31" s="545"/>
      <c r="AF31" s="556" t="s">
        <v>18</v>
      </c>
      <c r="AG31" s="557"/>
      <c r="AH31" s="548">
        <f ca="1">SUMIF('計画書(様式2）'!$E$6:$E$20,C31,'計画書(様式2）'!$N$6:$N$20)</f>
        <v>0</v>
      </c>
      <c r="AI31" s="549"/>
      <c r="AJ31" s="549"/>
      <c r="AK31" s="549"/>
      <c r="AL31" s="37" t="s">
        <v>54</v>
      </c>
      <c r="AM31" s="26"/>
    </row>
    <row r="32" spans="1:39" ht="12.75" customHeight="1">
      <c r="A32" s="176"/>
      <c r="B32" s="175">
        <v>11</v>
      </c>
      <c r="C32" s="8" t="s">
        <v>102</v>
      </c>
      <c r="D32" s="8"/>
      <c r="E32" s="8"/>
      <c r="F32" s="8"/>
      <c r="G32" s="8"/>
      <c r="H32" s="8"/>
      <c r="I32" s="8"/>
      <c r="J32" s="8"/>
      <c r="K32" s="8"/>
      <c r="L32" s="8"/>
      <c r="M32" s="8"/>
      <c r="N32" s="8"/>
      <c r="O32" s="8"/>
      <c r="P32" s="8"/>
      <c r="Q32" s="8"/>
      <c r="R32" s="8"/>
      <c r="S32" s="8"/>
      <c r="T32" s="540">
        <f ca="1">COUNTIFS('計画書(様式2）'!$E$6:$E$20,C32,'計画書(様式2）'!$H$6:$H$20,"&gt;0")</f>
        <v>0</v>
      </c>
      <c r="U32" s="541"/>
      <c r="V32" s="542" t="s">
        <v>18</v>
      </c>
      <c r="W32" s="543"/>
      <c r="X32" s="552">
        <f ca="1">SUMIF('計画書(様式2）'!$E$6:$E$20,C32,'計画書(様式2）'!$H$6:$H$20)+SUMIF('計画書(様式2）'!$E$6:$E$20,C32,'計画書(様式2）'!$K$6:$K$20)</f>
        <v>0</v>
      </c>
      <c r="Y32" s="553"/>
      <c r="Z32" s="553"/>
      <c r="AA32" s="553"/>
      <c r="AB32" s="167" t="s">
        <v>54</v>
      </c>
      <c r="AC32" s="34"/>
      <c r="AD32" s="540">
        <f ca="1">COUNTIFS('計画書(様式2）'!$E$6:$E$20,C32,'計画書(様式2）'!$N$6:$N$20,"&gt;0")</f>
        <v>0</v>
      </c>
      <c r="AE32" s="541"/>
      <c r="AF32" s="542" t="s">
        <v>18</v>
      </c>
      <c r="AG32" s="543"/>
      <c r="AH32" s="552">
        <f ca="1">SUMIF('計画書(様式2）'!$E$6:$E$20,C32,'計画書(様式2）'!$N$6:$N$20)</f>
        <v>0</v>
      </c>
      <c r="AI32" s="553"/>
      <c r="AJ32" s="553"/>
      <c r="AK32" s="553"/>
      <c r="AL32" s="167" t="s">
        <v>54</v>
      </c>
      <c r="AM32" s="34"/>
    </row>
    <row r="33" spans="1:39" ht="12.75" customHeight="1">
      <c r="A33" s="513" t="s">
        <v>103</v>
      </c>
      <c r="B33" s="174">
        <v>12</v>
      </c>
      <c r="C33" s="18" t="s">
        <v>305</v>
      </c>
      <c r="D33" s="18"/>
      <c r="E33" s="18"/>
      <c r="F33" s="18"/>
      <c r="G33" s="18"/>
      <c r="H33" s="18"/>
      <c r="I33" s="18"/>
      <c r="J33" s="18"/>
      <c r="K33" s="18"/>
      <c r="L33" s="18"/>
      <c r="M33" s="18"/>
      <c r="N33" s="18"/>
      <c r="O33" s="18"/>
      <c r="P33" s="18"/>
      <c r="Q33" s="18"/>
      <c r="R33" s="18"/>
      <c r="S33" s="18"/>
      <c r="T33" s="516">
        <f ca="1">COUNTIFS('計画書(様式2）'!$E$6:$E$20,C33,'計画書(様式2）'!$H$6:$H$20,"&gt;0")</f>
        <v>0</v>
      </c>
      <c r="U33" s="517"/>
      <c r="V33" s="518" t="s">
        <v>18</v>
      </c>
      <c r="W33" s="519"/>
      <c r="X33" s="520">
        <f ca="1">SUMIF('計画書(様式2）'!$E$6:$E$20,C33,'計画書(様式2）'!$H$6:$H$20)+SUMIF('計画書(様式2）'!$E$6:$E$20,C33,'計画書(様式2）'!$K$6:$K$20)</f>
        <v>0</v>
      </c>
      <c r="Y33" s="521"/>
      <c r="Z33" s="521"/>
      <c r="AA33" s="521"/>
      <c r="AB33" s="40" t="s">
        <v>54</v>
      </c>
      <c r="AC33" s="24"/>
      <c r="AD33" s="516">
        <f ca="1">COUNTIFS('計画書(様式2）'!$E$6:$E$20,C33,'計画書(様式2）'!$N$6:$N$20,"&gt;0")</f>
        <v>0</v>
      </c>
      <c r="AE33" s="517"/>
      <c r="AF33" s="518" t="s">
        <v>18</v>
      </c>
      <c r="AG33" s="519"/>
      <c r="AH33" s="520">
        <f ca="1">SUMIF('計画書(様式2）'!$E$6:$E$20,C33,'計画書(様式2）'!$N$6:$N$20)</f>
        <v>0</v>
      </c>
      <c r="AI33" s="521"/>
      <c r="AJ33" s="521"/>
      <c r="AK33" s="521"/>
      <c r="AL33" s="40" t="s">
        <v>54</v>
      </c>
      <c r="AM33" s="24"/>
    </row>
    <row r="34" spans="1:39" ht="12.75" customHeight="1">
      <c r="A34" s="514"/>
      <c r="B34" s="171">
        <v>13</v>
      </c>
      <c r="C34" s="20" t="s">
        <v>306</v>
      </c>
      <c r="D34" s="20"/>
      <c r="E34" s="20"/>
      <c r="F34" s="20"/>
      <c r="G34" s="20"/>
      <c r="H34" s="20"/>
      <c r="I34" s="20"/>
      <c r="J34" s="20"/>
      <c r="K34" s="20"/>
      <c r="L34" s="20"/>
      <c r="M34" s="20"/>
      <c r="N34" s="20"/>
      <c r="O34" s="20"/>
      <c r="P34" s="20"/>
      <c r="Q34" s="20"/>
      <c r="R34" s="20"/>
      <c r="S34" s="20"/>
      <c r="T34" s="524">
        <f ca="1">COUNTIFS('計画書(様式2）'!$E$6:$E$20,C34,'計画書(様式2）'!$H$6:$H$20,"&gt;0")</f>
        <v>0</v>
      </c>
      <c r="U34" s="525"/>
      <c r="V34" s="526" t="s">
        <v>18</v>
      </c>
      <c r="W34" s="527"/>
      <c r="X34" s="522">
        <f ca="1">SUMIF('計画書(様式2）'!$E$6:$E$20,C34,'計画書(様式2）'!$H$6:$H$20)+SUMIF('計画書(様式2）'!$E$6:$E$20,C34,'計画書(様式2）'!$K$6:$K$20)</f>
        <v>0</v>
      </c>
      <c r="Y34" s="523"/>
      <c r="Z34" s="523"/>
      <c r="AA34" s="523"/>
      <c r="AB34" s="36" t="s">
        <v>54</v>
      </c>
      <c r="AC34" s="25"/>
      <c r="AD34" s="524">
        <f ca="1">COUNTIFS('計画書(様式2）'!$E$6:$E$20,C34,'計画書(様式2）'!$N$6:$N$20,"&gt;0")</f>
        <v>0</v>
      </c>
      <c r="AE34" s="525"/>
      <c r="AF34" s="526" t="s">
        <v>18</v>
      </c>
      <c r="AG34" s="527"/>
      <c r="AH34" s="522">
        <f ca="1">SUMIF('計画書(様式2）'!$E$6:$E$20,C34,'計画書(様式2）'!$N$6:$N$20)</f>
        <v>0</v>
      </c>
      <c r="AI34" s="523"/>
      <c r="AJ34" s="523"/>
      <c r="AK34" s="523"/>
      <c r="AL34" s="36" t="s">
        <v>54</v>
      </c>
      <c r="AM34" s="25"/>
    </row>
    <row r="35" spans="1:39" ht="12.75" customHeight="1">
      <c r="A35" s="514"/>
      <c r="B35" s="173">
        <v>14</v>
      </c>
      <c r="C35" s="20" t="s">
        <v>307</v>
      </c>
      <c r="D35" s="20"/>
      <c r="E35" s="20"/>
      <c r="F35" s="20"/>
      <c r="G35" s="20"/>
      <c r="H35" s="20"/>
      <c r="I35" s="20"/>
      <c r="J35" s="20"/>
      <c r="K35" s="20"/>
      <c r="L35" s="20"/>
      <c r="M35" s="20"/>
      <c r="N35" s="20"/>
      <c r="O35" s="20"/>
      <c r="P35" s="20"/>
      <c r="Q35" s="20"/>
      <c r="R35" s="20"/>
      <c r="S35" s="20"/>
      <c r="T35" s="524">
        <f ca="1">COUNTIFS('計画書(様式2）'!$E$6:$E$20,C35,'計画書(様式2）'!$H$6:$H$20,"&gt;0")</f>
        <v>0</v>
      </c>
      <c r="U35" s="525"/>
      <c r="V35" s="528" t="s">
        <v>18</v>
      </c>
      <c r="W35" s="529"/>
      <c r="X35" s="522">
        <f ca="1">SUMIF('計画書(様式2）'!$E$6:$E$20,C35,'計画書(様式2）'!$H$6:$H$20)+SUMIF('計画書(様式2）'!$E$6:$E$20,C35,'計画書(様式2）'!$K$6:$K$20)</f>
        <v>0</v>
      </c>
      <c r="Y35" s="523"/>
      <c r="Z35" s="523"/>
      <c r="AA35" s="523"/>
      <c r="AB35" s="41" t="s">
        <v>54</v>
      </c>
      <c r="AC35" s="28"/>
      <c r="AD35" s="524">
        <f ca="1">COUNTIFS('計画書(様式2）'!$E$6:$E$20,C35,'計画書(様式2）'!$N$6:$N$20,"&gt;0")</f>
        <v>0</v>
      </c>
      <c r="AE35" s="525"/>
      <c r="AF35" s="528" t="s">
        <v>18</v>
      </c>
      <c r="AG35" s="529"/>
      <c r="AH35" s="522">
        <f ca="1">SUMIF('計画書(様式2）'!$E$6:$E$20,C35,'計画書(様式2）'!$N$6:$N$20)</f>
        <v>0</v>
      </c>
      <c r="AI35" s="523"/>
      <c r="AJ35" s="523"/>
      <c r="AK35" s="523"/>
      <c r="AL35" s="41" t="s">
        <v>54</v>
      </c>
      <c r="AM35" s="28"/>
    </row>
    <row r="36" spans="1:39" ht="12.75" customHeight="1">
      <c r="A36" s="514"/>
      <c r="B36" s="172">
        <v>15</v>
      </c>
      <c r="C36" s="20" t="s">
        <v>402</v>
      </c>
      <c r="D36" s="20"/>
      <c r="E36" s="20"/>
      <c r="F36" s="20"/>
      <c r="G36" s="20"/>
      <c r="H36" s="20"/>
      <c r="I36" s="20"/>
      <c r="J36" s="20"/>
      <c r="K36" s="20"/>
      <c r="L36" s="20"/>
      <c r="M36" s="20"/>
      <c r="N36" s="20"/>
      <c r="O36" s="20"/>
      <c r="P36" s="20"/>
      <c r="Q36" s="20"/>
      <c r="R36" s="20"/>
      <c r="S36" s="20"/>
      <c r="T36" s="524">
        <f ca="1">COUNTIFS('計画書(様式2）'!$E$6:$E$20,C36,'計画書(様式2）'!$H$6:$H$20,"&gt;0")</f>
        <v>0</v>
      </c>
      <c r="U36" s="525"/>
      <c r="V36" s="526" t="s">
        <v>18</v>
      </c>
      <c r="W36" s="527"/>
      <c r="X36" s="522">
        <f ca="1">SUMIF('計画書(様式2）'!$E$6:$E$20,C36,'計画書(様式2）'!$H$6:$H$20)+SUMIF('計画書(様式2）'!$E$6:$E$20,C36,'計画書(様式2）'!$K$6:$K$20)</f>
        <v>0</v>
      </c>
      <c r="Y36" s="523"/>
      <c r="Z36" s="523"/>
      <c r="AA36" s="523"/>
      <c r="AB36" s="36" t="s">
        <v>54</v>
      </c>
      <c r="AC36" s="25"/>
      <c r="AD36" s="524">
        <f ca="1">COUNTIFS('計画書(様式2）'!$E$6:$E$20,C36,'計画書(様式2）'!$N$6:$N$20,"&gt;0")</f>
        <v>0</v>
      </c>
      <c r="AE36" s="525"/>
      <c r="AF36" s="526" t="s">
        <v>18</v>
      </c>
      <c r="AG36" s="527"/>
      <c r="AH36" s="522">
        <f ca="1">SUMIF('計画書(様式2）'!$E$6:$E$20,C36,'計画書(様式2）'!$N$6:$N$20)</f>
        <v>0</v>
      </c>
      <c r="AI36" s="523"/>
      <c r="AJ36" s="523"/>
      <c r="AK36" s="523"/>
      <c r="AL36" s="36" t="s">
        <v>54</v>
      </c>
      <c r="AM36" s="25"/>
    </row>
    <row r="37" spans="1:39" ht="12.75" customHeight="1">
      <c r="A37" s="514"/>
      <c r="B37" s="171">
        <v>16</v>
      </c>
      <c r="C37" s="20" t="s">
        <v>308</v>
      </c>
      <c r="D37" s="20"/>
      <c r="E37" s="20"/>
      <c r="F37" s="20"/>
      <c r="G37" s="20"/>
      <c r="H37" s="20"/>
      <c r="I37" s="20"/>
      <c r="J37" s="20"/>
      <c r="K37" s="20"/>
      <c r="L37" s="20"/>
      <c r="M37" s="20"/>
      <c r="N37" s="20"/>
      <c r="O37" s="20"/>
      <c r="P37" s="20"/>
      <c r="Q37" s="20"/>
      <c r="R37" s="20"/>
      <c r="S37" s="20"/>
      <c r="T37" s="524">
        <f ca="1">COUNTIFS('計画書(様式2）'!$E$6:$E$20,C37,'計画書(様式2）'!$H$6:$H$20,"&gt;0")</f>
        <v>0</v>
      </c>
      <c r="U37" s="525"/>
      <c r="V37" s="526" t="s">
        <v>18</v>
      </c>
      <c r="W37" s="527"/>
      <c r="X37" s="522">
        <f ca="1">SUMIF('計画書(様式2）'!$E$6:$E$20,C37,'計画書(様式2）'!$H$6:$H$20)+SUMIF('計画書(様式2）'!$E$6:$E$20,C37,'計画書(様式2）'!$K$6:$K$20)</f>
        <v>0</v>
      </c>
      <c r="Y37" s="523"/>
      <c r="Z37" s="523"/>
      <c r="AA37" s="523"/>
      <c r="AB37" s="36" t="s">
        <v>54</v>
      </c>
      <c r="AC37" s="25"/>
      <c r="AD37" s="524">
        <f ca="1">COUNTIFS('計画書(様式2）'!$E$6:$E$20,C37,'計画書(様式2）'!$N$6:$N$20,"&gt;0")</f>
        <v>0</v>
      </c>
      <c r="AE37" s="525"/>
      <c r="AF37" s="526" t="s">
        <v>18</v>
      </c>
      <c r="AG37" s="527"/>
      <c r="AH37" s="522">
        <f ca="1">SUMIF('計画書(様式2）'!$E$6:$E$20,C37,'計画書(様式2）'!$N$6:$N$20)</f>
        <v>0</v>
      </c>
      <c r="AI37" s="523"/>
      <c r="AJ37" s="523"/>
      <c r="AK37" s="523"/>
      <c r="AL37" s="36" t="s">
        <v>54</v>
      </c>
      <c r="AM37" s="25"/>
    </row>
    <row r="38" spans="1:39" ht="12.75" customHeight="1">
      <c r="A38" s="515"/>
      <c r="B38" s="177">
        <v>17</v>
      </c>
      <c r="C38" s="22" t="s">
        <v>309</v>
      </c>
      <c r="D38" s="22"/>
      <c r="E38" s="22"/>
      <c r="F38" s="22"/>
      <c r="G38" s="22"/>
      <c r="H38" s="22"/>
      <c r="I38" s="22"/>
      <c r="J38" s="22"/>
      <c r="K38" s="22"/>
      <c r="L38" s="22"/>
      <c r="M38" s="22"/>
      <c r="N38" s="22"/>
      <c r="O38" s="22"/>
      <c r="P38" s="22"/>
      <c r="Q38" s="22"/>
      <c r="R38" s="22"/>
      <c r="S38" s="22"/>
      <c r="T38" s="544">
        <f ca="1">COUNTIFS('計画書(様式2）'!$E$6:$E$20,C38,'計画書(様式2）'!$H$6:$H$20,"&gt;0")</f>
        <v>0</v>
      </c>
      <c r="U38" s="545"/>
      <c r="V38" s="546" t="s">
        <v>18</v>
      </c>
      <c r="W38" s="547"/>
      <c r="X38" s="548">
        <f ca="1">SUMIF('計画書(様式2）'!$E$6:$E$20,C38,'計画書(様式2）'!$H$6:$H$20)+SUMIF('計画書(様式2）'!$E$6:$E$20,C38,'計画書(様式2）'!$K$6:$K$20)</f>
        <v>0</v>
      </c>
      <c r="Y38" s="549"/>
      <c r="Z38" s="549"/>
      <c r="AA38" s="549"/>
      <c r="AB38" s="64" t="s">
        <v>54</v>
      </c>
      <c r="AC38" s="65"/>
      <c r="AD38" s="544">
        <f ca="1">COUNTIFS('計画書(様式2）'!$E$6:$E$20,C38,'計画書(様式2）'!$N$6:$N$20,"&gt;0")</f>
        <v>0</v>
      </c>
      <c r="AE38" s="545"/>
      <c r="AF38" s="546" t="s">
        <v>18</v>
      </c>
      <c r="AG38" s="547"/>
      <c r="AH38" s="548">
        <f ca="1">SUMIF('計画書(様式2）'!$E$6:$E$20,C38,'計画書(様式2）'!$N$6:$N$20)</f>
        <v>0</v>
      </c>
      <c r="AI38" s="549"/>
      <c r="AJ38" s="549"/>
      <c r="AK38" s="549"/>
      <c r="AL38" s="64" t="s">
        <v>54</v>
      </c>
      <c r="AM38" s="65"/>
    </row>
    <row r="39" spans="1:39" ht="12.75" customHeight="1">
      <c r="A39" s="600" t="s">
        <v>19</v>
      </c>
      <c r="B39" s="173">
        <v>18</v>
      </c>
      <c r="C39" s="66" t="s">
        <v>310</v>
      </c>
      <c r="D39" s="66"/>
      <c r="E39" s="66"/>
      <c r="F39" s="66"/>
      <c r="G39" s="66"/>
      <c r="H39" s="66"/>
      <c r="I39" s="66"/>
      <c r="J39" s="66"/>
      <c r="K39" s="66"/>
      <c r="L39" s="66"/>
      <c r="M39" s="66"/>
      <c r="N39" s="66"/>
      <c r="O39" s="66"/>
      <c r="P39" s="66"/>
      <c r="Q39" s="66"/>
      <c r="R39" s="66"/>
      <c r="S39" s="66"/>
      <c r="T39" s="516">
        <f ca="1">COUNTIFS('計画書(様式2）'!$E$6:$E$20,C39,'計画書(様式2）'!$H$6:$H$20,"&gt;0")</f>
        <v>0</v>
      </c>
      <c r="U39" s="517"/>
      <c r="V39" s="528" t="s">
        <v>18</v>
      </c>
      <c r="W39" s="529"/>
      <c r="X39" s="520">
        <f ca="1">SUMIF('計画書(様式2）'!$E$6:$E$20,C39,'計画書(様式2）'!$H$6:$H$20)+SUMIF('計画書(様式2）'!$E$6:$E$20,C39,'計画書(様式2）'!$K$6:$K$20)</f>
        <v>0</v>
      </c>
      <c r="Y39" s="521"/>
      <c r="Z39" s="521"/>
      <c r="AA39" s="521"/>
      <c r="AB39" s="41" t="s">
        <v>54</v>
      </c>
      <c r="AC39" s="28"/>
      <c r="AD39" s="516">
        <f ca="1">COUNTIFS('計画書(様式2）'!$E$6:$E$20,C39,'計画書(様式2）'!$N$6:$N$20,"&gt;0")</f>
        <v>0</v>
      </c>
      <c r="AE39" s="517"/>
      <c r="AF39" s="528" t="s">
        <v>18</v>
      </c>
      <c r="AG39" s="529"/>
      <c r="AH39" s="520">
        <f ca="1">SUMIF('計画書(様式2）'!$E$6:$E$20,C39,'計画書(様式2）'!$N$6:$N$20)</f>
        <v>0</v>
      </c>
      <c r="AI39" s="521"/>
      <c r="AJ39" s="521"/>
      <c r="AK39" s="521"/>
      <c r="AL39" s="41" t="s">
        <v>54</v>
      </c>
      <c r="AM39" s="28"/>
    </row>
    <row r="40" spans="1:39" ht="12.75" customHeight="1">
      <c r="A40" s="601"/>
      <c r="B40" s="172">
        <v>19</v>
      </c>
      <c r="C40" s="66" t="s">
        <v>104</v>
      </c>
      <c r="D40" s="66"/>
      <c r="E40" s="66"/>
      <c r="F40" s="66"/>
      <c r="G40" s="66"/>
      <c r="H40" s="66"/>
      <c r="I40" s="66"/>
      <c r="J40" s="66"/>
      <c r="K40" s="66"/>
      <c r="L40" s="66"/>
      <c r="M40" s="66"/>
      <c r="N40" s="66"/>
      <c r="O40" s="66"/>
      <c r="P40" s="66"/>
      <c r="Q40" s="66"/>
      <c r="R40" s="66"/>
      <c r="S40" s="66"/>
      <c r="T40" s="524">
        <f ca="1">COUNTIFS('計画書(様式2）'!$E$6:$E$20,C40,'計画書(様式2）'!$H$6:$H$20,"&gt;0")</f>
        <v>0</v>
      </c>
      <c r="U40" s="525"/>
      <c r="V40" s="526" t="s">
        <v>18</v>
      </c>
      <c r="W40" s="527"/>
      <c r="X40" s="522">
        <f ca="1">SUMIF('計画書(様式2）'!$E$6:$E$20,C40,'計画書(様式2）'!$H$6:$H$20)+SUMIF('計画書(様式2）'!$E$6:$E$20,C40,'計画書(様式2）'!$K$6:$K$20)</f>
        <v>0</v>
      </c>
      <c r="Y40" s="523"/>
      <c r="Z40" s="523"/>
      <c r="AA40" s="523"/>
      <c r="AB40" s="36" t="s">
        <v>54</v>
      </c>
      <c r="AC40" s="25"/>
      <c r="AD40" s="524">
        <f ca="1">COUNTIFS('計画書(様式2）'!$E$6:$E$20,C40,'計画書(様式2）'!$N$6:$N$20,"&gt;0")</f>
        <v>0</v>
      </c>
      <c r="AE40" s="525"/>
      <c r="AF40" s="526" t="s">
        <v>18</v>
      </c>
      <c r="AG40" s="527"/>
      <c r="AH40" s="522">
        <f ca="1">SUMIF('計画書(様式2）'!$E$6:$E$20,C40,'計画書(様式2）'!$N$6:$N$20)</f>
        <v>0</v>
      </c>
      <c r="AI40" s="523"/>
      <c r="AJ40" s="523"/>
      <c r="AK40" s="523"/>
      <c r="AL40" s="36" t="s">
        <v>54</v>
      </c>
      <c r="AM40" s="25"/>
    </row>
    <row r="41" spans="1:39" ht="12.75" customHeight="1">
      <c r="A41" s="601"/>
      <c r="B41" s="171">
        <v>20</v>
      </c>
      <c r="C41" s="66" t="s">
        <v>105</v>
      </c>
      <c r="D41" s="66"/>
      <c r="E41" s="66"/>
      <c r="F41" s="66"/>
      <c r="G41" s="66"/>
      <c r="H41" s="66"/>
      <c r="I41" s="66"/>
      <c r="J41" s="66"/>
      <c r="K41" s="66"/>
      <c r="L41" s="66"/>
      <c r="M41" s="66"/>
      <c r="N41" s="66"/>
      <c r="O41" s="66"/>
      <c r="P41" s="66"/>
      <c r="Q41" s="66"/>
      <c r="R41" s="66"/>
      <c r="S41" s="66"/>
      <c r="T41" s="524">
        <f ca="1">COUNTIFS('計画書(様式2）'!$E$6:$E$20,C41,'計画書(様式2）'!$H$6:$H$20,"&gt;0")</f>
        <v>0</v>
      </c>
      <c r="U41" s="525"/>
      <c r="V41" s="528" t="s">
        <v>18</v>
      </c>
      <c r="W41" s="529"/>
      <c r="X41" s="522">
        <f ca="1">SUMIF('計画書(様式2）'!$E$6:$E$20,C41,'計画書(様式2）'!$H$6:$H$20)+SUMIF('計画書(様式2）'!$E$6:$E$20,C41,'計画書(様式2）'!$K$6:$K$20)</f>
        <v>0</v>
      </c>
      <c r="Y41" s="523"/>
      <c r="Z41" s="523"/>
      <c r="AA41" s="523"/>
      <c r="AB41" s="41" t="s">
        <v>54</v>
      </c>
      <c r="AC41" s="28"/>
      <c r="AD41" s="524">
        <f ca="1">COUNTIFS('計画書(様式2）'!$E$6:$E$20,C41,'計画書(様式2）'!$N$6:$N$20,"&gt;0")</f>
        <v>0</v>
      </c>
      <c r="AE41" s="525"/>
      <c r="AF41" s="528" t="s">
        <v>18</v>
      </c>
      <c r="AG41" s="529"/>
      <c r="AH41" s="522">
        <f ca="1">SUMIF('計画書(様式2）'!$E$6:$E$20,C41,'計画書(様式2）'!$N$6:$N$20)</f>
        <v>0</v>
      </c>
      <c r="AI41" s="523"/>
      <c r="AJ41" s="523"/>
      <c r="AK41" s="523"/>
      <c r="AL41" s="41" t="s">
        <v>54</v>
      </c>
      <c r="AM41" s="28"/>
    </row>
    <row r="42" spans="1:39" ht="12.75" customHeight="1">
      <c r="A42" s="601"/>
      <c r="B42" s="173">
        <v>21</v>
      </c>
      <c r="C42" s="66" t="s">
        <v>106</v>
      </c>
      <c r="D42" s="66"/>
      <c r="E42" s="66"/>
      <c r="F42" s="66"/>
      <c r="G42" s="66"/>
      <c r="H42" s="66"/>
      <c r="I42" s="66"/>
      <c r="J42" s="66"/>
      <c r="K42" s="66"/>
      <c r="L42" s="66"/>
      <c r="M42" s="66"/>
      <c r="N42" s="66"/>
      <c r="O42" s="66"/>
      <c r="P42" s="66"/>
      <c r="Q42" s="66"/>
      <c r="R42" s="66"/>
      <c r="S42" s="66"/>
      <c r="T42" s="524">
        <f ca="1">COUNTIFS('計画書(様式2）'!$E$6:$E$20,C42,'計画書(様式2）'!$H$6:$H$20,"&gt;0")</f>
        <v>0</v>
      </c>
      <c r="U42" s="525"/>
      <c r="V42" s="526" t="s">
        <v>18</v>
      </c>
      <c r="W42" s="527"/>
      <c r="X42" s="522">
        <f ca="1">SUMIF('計画書(様式2）'!$E$6:$E$20,C42,'計画書(様式2）'!$H$6:$H$20)+SUMIF('計画書(様式2）'!$E$6:$E$20,C42,'計画書(様式2）'!$K$6:$K$20)</f>
        <v>0</v>
      </c>
      <c r="Y42" s="523"/>
      <c r="Z42" s="523"/>
      <c r="AA42" s="523"/>
      <c r="AB42" s="36" t="s">
        <v>54</v>
      </c>
      <c r="AC42" s="25"/>
      <c r="AD42" s="524">
        <f ca="1">COUNTIFS('計画書(様式2）'!$E$6:$E$20,C42,'計画書(様式2）'!$N$6:$N$20,"&gt;0")</f>
        <v>0</v>
      </c>
      <c r="AE42" s="525"/>
      <c r="AF42" s="526" t="s">
        <v>18</v>
      </c>
      <c r="AG42" s="527"/>
      <c r="AH42" s="522">
        <f ca="1">SUMIF('計画書(様式2）'!$E$6:$E$20,C42,'計画書(様式2）'!$N$6:$N$20)</f>
        <v>0</v>
      </c>
      <c r="AI42" s="523"/>
      <c r="AJ42" s="523"/>
      <c r="AK42" s="523"/>
      <c r="AL42" s="36" t="s">
        <v>54</v>
      </c>
      <c r="AM42" s="25"/>
    </row>
    <row r="43" spans="1:39" ht="12.75" customHeight="1">
      <c r="A43" s="601"/>
      <c r="B43" s="173">
        <v>22</v>
      </c>
      <c r="C43" s="66" t="s">
        <v>98</v>
      </c>
      <c r="D43" s="66"/>
      <c r="E43" s="66"/>
      <c r="F43" s="66"/>
      <c r="G43" s="66"/>
      <c r="H43" s="66"/>
      <c r="I43" s="66"/>
      <c r="J43" s="66"/>
      <c r="K43" s="66"/>
      <c r="L43" s="66"/>
      <c r="M43" s="66"/>
      <c r="N43" s="66"/>
      <c r="O43" s="66"/>
      <c r="P43" s="66"/>
      <c r="Q43" s="66"/>
      <c r="R43" s="66"/>
      <c r="S43" s="66"/>
      <c r="T43" s="524">
        <f ca="1">COUNTIFS('計画書(様式2）'!$E$6:$E$20,C43,'計画書(様式2）'!$H$6:$H$20,"&gt;0")</f>
        <v>0</v>
      </c>
      <c r="U43" s="525"/>
      <c r="V43" s="526" t="s">
        <v>18</v>
      </c>
      <c r="W43" s="527"/>
      <c r="X43" s="522">
        <f ca="1">SUMIF('計画書(様式2）'!$E$6:$E$20,C43,'計画書(様式2）'!$H$6:$H$20)+SUMIF('計画書(様式2）'!$E$6:$E$20,C43,'計画書(様式2）'!$K$6:$K$20)</f>
        <v>0</v>
      </c>
      <c r="Y43" s="523"/>
      <c r="Z43" s="523"/>
      <c r="AA43" s="523"/>
      <c r="AB43" s="36" t="s">
        <v>54</v>
      </c>
      <c r="AC43" s="25"/>
      <c r="AD43" s="524">
        <f ca="1">COUNTIFS('計画書(様式2）'!$E$6:$E$20,C43,'計画書(様式2）'!$N$6:$N$20,"&gt;0")</f>
        <v>0</v>
      </c>
      <c r="AE43" s="525"/>
      <c r="AF43" s="526" t="s">
        <v>18</v>
      </c>
      <c r="AG43" s="527"/>
      <c r="AH43" s="522">
        <f ca="1">SUMIF('計画書(様式2）'!$E$6:$E$20,C43,'計画書(様式2）'!$N$6:$N$20)</f>
        <v>0</v>
      </c>
      <c r="AI43" s="523"/>
      <c r="AJ43" s="523"/>
      <c r="AK43" s="523"/>
      <c r="AL43" s="36" t="s">
        <v>54</v>
      </c>
      <c r="AM43" s="25"/>
    </row>
    <row r="44" spans="1:39" ht="12.75" customHeight="1">
      <c r="A44" s="601"/>
      <c r="B44" s="172">
        <v>23</v>
      </c>
      <c r="C44" s="66" t="s">
        <v>99</v>
      </c>
      <c r="D44" s="66"/>
      <c r="E44" s="66"/>
      <c r="F44" s="66"/>
      <c r="G44" s="66"/>
      <c r="H44" s="66"/>
      <c r="I44" s="66"/>
      <c r="J44" s="66"/>
      <c r="K44" s="66"/>
      <c r="L44" s="66"/>
      <c r="M44" s="66"/>
      <c r="N44" s="66"/>
      <c r="O44" s="66"/>
      <c r="P44" s="66"/>
      <c r="Q44" s="66"/>
      <c r="R44" s="66"/>
      <c r="S44" s="66"/>
      <c r="T44" s="524">
        <f ca="1">COUNTIFS('計画書(様式2）'!$E$6:$E$20,C44,'計画書(様式2）'!$H$6:$H$20,"&gt;0")</f>
        <v>0</v>
      </c>
      <c r="U44" s="525"/>
      <c r="V44" s="526" t="s">
        <v>18</v>
      </c>
      <c r="W44" s="527"/>
      <c r="X44" s="522">
        <f ca="1">SUMIF('計画書(様式2）'!$E$6:$E$20,C44,'計画書(様式2）'!$H$6:$H$20)+SUMIF('計画書(様式2）'!$E$6:$E$20,C44,'計画書(様式2）'!$K$6:$K$20)</f>
        <v>0</v>
      </c>
      <c r="Y44" s="523"/>
      <c r="Z44" s="523"/>
      <c r="AA44" s="523"/>
      <c r="AB44" s="36" t="s">
        <v>54</v>
      </c>
      <c r="AC44" s="25"/>
      <c r="AD44" s="524">
        <f ca="1">COUNTIFS('計画書(様式2）'!$E$6:$E$20,C44,'計画書(様式2）'!$N$6:$N$20,"&gt;0")</f>
        <v>0</v>
      </c>
      <c r="AE44" s="525"/>
      <c r="AF44" s="526" t="s">
        <v>18</v>
      </c>
      <c r="AG44" s="527"/>
      <c r="AH44" s="522">
        <f ca="1">SUMIF('計画書(様式2）'!$E$6:$E$20,C44,'計画書(様式2）'!$N$6:$N$20)</f>
        <v>0</v>
      </c>
      <c r="AI44" s="523"/>
      <c r="AJ44" s="523"/>
      <c r="AK44" s="523"/>
      <c r="AL44" s="36" t="s">
        <v>54</v>
      </c>
      <c r="AM44" s="25"/>
    </row>
    <row r="45" spans="1:39" ht="12.75" customHeight="1">
      <c r="A45" s="601"/>
      <c r="B45" s="171">
        <v>24</v>
      </c>
      <c r="C45" s="66" t="s">
        <v>107</v>
      </c>
      <c r="D45" s="66"/>
      <c r="E45" s="66"/>
      <c r="F45" s="66"/>
      <c r="G45" s="66"/>
      <c r="H45" s="66"/>
      <c r="I45" s="66"/>
      <c r="J45" s="66"/>
      <c r="K45" s="66"/>
      <c r="L45" s="66"/>
      <c r="M45" s="66"/>
      <c r="N45" s="66"/>
      <c r="O45" s="66"/>
      <c r="P45" s="66"/>
      <c r="Q45" s="66"/>
      <c r="R45" s="66"/>
      <c r="S45" s="66"/>
      <c r="T45" s="524">
        <f ca="1">COUNTIFS('計画書(様式2）'!$E$6:$E$20,C45,'計画書(様式2）'!$H$6:$H$20,"&gt;0")</f>
        <v>0</v>
      </c>
      <c r="U45" s="525"/>
      <c r="V45" s="528" t="s">
        <v>18</v>
      </c>
      <c r="W45" s="529"/>
      <c r="X45" s="522">
        <f ca="1">SUMIF('計画書(様式2）'!$E$6:$E$20,C45,'計画書(様式2）'!$H$6:$H$20)+SUMIF('計画書(様式2）'!$E$6:$E$20,C45,'計画書(様式2）'!$K$6:$K$20)</f>
        <v>0</v>
      </c>
      <c r="Y45" s="523"/>
      <c r="Z45" s="523"/>
      <c r="AA45" s="523"/>
      <c r="AB45" s="41" t="s">
        <v>54</v>
      </c>
      <c r="AC45" s="28"/>
      <c r="AD45" s="524">
        <f ca="1">COUNTIFS('計画書(様式2）'!$E$6:$E$20,C45,'計画書(様式2）'!$N$6:$N$20,"&gt;0")</f>
        <v>0</v>
      </c>
      <c r="AE45" s="525"/>
      <c r="AF45" s="528" t="s">
        <v>18</v>
      </c>
      <c r="AG45" s="529"/>
      <c r="AH45" s="522">
        <f ca="1">SUMIF('計画書(様式2）'!$E$6:$E$20,C45,'計画書(様式2）'!$N$6:$N$20)</f>
        <v>0</v>
      </c>
      <c r="AI45" s="523"/>
      <c r="AJ45" s="523"/>
      <c r="AK45" s="523"/>
      <c r="AL45" s="41" t="s">
        <v>54</v>
      </c>
      <c r="AM45" s="28"/>
    </row>
    <row r="46" spans="1:39" ht="12.75" customHeight="1">
      <c r="A46" s="602"/>
      <c r="B46" s="168">
        <v>25</v>
      </c>
      <c r="C46" s="23" t="s">
        <v>108</v>
      </c>
      <c r="D46" s="23"/>
      <c r="E46" s="23"/>
      <c r="F46" s="23"/>
      <c r="G46" s="23"/>
      <c r="H46" s="23"/>
      <c r="I46" s="23"/>
      <c r="J46" s="23"/>
      <c r="K46" s="23"/>
      <c r="L46" s="23"/>
      <c r="M46" s="23"/>
      <c r="N46" s="23"/>
      <c r="O46" s="23"/>
      <c r="P46" s="23"/>
      <c r="Q46" s="23"/>
      <c r="R46" s="23"/>
      <c r="S46" s="23"/>
      <c r="T46" s="544">
        <f ca="1">COUNTIFS('計画書(様式2）'!$E$6:$E$20,C46,'計画書(様式2）'!$H$6:$H$20,"&gt;0")</f>
        <v>0</v>
      </c>
      <c r="U46" s="545"/>
      <c r="V46" s="556" t="s">
        <v>18</v>
      </c>
      <c r="W46" s="557"/>
      <c r="X46" s="548">
        <f ca="1">SUMIF('計画書(様式2）'!$E$6:$E$20,C46,'計画書(様式2）'!$H$6:$H$20)+SUMIF('計画書(様式2）'!$E$6:$E$20,C46,'計画書(様式2）'!$K$6:$K$20)</f>
        <v>0</v>
      </c>
      <c r="Y46" s="549"/>
      <c r="Z46" s="549"/>
      <c r="AA46" s="549"/>
      <c r="AB46" s="37" t="s">
        <v>54</v>
      </c>
      <c r="AC46" s="26"/>
      <c r="AD46" s="544">
        <f ca="1">COUNTIFS('計画書(様式2）'!$E$6:$E$20,C46,'計画書(様式2）'!$N$6:$N$20,"&gt;0")</f>
        <v>0</v>
      </c>
      <c r="AE46" s="545"/>
      <c r="AF46" s="556" t="s">
        <v>18</v>
      </c>
      <c r="AG46" s="557"/>
      <c r="AH46" s="548">
        <f ca="1">SUMIF('計画書(様式2）'!$E$6:$E$20,C46,'計画書(様式2）'!$N$6:$N$20)</f>
        <v>0</v>
      </c>
      <c r="AI46" s="549"/>
      <c r="AJ46" s="549"/>
      <c r="AK46" s="549"/>
      <c r="AL46" s="37" t="s">
        <v>54</v>
      </c>
      <c r="AM46" s="26"/>
    </row>
    <row r="47" spans="1:39" ht="12.75" customHeight="1">
      <c r="A47" s="513" t="s">
        <v>113</v>
      </c>
      <c r="B47" s="174">
        <v>26</v>
      </c>
      <c r="C47" s="18" t="s">
        <v>109</v>
      </c>
      <c r="D47" s="18"/>
      <c r="E47" s="18"/>
      <c r="F47" s="18"/>
      <c r="G47" s="18"/>
      <c r="H47" s="18"/>
      <c r="I47" s="18"/>
      <c r="J47" s="18"/>
      <c r="K47" s="18"/>
      <c r="L47" s="18"/>
      <c r="M47" s="18"/>
      <c r="N47" s="18"/>
      <c r="O47" s="18"/>
      <c r="P47" s="18"/>
      <c r="Q47" s="18"/>
      <c r="R47" s="18"/>
      <c r="S47" s="18"/>
      <c r="T47" s="516">
        <f ca="1">COUNTIFS('計画書(様式2）'!$E$6:$E$20,C47,'計画書(様式2）'!$H$6:$H$20,"&gt;0")</f>
        <v>0</v>
      </c>
      <c r="U47" s="517"/>
      <c r="V47" s="518" t="s">
        <v>18</v>
      </c>
      <c r="W47" s="519"/>
      <c r="X47" s="520">
        <f ca="1">SUMIF('計画書(様式2）'!$E$6:$E$20,C47,'計画書(様式2）'!$H$6:$H$20)+SUMIF('計画書(様式2）'!$E$6:$E$20,C47,'計画書(様式2）'!$K$6:$K$20)</f>
        <v>0</v>
      </c>
      <c r="Y47" s="521"/>
      <c r="Z47" s="521"/>
      <c r="AA47" s="521"/>
      <c r="AB47" s="40" t="s">
        <v>54</v>
      </c>
      <c r="AC47" s="24"/>
      <c r="AD47" s="516">
        <f ca="1">COUNTIFS('計画書(様式2）'!$E$6:$E$20,C47,'計画書(様式2）'!$N$6:$N$20,"&gt;0")</f>
        <v>0</v>
      </c>
      <c r="AE47" s="517"/>
      <c r="AF47" s="518" t="s">
        <v>18</v>
      </c>
      <c r="AG47" s="519"/>
      <c r="AH47" s="520">
        <f ca="1">SUMIF('計画書(様式2）'!$E$6:$E$20,C47,'計画書(様式2）'!$N$6:$N$20)</f>
        <v>0</v>
      </c>
      <c r="AI47" s="521"/>
      <c r="AJ47" s="521"/>
      <c r="AK47" s="521"/>
      <c r="AL47" s="40" t="s">
        <v>54</v>
      </c>
      <c r="AM47" s="24"/>
    </row>
    <row r="48" spans="1:39" ht="12.75" customHeight="1">
      <c r="A48" s="514"/>
      <c r="B48" s="173">
        <v>27</v>
      </c>
      <c r="C48" s="20" t="s">
        <v>110</v>
      </c>
      <c r="D48" s="20"/>
      <c r="E48" s="20"/>
      <c r="F48" s="20"/>
      <c r="G48" s="20"/>
      <c r="H48" s="20"/>
      <c r="I48" s="20"/>
      <c r="J48" s="20"/>
      <c r="K48" s="20"/>
      <c r="L48" s="20"/>
      <c r="M48" s="20"/>
      <c r="N48" s="20"/>
      <c r="O48" s="20"/>
      <c r="P48" s="20"/>
      <c r="Q48" s="20"/>
      <c r="R48" s="20"/>
      <c r="S48" s="20"/>
      <c r="T48" s="524">
        <f ca="1">COUNTIFS('計画書(様式2）'!$E$6:$E$20,C48,'計画書(様式2）'!$H$6:$H$20,"&gt;0")</f>
        <v>0</v>
      </c>
      <c r="U48" s="525"/>
      <c r="V48" s="526" t="s">
        <v>18</v>
      </c>
      <c r="W48" s="527"/>
      <c r="X48" s="522">
        <f ca="1">SUMIF('計画書(様式2）'!$E$6:$E$20,C48,'計画書(様式2）'!$H$6:$H$20)+SUMIF('計画書(様式2）'!$E$6:$E$20,C48,'計画書(様式2）'!$K$6:$K$20)</f>
        <v>0</v>
      </c>
      <c r="Y48" s="523"/>
      <c r="Z48" s="523"/>
      <c r="AA48" s="523"/>
      <c r="AB48" s="36" t="s">
        <v>54</v>
      </c>
      <c r="AC48" s="25"/>
      <c r="AD48" s="524">
        <f ca="1">COUNTIFS('計画書(様式2）'!$E$6:$E$20,C48,'計画書(様式2）'!$N$6:$N$20,"&gt;0")</f>
        <v>0</v>
      </c>
      <c r="AE48" s="525"/>
      <c r="AF48" s="526" t="s">
        <v>18</v>
      </c>
      <c r="AG48" s="527"/>
      <c r="AH48" s="522">
        <f ca="1">SUMIF('計画書(様式2）'!$E$6:$E$20,C48,'計画書(様式2）'!$N$6:$N$20)</f>
        <v>0</v>
      </c>
      <c r="AI48" s="523"/>
      <c r="AJ48" s="523"/>
      <c r="AK48" s="523"/>
      <c r="AL48" s="36" t="s">
        <v>54</v>
      </c>
      <c r="AM48" s="25"/>
    </row>
    <row r="49" spans="1:39" ht="12.75" customHeight="1">
      <c r="A49" s="514"/>
      <c r="B49" s="172">
        <v>28</v>
      </c>
      <c r="C49" s="20" t="s">
        <v>111</v>
      </c>
      <c r="D49" s="20"/>
      <c r="E49" s="20"/>
      <c r="F49" s="20"/>
      <c r="G49" s="20"/>
      <c r="H49" s="20"/>
      <c r="I49" s="20"/>
      <c r="J49" s="20"/>
      <c r="K49" s="20"/>
      <c r="L49" s="20"/>
      <c r="M49" s="20"/>
      <c r="N49" s="20"/>
      <c r="O49" s="20"/>
      <c r="P49" s="20"/>
      <c r="Q49" s="20"/>
      <c r="R49" s="20"/>
      <c r="S49" s="20"/>
      <c r="T49" s="524">
        <f ca="1">COUNTIFS('計画書(様式2）'!$E$6:$E$20,C49,'計画書(様式2）'!$H$6:$H$20,"&gt;0")</f>
        <v>0</v>
      </c>
      <c r="U49" s="525"/>
      <c r="V49" s="526" t="s">
        <v>18</v>
      </c>
      <c r="W49" s="527"/>
      <c r="X49" s="522">
        <f ca="1">SUMIF('計画書(様式2）'!$E$6:$E$20,C49,'計画書(様式2）'!$H$6:$H$20)+SUMIF('計画書(様式2）'!$E$6:$E$20,C49,'計画書(様式2）'!$K$6:$K$20)</f>
        <v>0</v>
      </c>
      <c r="Y49" s="523"/>
      <c r="Z49" s="523"/>
      <c r="AA49" s="523"/>
      <c r="AB49" s="36" t="s">
        <v>54</v>
      </c>
      <c r="AC49" s="25"/>
      <c r="AD49" s="524">
        <f ca="1">COUNTIFS('計画書(様式2）'!$E$6:$E$20,C49,'計画書(様式2）'!$N$6:$N$20,"&gt;0")</f>
        <v>0</v>
      </c>
      <c r="AE49" s="525"/>
      <c r="AF49" s="526" t="s">
        <v>18</v>
      </c>
      <c r="AG49" s="527"/>
      <c r="AH49" s="522">
        <f ca="1">SUMIF('計画書(様式2）'!$E$6:$E$20,C49,'計画書(様式2）'!$N$6:$N$20)</f>
        <v>0</v>
      </c>
      <c r="AI49" s="523"/>
      <c r="AJ49" s="523"/>
      <c r="AK49" s="523"/>
      <c r="AL49" s="36" t="s">
        <v>54</v>
      </c>
      <c r="AM49" s="25"/>
    </row>
    <row r="50" spans="1:39" ht="12.75" customHeight="1">
      <c r="A50" s="515"/>
      <c r="B50" s="168">
        <v>29</v>
      </c>
      <c r="C50" s="22" t="s">
        <v>112</v>
      </c>
      <c r="D50" s="22"/>
      <c r="E50" s="22"/>
      <c r="F50" s="22"/>
      <c r="G50" s="22"/>
      <c r="H50" s="22"/>
      <c r="I50" s="22"/>
      <c r="J50" s="22"/>
      <c r="K50" s="22"/>
      <c r="L50" s="22"/>
      <c r="M50" s="22"/>
      <c r="N50" s="22"/>
      <c r="O50" s="22"/>
      <c r="P50" s="22"/>
      <c r="Q50" s="22"/>
      <c r="R50" s="22"/>
      <c r="S50" s="22"/>
      <c r="T50" s="544">
        <f ca="1">COUNTIFS('計画書(様式2）'!$E$6:$E$20,C50,'計画書(様式2）'!$H$6:$H$20,"&gt;0")</f>
        <v>0</v>
      </c>
      <c r="U50" s="545"/>
      <c r="V50" s="546" t="s">
        <v>18</v>
      </c>
      <c r="W50" s="547"/>
      <c r="X50" s="548">
        <f ca="1">SUMIF('計画書(様式2）'!$E$6:$E$20,C50,'計画書(様式2）'!$H$6:$H$20)+SUMIF('計画書(様式2）'!$E$6:$E$20,C50,'計画書(様式2）'!$K$6:$K$20)</f>
        <v>0</v>
      </c>
      <c r="Y50" s="549"/>
      <c r="Z50" s="549"/>
      <c r="AA50" s="549"/>
      <c r="AB50" s="64" t="s">
        <v>54</v>
      </c>
      <c r="AC50" s="65"/>
      <c r="AD50" s="544">
        <f ca="1">COUNTIFS('計画書(様式2）'!$E$6:$E$20,C50,'計画書(様式2）'!$N$6:$N$20,"&gt;0")</f>
        <v>0</v>
      </c>
      <c r="AE50" s="545"/>
      <c r="AF50" s="546" t="s">
        <v>18</v>
      </c>
      <c r="AG50" s="547"/>
      <c r="AH50" s="548">
        <f ca="1">SUMIF('計画書(様式2）'!$E$6:$E$20,C50,'計画書(様式2）'!$N$6:$N$20)</f>
        <v>0</v>
      </c>
      <c r="AI50" s="549"/>
      <c r="AJ50" s="549"/>
      <c r="AK50" s="549"/>
      <c r="AL50" s="64" t="s">
        <v>54</v>
      </c>
      <c r="AM50" s="65"/>
    </row>
    <row r="51" spans="1:39" ht="15.75" customHeight="1">
      <c r="A51" s="530" t="s">
        <v>20</v>
      </c>
      <c r="B51" s="531"/>
      <c r="C51" s="531"/>
      <c r="D51" s="531"/>
      <c r="E51" s="531"/>
      <c r="F51" s="531"/>
      <c r="G51" s="531"/>
      <c r="H51" s="531"/>
      <c r="I51" s="531"/>
      <c r="J51" s="531"/>
      <c r="K51" s="531"/>
      <c r="L51" s="531"/>
      <c r="M51" s="531"/>
      <c r="N51" s="531"/>
      <c r="O51" s="531"/>
      <c r="P51" s="531"/>
      <c r="Q51" s="531"/>
      <c r="R51" s="531"/>
      <c r="S51" s="532"/>
      <c r="T51" s="540">
        <f ca="1">SUM(T22:U50)</f>
        <v>0</v>
      </c>
      <c r="U51" s="541"/>
      <c r="V51" s="542" t="s">
        <v>18</v>
      </c>
      <c r="W51" s="543"/>
      <c r="X51" s="552">
        <f ca="1">SUM(X22:AA50)</f>
        <v>0</v>
      </c>
      <c r="Y51" s="553"/>
      <c r="Z51" s="553"/>
      <c r="AA51" s="553"/>
      <c r="AB51" s="38" t="s">
        <v>54</v>
      </c>
      <c r="AC51" s="34"/>
      <c r="AD51" s="540">
        <f ca="1">SUM(AD22:AE50)</f>
        <v>0</v>
      </c>
      <c r="AE51" s="541"/>
      <c r="AF51" s="542" t="s">
        <v>18</v>
      </c>
      <c r="AG51" s="543"/>
      <c r="AH51" s="552">
        <f ca="1">SUM(AH22:AK50)</f>
        <v>0</v>
      </c>
      <c r="AI51" s="553"/>
      <c r="AJ51" s="553"/>
      <c r="AK51" s="553"/>
      <c r="AL51" s="38" t="s">
        <v>54</v>
      </c>
      <c r="AM51" s="34"/>
    </row>
    <row r="52" spans="1:39" ht="15.75" customHeight="1">
      <c r="A52" s="530" t="s">
        <v>121</v>
      </c>
      <c r="B52" s="531"/>
      <c r="C52" s="531"/>
      <c r="D52" s="531"/>
      <c r="E52" s="531"/>
      <c r="F52" s="531"/>
      <c r="G52" s="531"/>
      <c r="H52" s="531"/>
      <c r="I52" s="531"/>
      <c r="J52" s="531"/>
      <c r="K52" s="531"/>
      <c r="L52" s="531"/>
      <c r="M52" s="531"/>
      <c r="N52" s="531"/>
      <c r="O52" s="531"/>
      <c r="P52" s="531"/>
      <c r="Q52" s="531"/>
      <c r="R52" s="531"/>
      <c r="S52" s="532"/>
      <c r="T52" s="598">
        <f ca="1">X51+AH51</f>
        <v>0</v>
      </c>
      <c r="U52" s="599"/>
      <c r="V52" s="599"/>
      <c r="W52" s="599"/>
      <c r="X52" s="599"/>
      <c r="Y52" s="599"/>
      <c r="Z52" s="599"/>
      <c r="AA52" s="599"/>
      <c r="AB52" s="599"/>
      <c r="AC52" s="599"/>
      <c r="AD52" s="599"/>
      <c r="AE52" s="599"/>
      <c r="AF52" s="599"/>
      <c r="AG52" s="599"/>
      <c r="AH52" s="599"/>
      <c r="AI52" s="599"/>
      <c r="AJ52" s="599"/>
      <c r="AK52" s="599"/>
      <c r="AL52" s="38" t="s">
        <v>54</v>
      </c>
      <c r="AM52" s="27"/>
    </row>
  </sheetData>
  <sheetProtection sheet="1" objects="1" scenarios="1"/>
  <mergeCells count="214">
    <mergeCell ref="A22:A31"/>
    <mergeCell ref="A33:A38"/>
    <mergeCell ref="A39:A46"/>
    <mergeCell ref="AH39:AK39"/>
    <mergeCell ref="AH40:AK40"/>
    <mergeCell ref="AH41:AK41"/>
    <mergeCell ref="AH44:AK44"/>
    <mergeCell ref="AH42:AK42"/>
    <mergeCell ref="AH43:AK43"/>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T26:U26"/>
    <mergeCell ref="T27:U27"/>
    <mergeCell ref="T52:AK52"/>
    <mergeCell ref="AH45:AK45"/>
    <mergeCell ref="AH46:AK46"/>
    <mergeCell ref="AH47:AK47"/>
    <mergeCell ref="AH48:AK48"/>
    <mergeCell ref="AH49:AK49"/>
    <mergeCell ref="AH50:AK50"/>
    <mergeCell ref="X48:AA48"/>
    <mergeCell ref="X49:AA49"/>
    <mergeCell ref="X50:AA50"/>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X29:AA29"/>
    <mergeCell ref="X34:AA34"/>
    <mergeCell ref="V26:W26"/>
    <mergeCell ref="AD26:AE26"/>
    <mergeCell ref="AF26:AG26"/>
    <mergeCell ref="V34:W34"/>
    <mergeCell ref="AD34:AE34"/>
    <mergeCell ref="AF34:AG34"/>
    <mergeCell ref="V29:W29"/>
    <mergeCell ref="AD29:AE29"/>
    <mergeCell ref="AF29:AG29"/>
    <mergeCell ref="V25:W25"/>
    <mergeCell ref="AD25:AE25"/>
    <mergeCell ref="AF25:AG25"/>
    <mergeCell ref="T24:U24"/>
    <mergeCell ref="X25:AA25"/>
    <mergeCell ref="X26:AA26"/>
    <mergeCell ref="X27:AA27"/>
    <mergeCell ref="X28:AA28"/>
    <mergeCell ref="V28:W28"/>
    <mergeCell ref="AD28:AE28"/>
    <mergeCell ref="AF28:AG28"/>
    <mergeCell ref="T28:U28"/>
    <mergeCell ref="T21:W21"/>
    <mergeCell ref="X22:AA22"/>
    <mergeCell ref="X23:AA23"/>
    <mergeCell ref="X24:AA24"/>
    <mergeCell ref="AH22:AK22"/>
    <mergeCell ref="AH23:AK23"/>
    <mergeCell ref="AH24:AK24"/>
    <mergeCell ref="AD21:AG21"/>
    <mergeCell ref="V23:W23"/>
    <mergeCell ref="AD36:AE36"/>
    <mergeCell ref="AF36:AG36"/>
    <mergeCell ref="T35:U35"/>
    <mergeCell ref="V35:W35"/>
    <mergeCell ref="AD35:AE35"/>
    <mergeCell ref="AF35:AG35"/>
    <mergeCell ref="AF32:AG32"/>
    <mergeCell ref="AD32:AE32"/>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30:U30"/>
    <mergeCell ref="V30:W30"/>
    <mergeCell ref="X30:AA30"/>
    <mergeCell ref="AD30:AE30"/>
    <mergeCell ref="AF30:AG30"/>
    <mergeCell ref="T31:U31"/>
    <mergeCell ref="V31:W31"/>
    <mergeCell ref="X31:AA31"/>
    <mergeCell ref="AD31:AE31"/>
    <mergeCell ref="AF31:AG31"/>
    <mergeCell ref="T29:U29"/>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T48:U48"/>
    <mergeCell ref="V48:W48"/>
    <mergeCell ref="AD48:AE48"/>
    <mergeCell ref="AF48:AG48"/>
    <mergeCell ref="T47:U47"/>
    <mergeCell ref="V47:W47"/>
    <mergeCell ref="AF41:AG41"/>
    <mergeCell ref="T42:U42"/>
    <mergeCell ref="V42:W42"/>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 ref="T34:U34"/>
    <mergeCell ref="T36:U36"/>
    <mergeCell ref="V36:W36"/>
  </mergeCells>
  <phoneticPr fontId="6"/>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1"/>
  <sheetViews>
    <sheetView view="pageBreakPreview" zoomScale="60" zoomScaleNormal="100" workbookViewId="0">
      <selection activeCell="O15" sqref="O15:U15"/>
    </sheetView>
  </sheetViews>
  <sheetFormatPr defaultRowHeight="18.75"/>
  <cols>
    <col min="1" max="21" width="3.75" style="147" customWidth="1"/>
    <col min="22" max="16384" width="9" style="147"/>
  </cols>
  <sheetData>
    <row r="1" spans="1:23">
      <c r="A1" s="147" t="s">
        <v>288</v>
      </c>
    </row>
    <row r="2" spans="1:23" ht="23.25" customHeight="1">
      <c r="A2" s="616" t="s">
        <v>289</v>
      </c>
      <c r="B2" s="616"/>
      <c r="C2" s="616"/>
      <c r="D2" s="616"/>
      <c r="E2" s="616"/>
      <c r="F2" s="616"/>
      <c r="G2" s="616"/>
      <c r="H2" s="616"/>
      <c r="I2" s="616"/>
      <c r="J2" s="616"/>
      <c r="K2" s="616"/>
      <c r="L2" s="616"/>
      <c r="M2" s="616"/>
      <c r="N2" s="616"/>
      <c r="O2" s="616"/>
      <c r="P2" s="616"/>
      <c r="Q2" s="616"/>
      <c r="R2" s="616"/>
      <c r="S2" s="616"/>
      <c r="T2" s="616"/>
      <c r="U2" s="616"/>
    </row>
    <row r="3" spans="1:23" ht="23.25" customHeight="1">
      <c r="A3" s="148"/>
      <c r="B3" s="148"/>
      <c r="C3" s="148"/>
      <c r="D3" s="148"/>
      <c r="E3" s="148"/>
      <c r="F3" s="148"/>
      <c r="G3" s="148"/>
      <c r="H3" s="148"/>
      <c r="I3" s="148"/>
      <c r="J3" s="148"/>
      <c r="K3" s="148"/>
      <c r="L3" s="148"/>
      <c r="M3" s="148"/>
      <c r="N3" s="148"/>
      <c r="O3" s="148"/>
      <c r="P3" s="148"/>
      <c r="Q3" s="148"/>
      <c r="R3" s="148"/>
      <c r="S3" s="148"/>
      <c r="T3" s="148"/>
      <c r="U3" s="148"/>
      <c r="V3" s="149"/>
      <c r="W3" s="147" t="s">
        <v>381</v>
      </c>
    </row>
    <row r="4" spans="1:23" ht="23.25" customHeight="1">
      <c r="A4" s="148" t="s">
        <v>258</v>
      </c>
      <c r="B4" s="148"/>
      <c r="C4" s="148"/>
      <c r="D4" s="148"/>
      <c r="E4" s="148"/>
      <c r="F4" s="148"/>
      <c r="G4" s="148"/>
      <c r="H4" s="148"/>
      <c r="I4" s="148"/>
      <c r="J4" s="148"/>
      <c r="K4" s="148"/>
      <c r="L4" s="148"/>
      <c r="M4" s="148"/>
      <c r="N4" s="148"/>
      <c r="O4" s="148"/>
      <c r="P4" s="148"/>
      <c r="Q4" s="148"/>
      <c r="R4" s="148"/>
      <c r="S4" s="148"/>
      <c r="T4" s="148"/>
      <c r="U4" s="150"/>
    </row>
    <row r="5" spans="1:23" ht="23.25" customHeight="1">
      <c r="A5" s="610" t="s">
        <v>259</v>
      </c>
      <c r="B5" s="610"/>
      <c r="C5" s="610"/>
      <c r="D5" s="610"/>
      <c r="E5" s="610"/>
      <c r="F5" s="610"/>
      <c r="G5" s="610"/>
      <c r="H5" s="610" t="s">
        <v>260</v>
      </c>
      <c r="I5" s="610"/>
      <c r="J5" s="610"/>
      <c r="K5" s="610"/>
      <c r="L5" s="610"/>
      <c r="M5" s="610"/>
      <c r="N5" s="610"/>
      <c r="O5" s="610" t="s">
        <v>261</v>
      </c>
      <c r="P5" s="610"/>
      <c r="Q5" s="610"/>
      <c r="R5" s="610"/>
      <c r="S5" s="610"/>
      <c r="T5" s="610"/>
      <c r="U5" s="610"/>
    </row>
    <row r="6" spans="1:23" ht="23.25" customHeight="1">
      <c r="A6" s="610" t="s">
        <v>262</v>
      </c>
      <c r="B6" s="610"/>
      <c r="C6" s="610"/>
      <c r="D6" s="610"/>
      <c r="E6" s="610"/>
      <c r="F6" s="610"/>
      <c r="G6" s="610"/>
      <c r="H6" s="611">
        <f ca="1">'計画書(様式1）'!T52*1000</f>
        <v>0</v>
      </c>
      <c r="I6" s="611"/>
      <c r="J6" s="611"/>
      <c r="K6" s="611"/>
      <c r="L6" s="611"/>
      <c r="M6" s="611"/>
      <c r="N6" s="611"/>
      <c r="O6" s="612"/>
      <c r="P6" s="612"/>
      <c r="Q6" s="612"/>
      <c r="R6" s="612"/>
      <c r="S6" s="612"/>
      <c r="T6" s="612"/>
      <c r="U6" s="612"/>
    </row>
    <row r="7" spans="1:23" ht="23.25" customHeight="1">
      <c r="A7" s="610" t="s">
        <v>263</v>
      </c>
      <c r="B7" s="610"/>
      <c r="C7" s="610"/>
      <c r="D7" s="610"/>
      <c r="E7" s="610"/>
      <c r="F7" s="610"/>
      <c r="G7" s="610"/>
      <c r="H7" s="611">
        <f ca="1">H15-H6</f>
        <v>0</v>
      </c>
      <c r="I7" s="611"/>
      <c r="J7" s="611"/>
      <c r="K7" s="611"/>
      <c r="L7" s="611"/>
      <c r="M7" s="611"/>
      <c r="N7" s="611"/>
      <c r="O7" s="612"/>
      <c r="P7" s="612"/>
      <c r="Q7" s="612"/>
      <c r="R7" s="612"/>
      <c r="S7" s="612"/>
      <c r="T7" s="612"/>
      <c r="U7" s="612"/>
    </row>
    <row r="8" spans="1:23" ht="23.25" customHeight="1">
      <c r="A8" s="610"/>
      <c r="B8" s="610"/>
      <c r="C8" s="610"/>
      <c r="D8" s="610"/>
      <c r="E8" s="610"/>
      <c r="F8" s="610"/>
      <c r="G8" s="610"/>
      <c r="H8" s="611"/>
      <c r="I8" s="611"/>
      <c r="J8" s="611"/>
      <c r="K8" s="611"/>
      <c r="L8" s="611"/>
      <c r="M8" s="611"/>
      <c r="N8" s="611"/>
      <c r="O8" s="612"/>
      <c r="P8" s="612"/>
      <c r="Q8" s="612"/>
      <c r="R8" s="612"/>
      <c r="S8" s="612"/>
      <c r="T8" s="612"/>
      <c r="U8" s="612"/>
    </row>
    <row r="9" spans="1:23" ht="23.25" customHeight="1" thickBot="1">
      <c r="A9" s="604"/>
      <c r="B9" s="604"/>
      <c r="C9" s="604"/>
      <c r="D9" s="604"/>
      <c r="E9" s="604"/>
      <c r="F9" s="604"/>
      <c r="G9" s="604"/>
      <c r="H9" s="605"/>
      <c r="I9" s="605"/>
      <c r="J9" s="605"/>
      <c r="K9" s="605"/>
      <c r="L9" s="605"/>
      <c r="M9" s="605"/>
      <c r="N9" s="605"/>
      <c r="O9" s="606"/>
      <c r="P9" s="606"/>
      <c r="Q9" s="606"/>
      <c r="R9" s="606"/>
      <c r="S9" s="606"/>
      <c r="T9" s="606"/>
      <c r="U9" s="606"/>
    </row>
    <row r="10" spans="1:23" ht="23.25" customHeight="1" thickTop="1">
      <c r="A10" s="607" t="s">
        <v>264</v>
      </c>
      <c r="B10" s="607"/>
      <c r="C10" s="607"/>
      <c r="D10" s="607"/>
      <c r="E10" s="607"/>
      <c r="F10" s="607"/>
      <c r="G10" s="607"/>
      <c r="H10" s="608">
        <f ca="1">SUM(H6:N9)</f>
        <v>0</v>
      </c>
      <c r="I10" s="608"/>
      <c r="J10" s="608"/>
      <c r="K10" s="608"/>
      <c r="L10" s="608"/>
      <c r="M10" s="608"/>
      <c r="N10" s="608"/>
      <c r="O10" s="609"/>
      <c r="P10" s="609"/>
      <c r="Q10" s="609"/>
      <c r="R10" s="609"/>
      <c r="S10" s="609"/>
      <c r="T10" s="609"/>
      <c r="U10" s="609"/>
    </row>
    <row r="11" spans="1:23" ht="23.25" customHeight="1">
      <c r="A11" s="148"/>
      <c r="B11" s="148"/>
      <c r="C11" s="148"/>
      <c r="D11" s="148"/>
      <c r="E11" s="148"/>
      <c r="F11" s="148"/>
      <c r="G11" s="148"/>
      <c r="H11" s="148"/>
      <c r="I11" s="148"/>
      <c r="J11" s="148"/>
      <c r="K11" s="148"/>
      <c r="L11" s="148"/>
      <c r="M11" s="148"/>
      <c r="N11" s="148"/>
      <c r="O11" s="148"/>
      <c r="P11" s="148"/>
      <c r="Q11" s="148"/>
      <c r="R11" s="148"/>
      <c r="S11" s="148"/>
      <c r="T11" s="148"/>
      <c r="U11" s="148"/>
    </row>
    <row r="12" spans="1:23" ht="23.25" customHeight="1">
      <c r="A12" s="148"/>
      <c r="B12" s="148"/>
      <c r="C12" s="148"/>
      <c r="D12" s="148"/>
      <c r="E12" s="148"/>
      <c r="F12" s="148"/>
      <c r="G12" s="148"/>
      <c r="H12" s="148"/>
      <c r="I12" s="148"/>
      <c r="J12" s="148"/>
      <c r="K12" s="148"/>
      <c r="L12" s="148"/>
      <c r="M12" s="148"/>
      <c r="N12" s="148"/>
      <c r="O12" s="148"/>
      <c r="P12" s="148"/>
      <c r="Q12" s="148"/>
      <c r="R12" s="148"/>
      <c r="S12" s="148"/>
      <c r="T12" s="148"/>
      <c r="U12" s="148"/>
    </row>
    <row r="13" spans="1:23" ht="23.25" customHeight="1">
      <c r="A13" s="148" t="s">
        <v>265</v>
      </c>
      <c r="B13" s="148"/>
      <c r="C13" s="148"/>
      <c r="D13" s="148"/>
      <c r="E13" s="148"/>
      <c r="F13" s="148"/>
      <c r="G13" s="148"/>
      <c r="H13" s="148"/>
      <c r="I13" s="150"/>
      <c r="J13" s="148"/>
      <c r="K13" s="148"/>
      <c r="L13" s="148"/>
      <c r="M13" s="148"/>
      <c r="N13" s="148"/>
      <c r="O13" s="148"/>
      <c r="P13" s="148"/>
      <c r="Q13" s="148"/>
      <c r="R13" s="148"/>
      <c r="S13" s="148"/>
      <c r="T13" s="148"/>
      <c r="U13" s="148"/>
    </row>
    <row r="14" spans="1:23" ht="23.25" customHeight="1">
      <c r="A14" s="610" t="s">
        <v>259</v>
      </c>
      <c r="B14" s="610"/>
      <c r="C14" s="610"/>
      <c r="D14" s="610"/>
      <c r="E14" s="610"/>
      <c r="F14" s="610"/>
      <c r="G14" s="610"/>
      <c r="H14" s="610" t="s">
        <v>260</v>
      </c>
      <c r="I14" s="610"/>
      <c r="J14" s="610"/>
      <c r="K14" s="610"/>
      <c r="L14" s="610"/>
      <c r="M14" s="610"/>
      <c r="N14" s="610"/>
      <c r="O14" s="610" t="s">
        <v>261</v>
      </c>
      <c r="P14" s="610"/>
      <c r="Q14" s="610"/>
      <c r="R14" s="610"/>
      <c r="S14" s="610"/>
      <c r="T14" s="610"/>
      <c r="U14" s="610"/>
    </row>
    <row r="15" spans="1:23" ht="23.25" customHeight="1">
      <c r="A15" s="610" t="s">
        <v>266</v>
      </c>
      <c r="B15" s="610"/>
      <c r="C15" s="610"/>
      <c r="D15" s="610"/>
      <c r="E15" s="610"/>
      <c r="F15" s="610"/>
      <c r="G15" s="610"/>
      <c r="H15" s="613">
        <f ca="1">'計画書(様式2）'!R21</f>
        <v>0</v>
      </c>
      <c r="I15" s="614"/>
      <c r="J15" s="614"/>
      <c r="K15" s="614"/>
      <c r="L15" s="614"/>
      <c r="M15" s="614"/>
      <c r="N15" s="615"/>
      <c r="O15" s="612"/>
      <c r="P15" s="612"/>
      <c r="Q15" s="612"/>
      <c r="R15" s="612"/>
      <c r="S15" s="612"/>
      <c r="T15" s="612"/>
      <c r="U15" s="612"/>
    </row>
    <row r="16" spans="1:23" ht="23.25" customHeight="1">
      <c r="A16" s="610"/>
      <c r="B16" s="610"/>
      <c r="C16" s="610"/>
      <c r="D16" s="610"/>
      <c r="E16" s="610"/>
      <c r="F16" s="610"/>
      <c r="G16" s="610"/>
      <c r="H16" s="611"/>
      <c r="I16" s="611"/>
      <c r="J16" s="611"/>
      <c r="K16" s="611"/>
      <c r="L16" s="611"/>
      <c r="M16" s="611"/>
      <c r="N16" s="611"/>
      <c r="O16" s="612"/>
      <c r="P16" s="612"/>
      <c r="Q16" s="612"/>
      <c r="R16" s="612"/>
      <c r="S16" s="612"/>
      <c r="T16" s="612"/>
      <c r="U16" s="612"/>
    </row>
    <row r="17" spans="1:21" ht="23.25" customHeight="1">
      <c r="A17" s="610"/>
      <c r="B17" s="610"/>
      <c r="C17" s="610"/>
      <c r="D17" s="610"/>
      <c r="E17" s="610"/>
      <c r="F17" s="610"/>
      <c r="G17" s="610"/>
      <c r="H17" s="611"/>
      <c r="I17" s="611"/>
      <c r="J17" s="611"/>
      <c r="K17" s="611"/>
      <c r="L17" s="611"/>
      <c r="M17" s="611"/>
      <c r="N17" s="611"/>
      <c r="O17" s="612"/>
      <c r="P17" s="612"/>
      <c r="Q17" s="612"/>
      <c r="R17" s="612"/>
      <c r="S17" s="612"/>
      <c r="T17" s="612"/>
      <c r="U17" s="612"/>
    </row>
    <row r="18" spans="1:21" ht="23.25" customHeight="1" thickBot="1">
      <c r="A18" s="604"/>
      <c r="B18" s="604"/>
      <c r="C18" s="604"/>
      <c r="D18" s="604"/>
      <c r="E18" s="604"/>
      <c r="F18" s="604"/>
      <c r="G18" s="604"/>
      <c r="H18" s="605"/>
      <c r="I18" s="605"/>
      <c r="J18" s="605"/>
      <c r="K18" s="605"/>
      <c r="L18" s="605"/>
      <c r="M18" s="605"/>
      <c r="N18" s="605"/>
      <c r="O18" s="606"/>
      <c r="P18" s="606"/>
      <c r="Q18" s="606"/>
      <c r="R18" s="606"/>
      <c r="S18" s="606"/>
      <c r="T18" s="606"/>
      <c r="U18" s="606"/>
    </row>
    <row r="19" spans="1:21" ht="23.25" customHeight="1" thickTop="1">
      <c r="A19" s="607" t="s">
        <v>264</v>
      </c>
      <c r="B19" s="607"/>
      <c r="C19" s="607"/>
      <c r="D19" s="607"/>
      <c r="E19" s="607"/>
      <c r="F19" s="607"/>
      <c r="G19" s="607"/>
      <c r="H19" s="608">
        <f ca="1">SUM(H15:N18)</f>
        <v>0</v>
      </c>
      <c r="I19" s="608"/>
      <c r="J19" s="608"/>
      <c r="K19" s="608"/>
      <c r="L19" s="608"/>
      <c r="M19" s="608"/>
      <c r="N19" s="608"/>
      <c r="O19" s="609"/>
      <c r="P19" s="609"/>
      <c r="Q19" s="609"/>
      <c r="R19" s="609"/>
      <c r="S19" s="609"/>
      <c r="T19" s="609"/>
      <c r="U19" s="609"/>
    </row>
    <row r="20" spans="1:21" ht="23.25" customHeight="1">
      <c r="A20" s="148"/>
      <c r="B20" s="148"/>
      <c r="C20" s="148"/>
      <c r="D20" s="148"/>
      <c r="E20" s="148"/>
      <c r="F20" s="148"/>
      <c r="G20" s="148"/>
      <c r="H20" s="148"/>
      <c r="I20" s="148"/>
      <c r="J20" s="148"/>
      <c r="K20" s="148"/>
      <c r="L20" s="148"/>
      <c r="M20" s="148"/>
      <c r="N20" s="148"/>
      <c r="O20" s="148"/>
      <c r="P20" s="148"/>
      <c r="Q20" s="148"/>
      <c r="R20" s="148"/>
      <c r="S20" s="148"/>
      <c r="T20" s="148"/>
      <c r="U20" s="148"/>
    </row>
    <row r="21" spans="1:21" ht="23.25" customHeight="1">
      <c r="A21" s="148"/>
      <c r="B21" s="148" t="s">
        <v>267</v>
      </c>
      <c r="C21" s="148"/>
      <c r="D21" s="148"/>
      <c r="E21" s="148"/>
      <c r="F21" s="148"/>
      <c r="G21" s="148"/>
      <c r="H21" s="148"/>
      <c r="I21" s="148"/>
      <c r="J21" s="148"/>
      <c r="K21" s="148"/>
      <c r="L21" s="148"/>
      <c r="M21" s="148"/>
      <c r="N21" s="148"/>
      <c r="O21" s="148"/>
      <c r="P21" s="148"/>
      <c r="Q21" s="148"/>
      <c r="R21" s="148"/>
      <c r="S21" s="148"/>
      <c r="T21" s="148"/>
      <c r="U21" s="148"/>
    </row>
    <row r="22" spans="1:21" ht="23.25" customHeight="1">
      <c r="A22" s="148"/>
      <c r="B22" s="148"/>
      <c r="C22" s="148"/>
      <c r="D22" s="148"/>
      <c r="E22" s="148"/>
      <c r="F22" s="148"/>
      <c r="G22" s="148"/>
      <c r="H22" s="148"/>
      <c r="I22" s="148"/>
      <c r="J22" s="148"/>
      <c r="K22" s="148"/>
      <c r="L22" s="148"/>
      <c r="M22" s="148"/>
      <c r="N22" s="148"/>
      <c r="O22" s="148"/>
      <c r="P22" s="148"/>
      <c r="Q22" s="148"/>
      <c r="R22" s="158"/>
      <c r="S22" s="158"/>
      <c r="T22" s="148"/>
      <c r="U22" s="148"/>
    </row>
    <row r="23" spans="1:21" ht="23.25" customHeight="1">
      <c r="A23" s="148"/>
      <c r="B23" s="148"/>
      <c r="C23" s="152"/>
      <c r="D23" s="150" t="s">
        <v>268</v>
      </c>
      <c r="E23" s="159"/>
      <c r="F23" s="148" t="s">
        <v>269</v>
      </c>
      <c r="G23" s="159"/>
      <c r="H23" s="148" t="s">
        <v>270</v>
      </c>
      <c r="I23" s="159"/>
      <c r="J23" s="148" t="s">
        <v>271</v>
      </c>
      <c r="K23" s="148"/>
      <c r="L23" s="148"/>
      <c r="M23" s="148"/>
      <c r="N23" s="148"/>
      <c r="O23" s="148"/>
      <c r="P23" s="148"/>
      <c r="Q23" s="148"/>
      <c r="R23" s="148"/>
      <c r="S23" s="148"/>
      <c r="T23" s="148"/>
      <c r="U23" s="148"/>
    </row>
    <row r="24" spans="1:21" ht="23.25" customHeight="1">
      <c r="A24" s="148"/>
      <c r="B24" s="148"/>
      <c r="C24" s="148"/>
      <c r="D24" s="148"/>
      <c r="E24" s="148"/>
      <c r="F24" s="148"/>
      <c r="G24" s="148"/>
      <c r="H24" s="148"/>
      <c r="I24" s="148"/>
      <c r="J24" s="148"/>
      <c r="K24" s="148"/>
      <c r="L24" s="148"/>
      <c r="M24" s="148"/>
      <c r="N24" s="148"/>
      <c r="O24" s="148"/>
      <c r="P24" s="148"/>
      <c r="Q24" s="148"/>
      <c r="R24" s="148"/>
      <c r="S24" s="148"/>
      <c r="T24" s="148"/>
      <c r="U24" s="148"/>
    </row>
    <row r="25" spans="1:21" ht="23.25" customHeight="1">
      <c r="A25" s="148"/>
      <c r="B25" s="148"/>
      <c r="C25" s="148"/>
      <c r="D25" s="148"/>
      <c r="E25" s="148"/>
      <c r="F25" s="148"/>
      <c r="G25" s="148"/>
      <c r="H25" s="148"/>
      <c r="I25" s="148"/>
      <c r="J25" s="150" t="s">
        <v>272</v>
      </c>
      <c r="K25" s="603" t="str">
        <f>IF('計画書(様式1）'!L12="","",'計画書(様式1）'!L12)</f>
        <v/>
      </c>
      <c r="L25" s="603"/>
      <c r="M25" s="603"/>
      <c r="N25" s="603"/>
      <c r="O25" s="603"/>
      <c r="P25" s="603"/>
      <c r="Q25" s="603"/>
      <c r="R25" s="603"/>
      <c r="S25" s="603"/>
      <c r="T25" s="154"/>
      <c r="U25" s="148"/>
    </row>
    <row r="26" spans="1:21" ht="23.25" customHeight="1">
      <c r="A26" s="148"/>
      <c r="B26" s="148"/>
      <c r="C26" s="148"/>
      <c r="D26" s="148"/>
      <c r="E26" s="148"/>
      <c r="F26" s="148"/>
      <c r="G26" s="148"/>
      <c r="H26" s="148"/>
      <c r="I26" s="148"/>
      <c r="J26" s="148"/>
      <c r="K26" s="148"/>
      <c r="L26" s="148"/>
      <c r="M26" s="148"/>
      <c r="N26" s="148"/>
      <c r="O26" s="148"/>
      <c r="P26" s="148"/>
      <c r="Q26" s="148"/>
      <c r="R26" s="148"/>
      <c r="S26" s="148"/>
      <c r="T26" s="148"/>
      <c r="U26" s="148"/>
    </row>
    <row r="27" spans="1:21" ht="23.25" customHeight="1">
      <c r="A27" s="148"/>
      <c r="B27" s="148"/>
      <c r="C27" s="148"/>
      <c r="D27" s="148"/>
      <c r="E27" s="148"/>
      <c r="F27" s="148"/>
      <c r="G27" s="148"/>
      <c r="H27" s="148"/>
      <c r="I27" s="148"/>
      <c r="J27" s="150" t="s">
        <v>273</v>
      </c>
      <c r="K27" s="603" t="str">
        <f>'計画書(様式1）'!S17&amp;"　"&amp;'計画書(様式1）'!AG17</f>
        <v>　</v>
      </c>
      <c r="L27" s="603"/>
      <c r="M27" s="603"/>
      <c r="N27" s="603"/>
      <c r="O27" s="603"/>
      <c r="P27" s="603"/>
      <c r="Q27" s="603"/>
      <c r="R27" s="603"/>
      <c r="S27" s="603"/>
      <c r="T27" s="154"/>
      <c r="U27" s="148"/>
    </row>
    <row r="28" spans="1:21" ht="23.25" customHeight="1">
      <c r="A28" s="148"/>
      <c r="B28" s="148"/>
      <c r="C28" s="148"/>
      <c r="D28" s="148"/>
      <c r="E28" s="148"/>
      <c r="F28" s="148"/>
      <c r="G28" s="148"/>
      <c r="H28" s="148"/>
      <c r="I28" s="148"/>
      <c r="J28" s="148"/>
      <c r="K28" s="148"/>
      <c r="L28" s="148"/>
      <c r="M28" s="148"/>
      <c r="N28" s="148"/>
      <c r="O28" s="148"/>
      <c r="P28" s="148"/>
      <c r="Q28" s="148"/>
      <c r="R28" s="148"/>
      <c r="S28" s="148"/>
      <c r="T28" s="148"/>
      <c r="U28" s="148"/>
    </row>
    <row r="29" spans="1:21" ht="23.25" customHeight="1"/>
    <row r="30" spans="1:21" ht="23.25" customHeight="1"/>
    <row r="31" spans="1:21" ht="23.25" customHeight="1"/>
    <row r="32" spans="1:21"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sheet="1" objects="1" scenarios="1"/>
  <mergeCells count="39">
    <mergeCell ref="A2:U2"/>
    <mergeCell ref="A5:G5"/>
    <mergeCell ref="H5:N5"/>
    <mergeCell ref="O5:U5"/>
    <mergeCell ref="A6:G6"/>
    <mergeCell ref="H6:N6"/>
    <mergeCell ref="O6:U6"/>
    <mergeCell ref="A7:G7"/>
    <mergeCell ref="H7:N7"/>
    <mergeCell ref="O7:U7"/>
    <mergeCell ref="A8:G8"/>
    <mergeCell ref="H8:N8"/>
    <mergeCell ref="O8:U8"/>
    <mergeCell ref="A9:G9"/>
    <mergeCell ref="H9:N9"/>
    <mergeCell ref="O9:U9"/>
    <mergeCell ref="A10:G10"/>
    <mergeCell ref="H10:N10"/>
    <mergeCell ref="O10:U10"/>
    <mergeCell ref="A14:G14"/>
    <mergeCell ref="H14:N14"/>
    <mergeCell ref="O14:U14"/>
    <mergeCell ref="A15:G15"/>
    <mergeCell ref="H15:N15"/>
    <mergeCell ref="O15:U15"/>
    <mergeCell ref="A16:G16"/>
    <mergeCell ref="H16:N16"/>
    <mergeCell ref="O16:U16"/>
    <mergeCell ref="A17:G17"/>
    <mergeCell ref="H17:N17"/>
    <mergeCell ref="O17:U17"/>
    <mergeCell ref="K25:S25"/>
    <mergeCell ref="K27:S27"/>
    <mergeCell ref="A18:G18"/>
    <mergeCell ref="H18:N18"/>
    <mergeCell ref="O18:U18"/>
    <mergeCell ref="A19:G19"/>
    <mergeCell ref="H19:N19"/>
    <mergeCell ref="O19:U19"/>
  </mergeCells>
  <phoneticPr fontId="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I44"/>
  <sheetViews>
    <sheetView zoomScale="115" zoomScaleNormal="115" workbookViewId="0">
      <selection activeCell="A32" sqref="A32:XFD33"/>
    </sheetView>
  </sheetViews>
  <sheetFormatPr defaultRowHeight="17.25"/>
  <cols>
    <col min="1" max="47" width="2.375" style="131" customWidth="1"/>
    <col min="48" max="16384" width="9" style="131"/>
  </cols>
  <sheetData>
    <row r="1" spans="1:34">
      <c r="A1" s="126" t="s">
        <v>389</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row>
    <row r="2" spans="1:34">
      <c r="A2" s="126"/>
      <c r="B2" s="126"/>
      <c r="C2" s="126"/>
      <c r="D2" s="126"/>
      <c r="E2" s="126"/>
      <c r="F2" s="126"/>
      <c r="G2" s="126"/>
      <c r="H2" s="126"/>
      <c r="I2" s="126"/>
      <c r="J2" s="126"/>
      <c r="K2" s="126"/>
      <c r="L2" s="126"/>
      <c r="M2" s="126"/>
      <c r="N2" s="126"/>
      <c r="O2" s="126"/>
      <c r="P2" s="126"/>
      <c r="Q2" s="126"/>
      <c r="R2" s="126"/>
      <c r="S2" s="126"/>
      <c r="T2" s="126"/>
      <c r="U2" s="132"/>
      <c r="V2" s="132"/>
      <c r="W2" s="133"/>
      <c r="X2" s="134" t="s">
        <v>73</v>
      </c>
      <c r="Y2" s="622"/>
      <c r="Z2" s="622"/>
      <c r="AA2" s="135" t="s">
        <v>4</v>
      </c>
      <c r="AB2" s="622"/>
      <c r="AC2" s="622"/>
      <c r="AD2" s="135" t="s">
        <v>3</v>
      </c>
      <c r="AE2" s="622"/>
      <c r="AF2" s="622"/>
      <c r="AG2" s="135" t="s">
        <v>2</v>
      </c>
      <c r="AH2" s="155"/>
    </row>
    <row r="3" spans="1:34">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1:34">
      <c r="A4" s="623" t="s">
        <v>412</v>
      </c>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row>
    <row r="5" spans="1:34">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row>
    <row r="6" spans="1:34">
      <c r="A6" s="126" t="s">
        <v>205</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row>
    <row r="7" spans="1:34">
      <c r="A7" s="126" t="s">
        <v>206</v>
      </c>
      <c r="B7" s="126"/>
      <c r="C7" s="126"/>
      <c r="D7" s="126"/>
      <c r="E7" s="126"/>
      <c r="F7" s="126"/>
      <c r="G7" s="126"/>
      <c r="H7" s="126"/>
      <c r="I7" s="126"/>
      <c r="J7" s="126"/>
      <c r="K7" s="126"/>
      <c r="L7" s="126"/>
      <c r="M7" s="126"/>
      <c r="N7" s="126"/>
      <c r="O7" s="126"/>
      <c r="P7" s="126"/>
      <c r="Q7" s="126" t="s">
        <v>207</v>
      </c>
      <c r="R7" s="126"/>
      <c r="S7" s="126"/>
      <c r="T7" s="126"/>
      <c r="U7" s="126"/>
      <c r="V7" s="126"/>
      <c r="W7" s="126"/>
      <c r="X7" s="126"/>
      <c r="Y7" s="126"/>
      <c r="Z7" s="126"/>
      <c r="AA7" s="126"/>
      <c r="AB7" s="126"/>
      <c r="AC7" s="126"/>
      <c r="AD7" s="126"/>
      <c r="AE7" s="126"/>
      <c r="AF7" s="126"/>
      <c r="AG7" s="126"/>
    </row>
    <row r="8" spans="1:34">
      <c r="A8" s="126"/>
      <c r="B8" s="126"/>
      <c r="C8" s="126"/>
      <c r="D8" s="126"/>
      <c r="E8" s="126"/>
      <c r="F8" s="126"/>
      <c r="G8" s="126"/>
      <c r="H8" s="126"/>
      <c r="I8" s="126"/>
      <c r="J8" s="126"/>
      <c r="K8" s="126"/>
      <c r="L8" s="126"/>
      <c r="M8" s="126"/>
      <c r="N8" s="126"/>
      <c r="O8" s="126"/>
      <c r="P8" s="126"/>
      <c r="Q8" s="126"/>
      <c r="R8" s="126" t="s">
        <v>208</v>
      </c>
      <c r="S8" s="126"/>
      <c r="T8" s="126"/>
      <c r="U8" s="619" t="str">
        <f>IF('計画書(様式1）'!L14="","",'計画書(様式1）'!L14)</f>
        <v/>
      </c>
      <c r="V8" s="619"/>
      <c r="W8" s="619"/>
      <c r="X8" s="619"/>
      <c r="Y8" s="619"/>
      <c r="Z8" s="619"/>
      <c r="AA8" s="619"/>
      <c r="AB8" s="619"/>
      <c r="AC8" s="619"/>
      <c r="AD8" s="619"/>
      <c r="AE8" s="619"/>
      <c r="AF8" s="619"/>
      <c r="AG8" s="619"/>
    </row>
    <row r="9" spans="1:34">
      <c r="A9" s="126"/>
      <c r="B9" s="126"/>
      <c r="C9" s="126"/>
      <c r="D9" s="126"/>
      <c r="E9" s="126"/>
      <c r="F9" s="126"/>
      <c r="G9" s="126"/>
      <c r="H9" s="126"/>
      <c r="I9" s="126"/>
      <c r="J9" s="126"/>
      <c r="K9" s="126"/>
      <c r="L9" s="126"/>
      <c r="M9" s="126"/>
      <c r="N9" s="126"/>
      <c r="O9" s="126"/>
      <c r="P9" s="126"/>
      <c r="Q9" s="126"/>
      <c r="R9" s="136" t="s">
        <v>209</v>
      </c>
      <c r="S9" s="126"/>
      <c r="T9" s="126"/>
      <c r="U9" s="619" t="str">
        <f>IF('計画書(様式1）'!L12="","",'計画書(様式1）'!L12)</f>
        <v/>
      </c>
      <c r="V9" s="619"/>
      <c r="W9" s="619"/>
      <c r="X9" s="619"/>
      <c r="Y9" s="619"/>
      <c r="Z9" s="619"/>
      <c r="AA9" s="619"/>
      <c r="AB9" s="619"/>
      <c r="AC9" s="619"/>
      <c r="AD9" s="619"/>
      <c r="AE9" s="619"/>
      <c r="AF9" s="619"/>
      <c r="AG9" s="137" t="s">
        <v>210</v>
      </c>
    </row>
    <row r="10" spans="1:34">
      <c r="A10" s="126"/>
      <c r="B10" s="126"/>
      <c r="C10" s="126"/>
      <c r="D10" s="126"/>
      <c r="E10" s="126"/>
      <c r="F10" s="126"/>
      <c r="G10" s="126"/>
      <c r="H10" s="126"/>
      <c r="I10" s="126"/>
      <c r="J10" s="126"/>
      <c r="K10" s="126"/>
      <c r="L10" s="126"/>
      <c r="M10" s="126"/>
      <c r="N10" s="126"/>
      <c r="O10" s="126"/>
      <c r="P10" s="126"/>
      <c r="Q10" s="126"/>
      <c r="R10" s="126" t="s">
        <v>211</v>
      </c>
      <c r="S10" s="126"/>
      <c r="T10" s="126"/>
      <c r="U10" s="619" t="str">
        <f>'計画書(様式1）'!S17&amp;" "&amp;'計画書(様式1）'!AG17</f>
        <v xml:space="preserve"> </v>
      </c>
      <c r="V10" s="619"/>
      <c r="W10" s="619"/>
      <c r="X10" s="619"/>
      <c r="Y10" s="619"/>
      <c r="Z10" s="619"/>
      <c r="AA10" s="619"/>
      <c r="AB10" s="619"/>
      <c r="AC10" s="619"/>
      <c r="AD10" s="619"/>
      <c r="AE10" s="619"/>
      <c r="AF10" s="619"/>
      <c r="AG10" s="137" t="s">
        <v>210</v>
      </c>
    </row>
    <row r="11" spans="1:34">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row>
    <row r="12" spans="1:34">
      <c r="A12" s="620" t="s">
        <v>274</v>
      </c>
      <c r="B12" s="620"/>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row>
    <row r="13" spans="1:34">
      <c r="A13" s="126" t="s">
        <v>275</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row>
    <row r="14" spans="1:34">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row>
    <row r="15" spans="1:34">
      <c r="A15" s="126" t="s">
        <v>217</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row>
    <row r="16" spans="1:34">
      <c r="A16" s="126" t="s">
        <v>290</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row>
    <row r="17" spans="1:35">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row>
    <row r="18" spans="1:35">
      <c r="A18" s="126" t="s">
        <v>276</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row>
    <row r="19" spans="1:35">
      <c r="A19" s="126"/>
      <c r="B19" s="126" t="s">
        <v>291</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row>
    <row r="20" spans="1:35" s="157" customFormat="1">
      <c r="A20" s="156"/>
      <c r="B20" s="126" t="s">
        <v>277</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row>
    <row r="21" spans="1:35" s="157" customFormat="1">
      <c r="A21" s="156"/>
      <c r="B21" s="126" t="s">
        <v>278</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row>
    <row r="22" spans="1:3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row>
    <row r="23" spans="1:35">
      <c r="A23" s="126" t="s">
        <v>279</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row>
    <row r="24" spans="1:35">
      <c r="A24" s="126" t="s">
        <v>280</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row>
    <row r="25" spans="1:35">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row>
    <row r="26" spans="1:35">
      <c r="A26" s="126" t="s">
        <v>281</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5">
      <c r="A27" s="126"/>
      <c r="B27" s="126"/>
      <c r="C27" s="621">
        <f ca="1">収支予算書!H6</f>
        <v>0</v>
      </c>
      <c r="D27" s="621"/>
      <c r="E27" s="621"/>
      <c r="F27" s="621"/>
      <c r="G27" s="621"/>
      <c r="H27" s="621"/>
      <c r="I27" s="126" t="s">
        <v>248</v>
      </c>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1:3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1:35">
      <c r="A29" s="126" t="s">
        <v>282</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1:35">
      <c r="A30" s="126"/>
      <c r="B30" s="330"/>
      <c r="C30" s="617"/>
      <c r="D30" s="618"/>
      <c r="E30" s="331" t="s">
        <v>382</v>
      </c>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29"/>
      <c r="AG30" s="329"/>
      <c r="AH30" s="329"/>
      <c r="AI30" s="329"/>
    </row>
    <row r="31" spans="1:35">
      <c r="A31" s="126"/>
      <c r="B31" s="330"/>
      <c r="C31" s="334"/>
      <c r="D31" s="334"/>
      <c r="E31" s="332" t="s">
        <v>383</v>
      </c>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29"/>
      <c r="AG31" s="329"/>
      <c r="AH31" s="329"/>
      <c r="AI31" s="329"/>
    </row>
    <row r="32" spans="1:35">
      <c r="A32" s="126"/>
      <c r="B32" s="330"/>
      <c r="C32" s="617"/>
      <c r="D32" s="618"/>
      <c r="E32" s="331" t="s">
        <v>416</v>
      </c>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29"/>
      <c r="AG32" s="329"/>
      <c r="AH32" s="329"/>
      <c r="AI32" s="329"/>
    </row>
    <row r="33" spans="1:35">
      <c r="A33" s="126"/>
      <c r="B33" s="330"/>
      <c r="C33" s="334"/>
      <c r="D33" s="334"/>
      <c r="E33" s="332" t="s">
        <v>417</v>
      </c>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29"/>
      <c r="AG33" s="329"/>
      <c r="AH33" s="329"/>
      <c r="AI33" s="329"/>
    </row>
    <row r="34" spans="1:35">
      <c r="A34" s="126" t="s">
        <v>234</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1:35">
      <c r="A35" s="126" t="s">
        <v>283</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1:35">
      <c r="A36" s="126" t="s">
        <v>284</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1:35">
      <c r="A37" s="126" t="s">
        <v>285</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1:35">
      <c r="A38" s="126" t="s">
        <v>286</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row r="39" spans="1:35">
      <c r="A39" s="126" t="s">
        <v>287</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row>
    <row r="40" spans="1:35">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row>
    <row r="41" spans="1: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row>
    <row r="42" spans="1:35">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row>
    <row r="43" spans="1:35">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row>
    <row r="44" spans="1:35">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row>
  </sheetData>
  <sheetProtection sheet="1" objects="1" scenarios="1"/>
  <mergeCells count="11">
    <mergeCell ref="U9:AF9"/>
    <mergeCell ref="Y2:Z2"/>
    <mergeCell ref="AB2:AC2"/>
    <mergeCell ref="AE2:AF2"/>
    <mergeCell ref="A4:AG4"/>
    <mergeCell ref="U8:AG8"/>
    <mergeCell ref="C32:D32"/>
    <mergeCell ref="C30:D30"/>
    <mergeCell ref="U10:AF10"/>
    <mergeCell ref="A12:AG12"/>
    <mergeCell ref="C27:H27"/>
  </mergeCells>
  <phoneticPr fontId="6"/>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5" r:id="rId4" name="Check Box 3">
              <controlPr defaultSize="0" autoFill="0" autoLine="0" autoPict="0">
                <anchor moveWithCells="1">
                  <from>
                    <xdr:col>2</xdr:col>
                    <xdr:colOff>57150</xdr:colOff>
                    <xdr:row>29</xdr:row>
                    <xdr:rowOff>57150</xdr:rowOff>
                  </from>
                  <to>
                    <xdr:col>3</xdr:col>
                    <xdr:colOff>180975</xdr:colOff>
                    <xdr:row>30</xdr:row>
                    <xdr:rowOff>85725</xdr:rowOff>
                  </to>
                </anchor>
              </controlPr>
            </control>
          </mc:Choice>
        </mc:AlternateContent>
        <mc:AlternateContent xmlns:mc="http://schemas.openxmlformats.org/markup-compatibility/2006">
          <mc:Choice Requires="x14">
            <control shapeId="64517" r:id="rId5" name="Check Box 5">
              <controlPr defaultSize="0" autoFill="0" autoLine="0" autoPict="0">
                <anchor moveWithCells="1">
                  <from>
                    <xdr:col>2</xdr:col>
                    <xdr:colOff>57150</xdr:colOff>
                    <xdr:row>31</xdr:row>
                    <xdr:rowOff>57150</xdr:rowOff>
                  </from>
                  <to>
                    <xdr:col>4</xdr:col>
                    <xdr:colOff>0</xdr:colOff>
                    <xdr:row>32</xdr:row>
                    <xdr:rowOff>85725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52"/>
  <sheetViews>
    <sheetView workbookViewId="0">
      <selection activeCell="BD32" sqref="BD32"/>
    </sheetView>
  </sheetViews>
  <sheetFormatPr defaultColWidth="2.25" defaultRowHeight="12"/>
  <cols>
    <col min="1" max="2" width="2.625" style="1" customWidth="1"/>
    <col min="3" max="16384" width="2.25" style="1"/>
  </cols>
  <sheetData>
    <row r="1" spans="1:39" ht="13.5" customHeight="1">
      <c r="A1" s="32" t="s">
        <v>369</v>
      </c>
      <c r="B1" s="3"/>
      <c r="C1" s="30"/>
      <c r="D1" s="30"/>
    </row>
    <row r="2" spans="1:39" ht="18" customHeight="1">
      <c r="A2" s="32"/>
      <c r="B2" s="3"/>
      <c r="C2" s="30"/>
      <c r="D2" s="30"/>
    </row>
    <row r="3" spans="1:39" ht="18" customHeight="1">
      <c r="A3" s="574" t="s">
        <v>116</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row>
    <row r="4" spans="1:39" ht="18" customHeight="1">
      <c r="A4" s="574" t="s">
        <v>368</v>
      </c>
      <c r="B4" s="574"/>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row>
    <row r="5" spans="1:39" ht="12"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row>
    <row r="6" spans="1:39">
      <c r="B6" s="3"/>
      <c r="C6" s="30"/>
      <c r="D6" s="30"/>
      <c r="AB6" s="43"/>
      <c r="AC6" s="5" t="s">
        <v>73</v>
      </c>
      <c r="AD6" s="597"/>
      <c r="AE6" s="597"/>
      <c r="AF6" s="115" t="s">
        <v>4</v>
      </c>
      <c r="AG6" s="597"/>
      <c r="AH6" s="597"/>
      <c r="AI6" s="115" t="s">
        <v>3</v>
      </c>
      <c r="AJ6" s="597"/>
      <c r="AK6" s="597"/>
      <c r="AL6" s="115" t="s">
        <v>2</v>
      </c>
      <c r="AM6" s="115"/>
    </row>
    <row r="7" spans="1:39" ht="18" customHeight="1">
      <c r="A7" s="539" t="s">
        <v>372</v>
      </c>
      <c r="B7" s="539"/>
      <c r="C7" s="539"/>
      <c r="D7" s="539"/>
      <c r="E7" s="539"/>
      <c r="F7" s="539"/>
      <c r="G7" s="539"/>
      <c r="I7" s="1" t="s">
        <v>1</v>
      </c>
    </row>
    <row r="8" spans="1:39" ht="18" customHeight="1">
      <c r="B8" s="3"/>
      <c r="C8" s="30"/>
      <c r="D8" s="30"/>
    </row>
    <row r="9" spans="1:39">
      <c r="A9" s="1" t="s">
        <v>15</v>
      </c>
      <c r="B9" s="3"/>
      <c r="C9" s="30"/>
      <c r="D9" s="30"/>
    </row>
    <row r="10" spans="1:39" ht="11.25" customHeight="1">
      <c r="B10" s="3"/>
      <c r="C10" s="30"/>
      <c r="D10" s="30"/>
    </row>
    <row r="11" spans="1:39" ht="13.5" customHeight="1">
      <c r="A11" s="513" t="s">
        <v>40</v>
      </c>
      <c r="B11" s="16" t="s">
        <v>5</v>
      </c>
      <c r="C11" s="17"/>
      <c r="D11" s="17"/>
      <c r="E11" s="18"/>
      <c r="F11" s="18"/>
      <c r="G11" s="18"/>
      <c r="H11" s="18"/>
      <c r="I11" s="18"/>
      <c r="J11" s="18"/>
      <c r="K11" s="19"/>
      <c r="L11" s="311" t="str">
        <f>IF('計画書(様式1）'!L11="","",'計画書(様式1）'!L11)</f>
        <v/>
      </c>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3"/>
    </row>
    <row r="12" spans="1:39" ht="21" customHeight="1">
      <c r="A12" s="514"/>
      <c r="B12" s="15" t="s">
        <v>6</v>
      </c>
      <c r="C12" s="10"/>
      <c r="D12" s="10"/>
      <c r="E12" s="11"/>
      <c r="F12" s="11"/>
      <c r="G12" s="11"/>
      <c r="H12" s="11"/>
      <c r="I12" s="11"/>
      <c r="J12" s="11"/>
      <c r="K12" s="12"/>
      <c r="L12" s="628" t="str">
        <f>IF('計画書(様式1）'!L12="","",'計画書(様式1）'!L12)</f>
        <v/>
      </c>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30"/>
    </row>
    <row r="13" spans="1:39">
      <c r="A13" s="514"/>
      <c r="B13" s="588" t="s">
        <v>41</v>
      </c>
      <c r="C13" s="589"/>
      <c r="D13" s="589"/>
      <c r="E13" s="589"/>
      <c r="F13" s="589"/>
      <c r="G13" s="589"/>
      <c r="H13" s="589"/>
      <c r="I13" s="589"/>
      <c r="J13" s="589"/>
      <c r="K13" s="590"/>
      <c r="L13" s="13" t="s">
        <v>7</v>
      </c>
      <c r="M13" s="13"/>
      <c r="N13" s="13"/>
      <c r="O13" s="13"/>
      <c r="P13" s="13"/>
      <c r="Q13" s="631" t="str">
        <f>IF('計画書(様式1）'!Q13="","",'計画書(様式1）'!Q13)</f>
        <v/>
      </c>
      <c r="R13" s="631"/>
      <c r="S13" s="13" t="s">
        <v>294</v>
      </c>
      <c r="T13" s="631" t="str">
        <f>IF('計画書(様式1）'!T13="","",'計画書(様式1）'!T13)</f>
        <v/>
      </c>
      <c r="U13" s="631"/>
      <c r="V13" s="631"/>
      <c r="W13" s="13"/>
      <c r="X13" s="13"/>
      <c r="Y13" s="13"/>
      <c r="Z13" s="13"/>
      <c r="AA13" s="13"/>
      <c r="AB13" s="13"/>
      <c r="AC13" s="13"/>
      <c r="AD13" s="13"/>
      <c r="AE13" s="13"/>
      <c r="AF13" s="13"/>
      <c r="AG13" s="13"/>
      <c r="AH13" s="13"/>
      <c r="AI13" s="13"/>
      <c r="AJ13" s="13"/>
      <c r="AK13" s="13"/>
      <c r="AL13" s="13"/>
      <c r="AM13" s="14"/>
    </row>
    <row r="14" spans="1:39" ht="13.5" customHeight="1">
      <c r="A14" s="514"/>
      <c r="B14" s="591"/>
      <c r="C14" s="592"/>
      <c r="D14" s="592"/>
      <c r="E14" s="592"/>
      <c r="F14" s="592"/>
      <c r="G14" s="592"/>
      <c r="H14" s="592"/>
      <c r="I14" s="592"/>
      <c r="J14" s="592"/>
      <c r="K14" s="593"/>
      <c r="L14" s="625" t="str">
        <f>IF('計画書(様式1）'!L14="","",'計画書(様式1）'!L14)</f>
        <v/>
      </c>
      <c r="M14" s="626"/>
      <c r="N14" s="626"/>
      <c r="O14" s="626"/>
      <c r="P14" s="626"/>
      <c r="Q14" s="626"/>
      <c r="R14" s="626"/>
      <c r="S14" s="626" t="str">
        <f>IF('計画書(様式1）'!S14="","",'計画書(様式1）'!S14)</f>
        <v/>
      </c>
      <c r="T14" s="626"/>
      <c r="U14" s="626"/>
      <c r="V14" s="626"/>
      <c r="W14" s="626"/>
      <c r="X14" s="626"/>
      <c r="Y14" s="626"/>
      <c r="Z14" s="626" t="str">
        <f>IF('計画書(様式1）'!Z14="","",'計画書(様式1）'!Z14)</f>
        <v/>
      </c>
      <c r="AA14" s="626"/>
      <c r="AB14" s="626"/>
      <c r="AC14" s="626"/>
      <c r="AD14" s="626"/>
      <c r="AE14" s="626"/>
      <c r="AF14" s="626"/>
      <c r="AG14" s="626" t="str">
        <f>IF('計画書(様式1）'!AG14="","",'計画書(様式1）'!AG14)</f>
        <v/>
      </c>
      <c r="AH14" s="626"/>
      <c r="AI14" s="626"/>
      <c r="AJ14" s="626"/>
      <c r="AK14" s="626"/>
      <c r="AL14" s="626"/>
      <c r="AM14" s="627"/>
    </row>
    <row r="15" spans="1:39" ht="13.5" customHeight="1">
      <c r="A15" s="514"/>
      <c r="B15" s="594"/>
      <c r="C15" s="595"/>
      <c r="D15" s="595"/>
      <c r="E15" s="595"/>
      <c r="F15" s="595"/>
      <c r="G15" s="595"/>
      <c r="H15" s="595"/>
      <c r="I15" s="595"/>
      <c r="J15" s="595"/>
      <c r="K15" s="596"/>
      <c r="L15" s="579"/>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1"/>
    </row>
    <row r="16" spans="1:39" ht="18" customHeight="1">
      <c r="A16" s="514"/>
      <c r="B16" s="6" t="s">
        <v>10</v>
      </c>
      <c r="C16" s="114"/>
      <c r="D16" s="114"/>
      <c r="E16" s="8"/>
      <c r="F16" s="8"/>
      <c r="G16" s="8"/>
      <c r="H16" s="8"/>
      <c r="I16" s="8"/>
      <c r="J16" s="8"/>
      <c r="K16" s="8"/>
      <c r="L16" s="6" t="s">
        <v>11</v>
      </c>
      <c r="M16" s="8"/>
      <c r="N16" s="8"/>
      <c r="O16" s="8"/>
      <c r="P16" s="8"/>
      <c r="Q16" s="8"/>
      <c r="R16" s="9"/>
      <c r="S16" s="632" t="str">
        <f>IF('計画書(様式1）'!S16="","",'計画書(様式1）'!S16)</f>
        <v/>
      </c>
      <c r="T16" s="633"/>
      <c r="U16" s="633"/>
      <c r="V16" s="633"/>
      <c r="W16" s="633"/>
      <c r="X16" s="633"/>
      <c r="Y16" s="634"/>
      <c r="Z16" s="6" t="s">
        <v>42</v>
      </c>
      <c r="AA16" s="8"/>
      <c r="AB16" s="8"/>
      <c r="AC16" s="8"/>
      <c r="AD16" s="8"/>
      <c r="AE16" s="8"/>
      <c r="AF16" s="9"/>
      <c r="AG16" s="632" t="str">
        <f>IF('計画書(様式1）'!AG16="","",'計画書(様式1）'!AG16)</f>
        <v/>
      </c>
      <c r="AH16" s="633"/>
      <c r="AI16" s="633"/>
      <c r="AJ16" s="633"/>
      <c r="AK16" s="633"/>
      <c r="AL16" s="633"/>
      <c r="AM16" s="634"/>
    </row>
    <row r="17" spans="1:39" ht="18" customHeight="1">
      <c r="A17" s="514"/>
      <c r="B17" s="6" t="s">
        <v>12</v>
      </c>
      <c r="C17" s="114"/>
      <c r="D17" s="114"/>
      <c r="E17" s="8"/>
      <c r="F17" s="8"/>
      <c r="G17" s="8"/>
      <c r="H17" s="8"/>
      <c r="I17" s="8"/>
      <c r="J17" s="8"/>
      <c r="K17" s="8"/>
      <c r="L17" s="6" t="s">
        <v>13</v>
      </c>
      <c r="M17" s="8"/>
      <c r="N17" s="8"/>
      <c r="O17" s="8"/>
      <c r="P17" s="8"/>
      <c r="Q17" s="8"/>
      <c r="R17" s="9"/>
      <c r="S17" s="632" t="str">
        <f>IF('計画書(様式1）'!S17="","",'計画書(様式1）'!S17)</f>
        <v/>
      </c>
      <c r="T17" s="633"/>
      <c r="U17" s="633"/>
      <c r="V17" s="633"/>
      <c r="W17" s="633"/>
      <c r="X17" s="633"/>
      <c r="Y17" s="634"/>
      <c r="Z17" s="6" t="s">
        <v>14</v>
      </c>
      <c r="AA17" s="8"/>
      <c r="AB17" s="8"/>
      <c r="AC17" s="8"/>
      <c r="AD17" s="8"/>
      <c r="AE17" s="8"/>
      <c r="AF17" s="9"/>
      <c r="AG17" s="632" t="str">
        <f>IF('計画書(様式1）'!AG17="","",'計画書(様式1）'!AG17)</f>
        <v/>
      </c>
      <c r="AH17" s="633"/>
      <c r="AI17" s="633"/>
      <c r="AJ17" s="633"/>
      <c r="AK17" s="633"/>
      <c r="AL17" s="633"/>
      <c r="AM17" s="634"/>
    </row>
    <row r="18" spans="1:39" ht="18.75" customHeight="1">
      <c r="A18" s="515"/>
      <c r="B18" s="6" t="s">
        <v>16</v>
      </c>
      <c r="C18" s="114"/>
      <c r="D18" s="114"/>
      <c r="E18" s="8"/>
      <c r="F18" s="8"/>
      <c r="G18" s="8"/>
      <c r="H18" s="8"/>
      <c r="I18" s="8"/>
      <c r="J18" s="8"/>
      <c r="K18" s="8"/>
      <c r="L18" s="6" t="s">
        <v>13</v>
      </c>
      <c r="M18" s="8"/>
      <c r="N18" s="8"/>
      <c r="O18" s="8"/>
      <c r="P18" s="8"/>
      <c r="Q18" s="8"/>
      <c r="R18" s="9"/>
      <c r="S18" s="632" t="str">
        <f>IF('計画書(様式1）'!S18="","",'計画書(様式1）'!S18)</f>
        <v/>
      </c>
      <c r="T18" s="633"/>
      <c r="U18" s="633"/>
      <c r="V18" s="633"/>
      <c r="W18" s="633"/>
      <c r="X18" s="633"/>
      <c r="Y18" s="634"/>
      <c r="Z18" s="6" t="s">
        <v>14</v>
      </c>
      <c r="AA18" s="8"/>
      <c r="AB18" s="8"/>
      <c r="AC18" s="8"/>
      <c r="AD18" s="8"/>
      <c r="AE18" s="8"/>
      <c r="AF18" s="9"/>
      <c r="AG18" s="632" t="str">
        <f>IF('計画書(様式1）'!AG18="","",'計画書(様式1）'!AG18)</f>
        <v/>
      </c>
      <c r="AH18" s="633"/>
      <c r="AI18" s="633"/>
      <c r="AJ18" s="633"/>
      <c r="AK18" s="633"/>
      <c r="AL18" s="633"/>
      <c r="AM18" s="634"/>
    </row>
    <row r="19" spans="1:39" ht="18" customHeight="1">
      <c r="A19" s="6" t="s">
        <v>38</v>
      </c>
      <c r="B19" s="8"/>
      <c r="C19" s="8"/>
      <c r="D19" s="8"/>
      <c r="E19" s="8"/>
      <c r="F19" s="8"/>
      <c r="G19" s="2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533" t="s">
        <v>21</v>
      </c>
      <c r="B20" s="534"/>
      <c r="C20" s="534"/>
      <c r="D20" s="534"/>
      <c r="E20" s="534"/>
      <c r="F20" s="534"/>
      <c r="G20" s="534"/>
      <c r="H20" s="534"/>
      <c r="I20" s="534"/>
      <c r="J20" s="534"/>
      <c r="K20" s="534"/>
      <c r="L20" s="534"/>
      <c r="M20" s="534"/>
      <c r="N20" s="534"/>
      <c r="O20" s="534"/>
      <c r="P20" s="534"/>
      <c r="Q20" s="534"/>
      <c r="R20" s="534"/>
      <c r="S20" s="535"/>
      <c r="T20" s="558" t="s">
        <v>117</v>
      </c>
      <c r="U20" s="559"/>
      <c r="V20" s="559"/>
      <c r="W20" s="559"/>
      <c r="X20" s="559"/>
      <c r="Y20" s="559"/>
      <c r="Z20" s="559"/>
      <c r="AA20" s="559"/>
      <c r="AB20" s="559"/>
      <c r="AC20" s="560"/>
      <c r="AD20" s="558" t="s">
        <v>118</v>
      </c>
      <c r="AE20" s="559"/>
      <c r="AF20" s="559"/>
      <c r="AG20" s="559"/>
      <c r="AH20" s="559"/>
      <c r="AI20" s="559"/>
      <c r="AJ20" s="559"/>
      <c r="AK20" s="559"/>
      <c r="AL20" s="559"/>
      <c r="AM20" s="560"/>
    </row>
    <row r="21" spans="1:39" ht="12.75" customHeight="1">
      <c r="A21" s="536"/>
      <c r="B21" s="537"/>
      <c r="C21" s="537"/>
      <c r="D21" s="537"/>
      <c r="E21" s="537"/>
      <c r="F21" s="537"/>
      <c r="G21" s="537"/>
      <c r="H21" s="537"/>
      <c r="I21" s="537"/>
      <c r="J21" s="537"/>
      <c r="K21" s="537"/>
      <c r="L21" s="537"/>
      <c r="M21" s="537"/>
      <c r="N21" s="537"/>
      <c r="O21" s="537"/>
      <c r="P21" s="537"/>
      <c r="Q21" s="537"/>
      <c r="R21" s="537"/>
      <c r="S21" s="538"/>
      <c r="T21" s="565" t="s">
        <v>43</v>
      </c>
      <c r="U21" s="566"/>
      <c r="V21" s="566"/>
      <c r="W21" s="567"/>
      <c r="X21" s="563" t="s">
        <v>17</v>
      </c>
      <c r="Y21" s="563"/>
      <c r="Z21" s="563"/>
      <c r="AA21" s="563"/>
      <c r="AB21" s="563"/>
      <c r="AC21" s="564"/>
      <c r="AD21" s="565" t="s">
        <v>43</v>
      </c>
      <c r="AE21" s="566"/>
      <c r="AF21" s="566"/>
      <c r="AG21" s="567"/>
      <c r="AH21" s="561" t="s">
        <v>17</v>
      </c>
      <c r="AI21" s="561"/>
      <c r="AJ21" s="561"/>
      <c r="AK21" s="561"/>
      <c r="AL21" s="561"/>
      <c r="AM21" s="562"/>
    </row>
    <row r="22" spans="1:39" ht="12.75" customHeight="1">
      <c r="A22" s="513" t="s">
        <v>90</v>
      </c>
      <c r="B22" s="169">
        <v>1</v>
      </c>
      <c r="C22" s="18" t="s">
        <v>91</v>
      </c>
      <c r="D22" s="18"/>
      <c r="E22" s="18"/>
      <c r="F22" s="18"/>
      <c r="G22" s="18"/>
      <c r="H22" s="18"/>
      <c r="I22" s="18"/>
      <c r="J22" s="18"/>
      <c r="K22" s="18"/>
      <c r="L22" s="18"/>
      <c r="M22" s="18"/>
      <c r="N22" s="18"/>
      <c r="O22" s="18"/>
      <c r="P22" s="18"/>
      <c r="Q22" s="18"/>
      <c r="R22" s="18"/>
      <c r="S22" s="19"/>
      <c r="T22" s="516">
        <f ca="1">COUNTIFS('計画書(様式2）'!$E$6:$E$20,C22,'計画書(様式2）'!$H$6:$H$20,"&gt;0")</f>
        <v>0</v>
      </c>
      <c r="U22" s="517"/>
      <c r="V22" s="518" t="s">
        <v>18</v>
      </c>
      <c r="W22" s="519"/>
      <c r="X22" s="520">
        <f ca="1">SUMIF('計画書(様式2）'!$E$6:$E$20,C22,'計画書(様式2）'!$H$6:$H$20)+SUMIF('計画書(様式2）'!$E$6:$E$20,C22,'計画書(様式2）'!$K$6:$K$20)</f>
        <v>0</v>
      </c>
      <c r="Y22" s="521"/>
      <c r="Z22" s="521"/>
      <c r="AA22" s="521"/>
      <c r="AB22" s="35" t="s">
        <v>54</v>
      </c>
      <c r="AC22" s="24"/>
      <c r="AD22" s="516">
        <f ca="1">COUNTIFS('計画書(様式2）'!$E$6:$E$20,C22,'計画書(様式2）'!$N$6:$N$20,"&gt;0")</f>
        <v>0</v>
      </c>
      <c r="AE22" s="517"/>
      <c r="AF22" s="518" t="s">
        <v>18</v>
      </c>
      <c r="AG22" s="519"/>
      <c r="AH22" s="520">
        <f ca="1">SUMIF('計画書(様式2）'!$E$6:$E$20,C22,'計画書(様式2）'!$N$6:$N$20)</f>
        <v>0</v>
      </c>
      <c r="AI22" s="521"/>
      <c r="AJ22" s="521"/>
      <c r="AK22" s="521"/>
      <c r="AL22" s="35" t="s">
        <v>54</v>
      </c>
      <c r="AM22" s="24"/>
    </row>
    <row r="23" spans="1:39" ht="12.75" customHeight="1">
      <c r="A23" s="514"/>
      <c r="B23" s="170">
        <v>2</v>
      </c>
      <c r="C23" s="20" t="s">
        <v>92</v>
      </c>
      <c r="D23" s="20"/>
      <c r="E23" s="20"/>
      <c r="F23" s="20"/>
      <c r="G23" s="20"/>
      <c r="H23" s="20"/>
      <c r="I23" s="20"/>
      <c r="J23" s="20"/>
      <c r="K23" s="20"/>
      <c r="L23" s="20"/>
      <c r="M23" s="20"/>
      <c r="N23" s="20"/>
      <c r="O23" s="20"/>
      <c r="P23" s="20"/>
      <c r="Q23" s="20"/>
      <c r="R23" s="20"/>
      <c r="S23" s="21"/>
      <c r="T23" s="524">
        <f ca="1">COUNTIFS('計画書(様式2）'!$E$6:$E$20,C23,'計画書(様式2）'!$H$6:$H$20,"&gt;0")</f>
        <v>0</v>
      </c>
      <c r="U23" s="525"/>
      <c r="V23" s="526" t="s">
        <v>18</v>
      </c>
      <c r="W23" s="527"/>
      <c r="X23" s="522">
        <f ca="1">SUMIF('計画書(様式2）'!$E$6:$E$20,C23,'計画書(様式2）'!$H$6:$H$20)+SUMIF('計画書(様式2）'!$E$6:$E$20,C23,'計画書(様式2）'!$K$6:$K$20)</f>
        <v>0</v>
      </c>
      <c r="Y23" s="523"/>
      <c r="Z23" s="523"/>
      <c r="AA23" s="523"/>
      <c r="AB23" s="36" t="s">
        <v>54</v>
      </c>
      <c r="AC23" s="25"/>
      <c r="AD23" s="524">
        <f ca="1">COUNTIFS('計画書(様式2）'!$E$6:$E$20,C23,'計画書(様式2）'!$N$6:$N$20,"&gt;0")</f>
        <v>0</v>
      </c>
      <c r="AE23" s="525"/>
      <c r="AF23" s="526" t="s">
        <v>18</v>
      </c>
      <c r="AG23" s="527"/>
      <c r="AH23" s="522">
        <f ca="1">SUMIF('計画書(様式2）'!$E$6:$E$20,C23,'計画書(様式2）'!$N$6:$N$20)</f>
        <v>0</v>
      </c>
      <c r="AI23" s="523"/>
      <c r="AJ23" s="523"/>
      <c r="AK23" s="523"/>
      <c r="AL23" s="36" t="s">
        <v>54</v>
      </c>
      <c r="AM23" s="25"/>
    </row>
    <row r="24" spans="1:39" ht="12.75" customHeight="1">
      <c r="A24" s="514"/>
      <c r="B24" s="171">
        <v>3</v>
      </c>
      <c r="C24" s="20" t="s">
        <v>93</v>
      </c>
      <c r="D24" s="20"/>
      <c r="E24" s="20"/>
      <c r="F24" s="20"/>
      <c r="G24" s="20"/>
      <c r="H24" s="20"/>
      <c r="I24" s="20"/>
      <c r="J24" s="20"/>
      <c r="K24" s="20"/>
      <c r="L24" s="20"/>
      <c r="M24" s="20"/>
      <c r="N24" s="20"/>
      <c r="O24" s="20"/>
      <c r="P24" s="20"/>
      <c r="Q24" s="20"/>
      <c r="R24" s="20"/>
      <c r="S24" s="21"/>
      <c r="T24" s="524">
        <f ca="1">COUNTIFS('計画書(様式2）'!$E$6:$E$20,C24,'計画書(様式2）'!$H$6:$H$20,"&gt;0")</f>
        <v>0</v>
      </c>
      <c r="U24" s="525"/>
      <c r="V24" s="526" t="s">
        <v>18</v>
      </c>
      <c r="W24" s="527"/>
      <c r="X24" s="522">
        <f ca="1">SUMIF('計画書(様式2）'!$E$6:$E$20,C24,'計画書(様式2）'!$H$6:$H$20)+SUMIF('計画書(様式2）'!$E$6:$E$20,C24,'計画書(様式2）'!$K$6:$K$20)</f>
        <v>0</v>
      </c>
      <c r="Y24" s="523"/>
      <c r="Z24" s="523"/>
      <c r="AA24" s="523"/>
      <c r="AB24" s="36" t="s">
        <v>54</v>
      </c>
      <c r="AC24" s="25"/>
      <c r="AD24" s="524">
        <f ca="1">COUNTIFS('計画書(様式2）'!$E$6:$E$20,C24,'計画書(様式2）'!$N$6:$N$20,"&gt;0")</f>
        <v>0</v>
      </c>
      <c r="AE24" s="525"/>
      <c r="AF24" s="526" t="s">
        <v>18</v>
      </c>
      <c r="AG24" s="527"/>
      <c r="AH24" s="522">
        <f ca="1">SUMIF('計画書(様式2）'!$E$6:$E$20,C24,'計画書(様式2）'!$N$6:$N$20)</f>
        <v>0</v>
      </c>
      <c r="AI24" s="523"/>
      <c r="AJ24" s="523"/>
      <c r="AK24" s="523"/>
      <c r="AL24" s="36" t="s">
        <v>54</v>
      </c>
      <c r="AM24" s="25"/>
    </row>
    <row r="25" spans="1:39" ht="12.75" customHeight="1">
      <c r="A25" s="514"/>
      <c r="B25" s="172">
        <v>4</v>
      </c>
      <c r="C25" s="20" t="s">
        <v>94</v>
      </c>
      <c r="D25" s="20"/>
      <c r="E25" s="20"/>
      <c r="F25" s="20"/>
      <c r="G25" s="20"/>
      <c r="H25" s="20"/>
      <c r="I25" s="20"/>
      <c r="J25" s="20"/>
      <c r="K25" s="20"/>
      <c r="L25" s="20"/>
      <c r="M25" s="20"/>
      <c r="N25" s="20"/>
      <c r="O25" s="20"/>
      <c r="P25" s="20"/>
      <c r="Q25" s="20"/>
      <c r="R25" s="20"/>
      <c r="S25" s="20"/>
      <c r="T25" s="524">
        <f ca="1">COUNTIFS('計画書(様式2）'!$E$6:$E$20,C25,'計画書(様式2）'!$H$6:$H$20,"&gt;0")</f>
        <v>0</v>
      </c>
      <c r="U25" s="525"/>
      <c r="V25" s="526" t="s">
        <v>18</v>
      </c>
      <c r="W25" s="527"/>
      <c r="X25" s="522">
        <f ca="1">SUMIF('計画書(様式2）'!$E$6:$E$20,C25,'計画書(様式2）'!$H$6:$H$20)+SUMIF('計画書(様式2）'!$E$6:$E$20,C25,'計画書(様式2）'!$K$6:$K$20)</f>
        <v>0</v>
      </c>
      <c r="Y25" s="523"/>
      <c r="Z25" s="523"/>
      <c r="AA25" s="523"/>
      <c r="AB25" s="39" t="s">
        <v>54</v>
      </c>
      <c r="AC25" s="25"/>
      <c r="AD25" s="524">
        <f ca="1">COUNTIFS('計画書(様式2）'!$E$6:$E$20,C25,'計画書(様式2）'!$N$6:$N$20,"&gt;0")</f>
        <v>0</v>
      </c>
      <c r="AE25" s="525"/>
      <c r="AF25" s="526" t="s">
        <v>18</v>
      </c>
      <c r="AG25" s="527"/>
      <c r="AH25" s="522">
        <f ca="1">SUMIF('計画書(様式2）'!$E$6:$E$20,C25,'計画書(様式2）'!$N$6:$N$20)</f>
        <v>0</v>
      </c>
      <c r="AI25" s="523"/>
      <c r="AJ25" s="523"/>
      <c r="AK25" s="523"/>
      <c r="AL25" s="39" t="s">
        <v>54</v>
      </c>
      <c r="AM25" s="25"/>
    </row>
    <row r="26" spans="1:39" ht="12.75" customHeight="1">
      <c r="A26" s="514"/>
      <c r="B26" s="171">
        <v>5</v>
      </c>
      <c r="C26" s="20" t="s">
        <v>95</v>
      </c>
      <c r="D26" s="20"/>
      <c r="E26" s="20"/>
      <c r="F26" s="20"/>
      <c r="G26" s="20"/>
      <c r="H26" s="20"/>
      <c r="I26" s="20"/>
      <c r="J26" s="20"/>
      <c r="K26" s="20"/>
      <c r="L26" s="20"/>
      <c r="M26" s="20"/>
      <c r="N26" s="20"/>
      <c r="O26" s="20"/>
      <c r="P26" s="20"/>
      <c r="Q26" s="20"/>
      <c r="R26" s="20"/>
      <c r="S26" s="20"/>
      <c r="T26" s="524">
        <f ca="1">COUNTIFS('計画書(様式2）'!$E$6:$E$20,C26,'計画書(様式2）'!$H$6:$H$20,"&gt;0")</f>
        <v>0</v>
      </c>
      <c r="U26" s="525"/>
      <c r="V26" s="526" t="s">
        <v>18</v>
      </c>
      <c r="W26" s="527"/>
      <c r="X26" s="522">
        <f ca="1">SUMIF('計画書(様式2）'!$E$6:$E$20,C26,'計画書(様式2）'!$H$6:$H$20)+SUMIF('計画書(様式2）'!$E$6:$E$20,C26,'計画書(様式2）'!$K$6:$K$20)</f>
        <v>0</v>
      </c>
      <c r="Y26" s="523"/>
      <c r="Z26" s="523"/>
      <c r="AA26" s="523"/>
      <c r="AB26" s="39" t="s">
        <v>54</v>
      </c>
      <c r="AC26" s="25"/>
      <c r="AD26" s="524">
        <f ca="1">COUNTIFS('計画書(様式2）'!$E$6:$E$20,C26,'計画書(様式2）'!$N$6:$N$20,"&gt;0")</f>
        <v>0</v>
      </c>
      <c r="AE26" s="525"/>
      <c r="AF26" s="526" t="s">
        <v>18</v>
      </c>
      <c r="AG26" s="527"/>
      <c r="AH26" s="522">
        <f ca="1">SUMIF('計画書(様式2）'!$E$6:$E$20,C26,'計画書(様式2）'!$N$6:$N$20)</f>
        <v>0</v>
      </c>
      <c r="AI26" s="523"/>
      <c r="AJ26" s="523"/>
      <c r="AK26" s="523"/>
      <c r="AL26" s="39" t="s">
        <v>54</v>
      </c>
      <c r="AM26" s="25"/>
    </row>
    <row r="27" spans="1:39" ht="12.75" customHeight="1">
      <c r="A27" s="514"/>
      <c r="B27" s="171">
        <v>6</v>
      </c>
      <c r="C27" s="20" t="s">
        <v>96</v>
      </c>
      <c r="D27" s="20"/>
      <c r="E27" s="20"/>
      <c r="F27" s="20"/>
      <c r="G27" s="20"/>
      <c r="H27" s="20"/>
      <c r="I27" s="20"/>
      <c r="J27" s="20"/>
      <c r="K27" s="20"/>
      <c r="L27" s="20"/>
      <c r="M27" s="20"/>
      <c r="N27" s="20"/>
      <c r="O27" s="20"/>
      <c r="P27" s="20"/>
      <c r="Q27" s="20"/>
      <c r="R27" s="20"/>
      <c r="S27" s="20"/>
      <c r="T27" s="524">
        <f ca="1">COUNTIFS('計画書(様式2）'!$E$6:$E$20,C27,'計画書(様式2）'!$H$6:$H$20,"&gt;0")</f>
        <v>0</v>
      </c>
      <c r="U27" s="525"/>
      <c r="V27" s="526" t="s">
        <v>18</v>
      </c>
      <c r="W27" s="527"/>
      <c r="X27" s="522">
        <f ca="1">SUMIF('計画書(様式2）'!$E$6:$E$20,C27,'計画書(様式2）'!$H$6:$H$20)+SUMIF('計画書(様式2）'!$E$6:$E$20,C27,'計画書(様式2）'!$K$6:$K$20)</f>
        <v>0</v>
      </c>
      <c r="Y27" s="523"/>
      <c r="Z27" s="523"/>
      <c r="AA27" s="523"/>
      <c r="AB27" s="36" t="s">
        <v>54</v>
      </c>
      <c r="AC27" s="25"/>
      <c r="AD27" s="524">
        <f ca="1">COUNTIFS('計画書(様式2）'!$E$6:$E$20,C27,'計画書(様式2）'!$N$6:$N$20,"&gt;0")</f>
        <v>0</v>
      </c>
      <c r="AE27" s="525"/>
      <c r="AF27" s="526" t="s">
        <v>18</v>
      </c>
      <c r="AG27" s="527"/>
      <c r="AH27" s="522">
        <f ca="1">SUMIF('計画書(様式2）'!$E$6:$E$20,C27,'計画書(様式2）'!$N$6:$N$20)</f>
        <v>0</v>
      </c>
      <c r="AI27" s="523"/>
      <c r="AJ27" s="523"/>
      <c r="AK27" s="523"/>
      <c r="AL27" s="36" t="s">
        <v>54</v>
      </c>
      <c r="AM27" s="25"/>
    </row>
    <row r="28" spans="1:39" ht="12.75" customHeight="1">
      <c r="A28" s="514"/>
      <c r="B28" s="171">
        <v>7</v>
      </c>
      <c r="C28" s="20" t="s">
        <v>97</v>
      </c>
      <c r="D28" s="20"/>
      <c r="E28" s="20"/>
      <c r="F28" s="20"/>
      <c r="G28" s="20"/>
      <c r="H28" s="20"/>
      <c r="I28" s="20"/>
      <c r="J28" s="20"/>
      <c r="K28" s="20"/>
      <c r="L28" s="20"/>
      <c r="M28" s="20"/>
      <c r="N28" s="20"/>
      <c r="O28" s="20"/>
      <c r="P28" s="20"/>
      <c r="Q28" s="20"/>
      <c r="R28" s="20"/>
      <c r="S28" s="20"/>
      <c r="T28" s="524">
        <f ca="1">COUNTIFS('計画書(様式2）'!$E$6:$E$20,C28,'計画書(様式2）'!$H$6:$H$20,"&gt;0")</f>
        <v>0</v>
      </c>
      <c r="U28" s="525"/>
      <c r="V28" s="526" t="s">
        <v>18</v>
      </c>
      <c r="W28" s="527"/>
      <c r="X28" s="522">
        <f ca="1">SUMIF('計画書(様式2）'!$E$6:$E$20,C28,'計画書(様式2）'!$H$6:$H$20)+SUMIF('計画書(様式2）'!$E$6:$E$20,C28,'計画書(様式2）'!$K$6:$K$20)</f>
        <v>0</v>
      </c>
      <c r="Y28" s="523"/>
      <c r="Z28" s="523"/>
      <c r="AA28" s="523"/>
      <c r="AB28" s="36" t="s">
        <v>54</v>
      </c>
      <c r="AC28" s="25"/>
      <c r="AD28" s="524">
        <f ca="1">COUNTIFS('計画書(様式2）'!$E$6:$E$20,C28,'計画書(様式2）'!$N$6:$N$20,"&gt;0")</f>
        <v>0</v>
      </c>
      <c r="AE28" s="525"/>
      <c r="AF28" s="526" t="s">
        <v>18</v>
      </c>
      <c r="AG28" s="527"/>
      <c r="AH28" s="522">
        <f ca="1">SUMIF('計画書(様式2）'!$E$6:$E$20,C28,'計画書(様式2）'!$N$6:$N$20)</f>
        <v>0</v>
      </c>
      <c r="AI28" s="523"/>
      <c r="AJ28" s="523"/>
      <c r="AK28" s="523"/>
      <c r="AL28" s="36" t="s">
        <v>54</v>
      </c>
      <c r="AM28" s="25"/>
    </row>
    <row r="29" spans="1:39" ht="12.75" customHeight="1">
      <c r="A29" s="514"/>
      <c r="B29" s="171">
        <v>8</v>
      </c>
      <c r="C29" s="20" t="s">
        <v>100</v>
      </c>
      <c r="D29" s="20"/>
      <c r="E29" s="20"/>
      <c r="F29" s="20"/>
      <c r="G29" s="20"/>
      <c r="H29" s="20"/>
      <c r="I29" s="20"/>
      <c r="J29" s="20"/>
      <c r="K29" s="20"/>
      <c r="L29" s="20"/>
      <c r="M29" s="20"/>
      <c r="N29" s="20"/>
      <c r="O29" s="20"/>
      <c r="P29" s="20"/>
      <c r="Q29" s="20"/>
      <c r="R29" s="20"/>
      <c r="S29" s="20"/>
      <c r="T29" s="550">
        <f ca="1">COUNTIFS('計画書(様式2）'!$E$6:$E$20,C29,'計画書(様式2）'!$H$6:$H$20,"&gt;0")</f>
        <v>0</v>
      </c>
      <c r="U29" s="551"/>
      <c r="V29" s="556" t="s">
        <v>18</v>
      </c>
      <c r="W29" s="557"/>
      <c r="X29" s="522">
        <f ca="1">SUMIF('計画書(様式2）'!$E$6:$E$20,C29,'計画書(様式2）'!$H$6:$H$20)+SUMIF('計画書(様式2）'!$E$6:$E$20,C29,'計画書(様式2）'!$K$6:$K$20)</f>
        <v>0</v>
      </c>
      <c r="Y29" s="523"/>
      <c r="Z29" s="523"/>
      <c r="AA29" s="523"/>
      <c r="AB29" s="37" t="s">
        <v>54</v>
      </c>
      <c r="AC29" s="26"/>
      <c r="AD29" s="524">
        <f ca="1">COUNTIFS('計画書(様式2）'!$E$6:$E$20,C29,'計画書(様式2）'!$N$6:$N$20,"&gt;0")</f>
        <v>0</v>
      </c>
      <c r="AE29" s="525"/>
      <c r="AF29" s="556" t="s">
        <v>18</v>
      </c>
      <c r="AG29" s="557"/>
      <c r="AH29" s="522">
        <f ca="1">SUMIF('計画書(様式2）'!$E$6:$E$20,C29,'計画書(様式2）'!$N$6:$N$20)</f>
        <v>0</v>
      </c>
      <c r="AI29" s="523"/>
      <c r="AJ29" s="523"/>
      <c r="AK29" s="523"/>
      <c r="AL29" s="37" t="s">
        <v>54</v>
      </c>
      <c r="AM29" s="26"/>
    </row>
    <row r="30" spans="1:39" ht="12.75" customHeight="1">
      <c r="A30" s="514"/>
      <c r="B30" s="171">
        <v>9</v>
      </c>
      <c r="C30" s="20" t="s">
        <v>101</v>
      </c>
      <c r="D30" s="20"/>
      <c r="E30" s="20"/>
      <c r="F30" s="20"/>
      <c r="G30" s="20"/>
      <c r="H30" s="20"/>
      <c r="I30" s="20"/>
      <c r="J30" s="20"/>
      <c r="K30" s="20"/>
      <c r="L30" s="20"/>
      <c r="M30" s="20"/>
      <c r="N30" s="20"/>
      <c r="O30" s="20"/>
      <c r="P30" s="20"/>
      <c r="Q30" s="20"/>
      <c r="R30" s="20"/>
      <c r="S30" s="20"/>
      <c r="T30" s="554">
        <f ca="1">COUNTIFS('計画書(様式2）'!$E$6:$E$20,C30,'計画書(様式2）'!$H$6:$H$20,"&gt;0")</f>
        <v>0</v>
      </c>
      <c r="U30" s="555"/>
      <c r="V30" s="528" t="s">
        <v>18</v>
      </c>
      <c r="W30" s="529"/>
      <c r="X30" s="522">
        <f ca="1">SUMIF('計画書(様式2）'!$E$6:$E$20,C30,'計画書(様式2）'!$H$6:$H$20)+SUMIF('計画書(様式2）'!$E$6:$E$20,C30,'計画書(様式2）'!$K$6:$K$20)</f>
        <v>0</v>
      </c>
      <c r="Y30" s="523"/>
      <c r="Z30" s="523"/>
      <c r="AA30" s="523"/>
      <c r="AB30" s="36" t="s">
        <v>54</v>
      </c>
      <c r="AC30" s="25"/>
      <c r="AD30" s="524">
        <f ca="1">COUNTIFS('計画書(様式2）'!$E$6:$E$20,C30,'計画書(様式2）'!$N$6:$N$20,"&gt;0")</f>
        <v>0</v>
      </c>
      <c r="AE30" s="525"/>
      <c r="AF30" s="526" t="s">
        <v>18</v>
      </c>
      <c r="AG30" s="527"/>
      <c r="AH30" s="522">
        <f ca="1">SUMIF('計画書(様式2）'!$E$6:$E$20,C30,'計画書(様式2）'!$N$6:$N$20)</f>
        <v>0</v>
      </c>
      <c r="AI30" s="523"/>
      <c r="AJ30" s="523"/>
      <c r="AK30" s="523"/>
      <c r="AL30" s="36" t="s">
        <v>54</v>
      </c>
      <c r="AM30" s="25"/>
    </row>
    <row r="31" spans="1:39" ht="12.75" customHeight="1">
      <c r="A31" s="514"/>
      <c r="B31" s="172">
        <v>10</v>
      </c>
      <c r="C31" s="23" t="s">
        <v>304</v>
      </c>
      <c r="D31" s="23"/>
      <c r="E31" s="23"/>
      <c r="F31" s="23"/>
      <c r="G31" s="23"/>
      <c r="H31" s="23"/>
      <c r="I31" s="23"/>
      <c r="J31" s="23"/>
      <c r="K31" s="23"/>
      <c r="L31" s="23"/>
      <c r="M31" s="23"/>
      <c r="N31" s="23"/>
      <c r="O31" s="23"/>
      <c r="P31" s="23"/>
      <c r="Q31" s="23"/>
      <c r="R31" s="23"/>
      <c r="S31" s="23"/>
      <c r="T31" s="544">
        <f ca="1">COUNTIFS('計画書(様式2）'!$E$6:$E$20,C31,'計画書(様式2）'!$H$6:$H$20,"&gt;0")</f>
        <v>0</v>
      </c>
      <c r="U31" s="545"/>
      <c r="V31" s="556" t="s">
        <v>18</v>
      </c>
      <c r="W31" s="557"/>
      <c r="X31" s="548">
        <f ca="1">SUMIF('計画書(様式2）'!$E$6:$E$20,C31,'計画書(様式2）'!$H$6:$H$20)+SUMIF('計画書(様式2）'!$E$6:$E$20,C31,'計画書(様式2）'!$K$6:$K$20)</f>
        <v>0</v>
      </c>
      <c r="Y31" s="549"/>
      <c r="Z31" s="549"/>
      <c r="AA31" s="549"/>
      <c r="AB31" s="37" t="s">
        <v>54</v>
      </c>
      <c r="AC31" s="26"/>
      <c r="AD31" s="544">
        <f ca="1">COUNTIFS('計画書(様式2）'!$E$6:$E$20,C31,'計画書(様式2）'!$N$6:$N$20,"&gt;0")</f>
        <v>0</v>
      </c>
      <c r="AE31" s="545"/>
      <c r="AF31" s="556" t="s">
        <v>18</v>
      </c>
      <c r="AG31" s="557"/>
      <c r="AH31" s="548">
        <f ca="1">SUMIF('計画書(様式2）'!$E$6:$E$20,C31,'計画書(様式2）'!$N$6:$N$20)</f>
        <v>0</v>
      </c>
      <c r="AI31" s="549"/>
      <c r="AJ31" s="549"/>
      <c r="AK31" s="549"/>
      <c r="AL31" s="37" t="s">
        <v>54</v>
      </c>
      <c r="AM31" s="26"/>
    </row>
    <row r="32" spans="1:39" ht="12.75" customHeight="1">
      <c r="A32" s="176"/>
      <c r="B32" s="175">
        <v>11</v>
      </c>
      <c r="C32" s="8" t="s">
        <v>102</v>
      </c>
      <c r="D32" s="8"/>
      <c r="E32" s="8"/>
      <c r="F32" s="8"/>
      <c r="G32" s="8"/>
      <c r="H32" s="8"/>
      <c r="I32" s="8"/>
      <c r="J32" s="8"/>
      <c r="K32" s="8"/>
      <c r="L32" s="8"/>
      <c r="M32" s="8"/>
      <c r="N32" s="8"/>
      <c r="O32" s="8"/>
      <c r="P32" s="8"/>
      <c r="Q32" s="8"/>
      <c r="R32" s="8"/>
      <c r="S32" s="8"/>
      <c r="T32" s="540">
        <f ca="1">COUNTIFS('計画書(様式2）'!$E$6:$E$20,C32,'計画書(様式2）'!$H$6:$H$20,"&gt;0")</f>
        <v>0</v>
      </c>
      <c r="U32" s="541"/>
      <c r="V32" s="542" t="s">
        <v>18</v>
      </c>
      <c r="W32" s="543"/>
      <c r="X32" s="552">
        <f ca="1">SUMIF('計画書(様式2）'!$E$6:$E$20,C32,'計画書(様式2）'!$H$6:$H$20)+SUMIF('計画書(様式2）'!$E$6:$E$20,C32,'計画書(様式2）'!$K$6:$K$20)</f>
        <v>0</v>
      </c>
      <c r="Y32" s="553"/>
      <c r="Z32" s="553"/>
      <c r="AA32" s="553"/>
      <c r="AB32" s="167" t="s">
        <v>54</v>
      </c>
      <c r="AC32" s="34"/>
      <c r="AD32" s="540">
        <f ca="1">COUNTIFS('計画書(様式2）'!$E$6:$E$20,C32,'計画書(様式2）'!$N$6:$N$20,"&gt;0")</f>
        <v>0</v>
      </c>
      <c r="AE32" s="541"/>
      <c r="AF32" s="542" t="s">
        <v>18</v>
      </c>
      <c r="AG32" s="543"/>
      <c r="AH32" s="552">
        <f ca="1">SUMIF('計画書(様式2）'!$E$6:$E$20,C32,'計画書(様式2）'!$N$6:$N$20)</f>
        <v>0</v>
      </c>
      <c r="AI32" s="553"/>
      <c r="AJ32" s="553"/>
      <c r="AK32" s="553"/>
      <c r="AL32" s="167" t="s">
        <v>54</v>
      </c>
      <c r="AM32" s="34"/>
    </row>
    <row r="33" spans="1:39" ht="12.75" customHeight="1">
      <c r="A33" s="513" t="s">
        <v>103</v>
      </c>
      <c r="B33" s="174">
        <v>12</v>
      </c>
      <c r="C33" s="18" t="s">
        <v>305</v>
      </c>
      <c r="D33" s="18"/>
      <c r="E33" s="18"/>
      <c r="F33" s="18"/>
      <c r="G33" s="18"/>
      <c r="H33" s="18"/>
      <c r="I33" s="18"/>
      <c r="J33" s="18"/>
      <c r="K33" s="18"/>
      <c r="L33" s="18"/>
      <c r="M33" s="18"/>
      <c r="N33" s="18"/>
      <c r="O33" s="18"/>
      <c r="P33" s="18"/>
      <c r="Q33" s="18"/>
      <c r="R33" s="18"/>
      <c r="S33" s="18"/>
      <c r="T33" s="516">
        <f ca="1">COUNTIFS('計画書(様式2）'!$E$6:$E$20,C33,'計画書(様式2）'!$H$6:$H$20,"&gt;0")</f>
        <v>0</v>
      </c>
      <c r="U33" s="517"/>
      <c r="V33" s="518" t="s">
        <v>18</v>
      </c>
      <c r="W33" s="519"/>
      <c r="X33" s="520">
        <f ca="1">SUMIF('計画書(様式2）'!$E$6:$E$20,C33,'計画書(様式2）'!$H$6:$H$20)+SUMIF('計画書(様式2）'!$E$6:$E$20,C33,'計画書(様式2）'!$K$6:$K$20)</f>
        <v>0</v>
      </c>
      <c r="Y33" s="521"/>
      <c r="Z33" s="521"/>
      <c r="AA33" s="521"/>
      <c r="AB33" s="40" t="s">
        <v>54</v>
      </c>
      <c r="AC33" s="24"/>
      <c r="AD33" s="516">
        <f ca="1">COUNTIFS('計画書(様式2）'!$E$6:$E$20,C33,'計画書(様式2）'!$N$6:$N$20,"&gt;0")</f>
        <v>0</v>
      </c>
      <c r="AE33" s="517"/>
      <c r="AF33" s="518" t="s">
        <v>18</v>
      </c>
      <c r="AG33" s="519"/>
      <c r="AH33" s="520">
        <f ca="1">SUMIF('計画書(様式2）'!$E$6:$E$20,C33,'計画書(様式2）'!$N$6:$N$20)</f>
        <v>0</v>
      </c>
      <c r="AI33" s="521"/>
      <c r="AJ33" s="521"/>
      <c r="AK33" s="521"/>
      <c r="AL33" s="40" t="s">
        <v>54</v>
      </c>
      <c r="AM33" s="24"/>
    </row>
    <row r="34" spans="1:39" ht="12.75" customHeight="1">
      <c r="A34" s="514"/>
      <c r="B34" s="171">
        <v>13</v>
      </c>
      <c r="C34" s="20" t="s">
        <v>306</v>
      </c>
      <c r="D34" s="20"/>
      <c r="E34" s="20"/>
      <c r="F34" s="20"/>
      <c r="G34" s="20"/>
      <c r="H34" s="20"/>
      <c r="I34" s="20"/>
      <c r="J34" s="20"/>
      <c r="K34" s="20"/>
      <c r="L34" s="20"/>
      <c r="M34" s="20"/>
      <c r="N34" s="20"/>
      <c r="O34" s="20"/>
      <c r="P34" s="20"/>
      <c r="Q34" s="20"/>
      <c r="R34" s="20"/>
      <c r="S34" s="20"/>
      <c r="T34" s="524">
        <f ca="1">COUNTIFS('計画書(様式2）'!$E$6:$E$20,C34,'計画書(様式2）'!$H$6:$H$20,"&gt;0")</f>
        <v>0</v>
      </c>
      <c r="U34" s="525"/>
      <c r="V34" s="526" t="s">
        <v>18</v>
      </c>
      <c r="W34" s="527"/>
      <c r="X34" s="522">
        <f ca="1">SUMIF('計画書(様式2）'!$E$6:$E$20,C34,'計画書(様式2）'!$H$6:$H$20)+SUMIF('計画書(様式2）'!$E$6:$E$20,C34,'計画書(様式2）'!$K$6:$K$20)</f>
        <v>0</v>
      </c>
      <c r="Y34" s="523"/>
      <c r="Z34" s="523"/>
      <c r="AA34" s="523"/>
      <c r="AB34" s="36" t="s">
        <v>54</v>
      </c>
      <c r="AC34" s="25"/>
      <c r="AD34" s="524">
        <f ca="1">COUNTIFS('計画書(様式2）'!$E$6:$E$20,C34,'計画書(様式2）'!$N$6:$N$20,"&gt;0")</f>
        <v>0</v>
      </c>
      <c r="AE34" s="525"/>
      <c r="AF34" s="526" t="s">
        <v>18</v>
      </c>
      <c r="AG34" s="527"/>
      <c r="AH34" s="522">
        <f ca="1">SUMIF('計画書(様式2）'!$E$6:$E$20,C34,'計画書(様式2）'!$N$6:$N$20)</f>
        <v>0</v>
      </c>
      <c r="AI34" s="523"/>
      <c r="AJ34" s="523"/>
      <c r="AK34" s="523"/>
      <c r="AL34" s="36" t="s">
        <v>54</v>
      </c>
      <c r="AM34" s="25"/>
    </row>
    <row r="35" spans="1:39" ht="12.75" customHeight="1">
      <c r="A35" s="514"/>
      <c r="B35" s="173">
        <v>14</v>
      </c>
      <c r="C35" s="20" t="s">
        <v>307</v>
      </c>
      <c r="D35" s="20"/>
      <c r="E35" s="20"/>
      <c r="F35" s="20"/>
      <c r="G35" s="20"/>
      <c r="H35" s="20"/>
      <c r="I35" s="20"/>
      <c r="J35" s="20"/>
      <c r="K35" s="20"/>
      <c r="L35" s="20"/>
      <c r="M35" s="20"/>
      <c r="N35" s="20"/>
      <c r="O35" s="20"/>
      <c r="P35" s="20"/>
      <c r="Q35" s="20"/>
      <c r="R35" s="20"/>
      <c r="S35" s="20"/>
      <c r="T35" s="524">
        <f ca="1">COUNTIFS('計画書(様式2）'!$E$6:$E$20,C35,'計画書(様式2）'!$H$6:$H$20,"&gt;0")</f>
        <v>0</v>
      </c>
      <c r="U35" s="525"/>
      <c r="V35" s="528" t="s">
        <v>18</v>
      </c>
      <c r="W35" s="529"/>
      <c r="X35" s="522">
        <f ca="1">SUMIF('計画書(様式2）'!$E$6:$E$20,C35,'計画書(様式2）'!$H$6:$H$20)+SUMIF('計画書(様式2）'!$E$6:$E$20,C35,'計画書(様式2）'!$K$6:$K$20)</f>
        <v>0</v>
      </c>
      <c r="Y35" s="523"/>
      <c r="Z35" s="523"/>
      <c r="AA35" s="523"/>
      <c r="AB35" s="41" t="s">
        <v>54</v>
      </c>
      <c r="AC35" s="28"/>
      <c r="AD35" s="524">
        <f ca="1">COUNTIFS('計画書(様式2）'!$E$6:$E$20,C35,'計画書(様式2）'!$N$6:$N$20,"&gt;0")</f>
        <v>0</v>
      </c>
      <c r="AE35" s="525"/>
      <c r="AF35" s="528" t="s">
        <v>18</v>
      </c>
      <c r="AG35" s="529"/>
      <c r="AH35" s="522">
        <f ca="1">SUMIF('計画書(様式2）'!$E$6:$E$20,C35,'計画書(様式2）'!$N$6:$N$20)</f>
        <v>0</v>
      </c>
      <c r="AI35" s="523"/>
      <c r="AJ35" s="523"/>
      <c r="AK35" s="523"/>
      <c r="AL35" s="41" t="s">
        <v>54</v>
      </c>
      <c r="AM35" s="28"/>
    </row>
    <row r="36" spans="1:39" ht="12.75" customHeight="1">
      <c r="A36" s="514"/>
      <c r="B36" s="172">
        <v>15</v>
      </c>
      <c r="C36" s="20" t="s">
        <v>403</v>
      </c>
      <c r="D36" s="20"/>
      <c r="E36" s="20"/>
      <c r="F36" s="20"/>
      <c r="G36" s="20"/>
      <c r="H36" s="20"/>
      <c r="I36" s="20"/>
      <c r="J36" s="20"/>
      <c r="K36" s="20"/>
      <c r="L36" s="20"/>
      <c r="M36" s="20"/>
      <c r="N36" s="20"/>
      <c r="O36" s="20"/>
      <c r="P36" s="20"/>
      <c r="Q36" s="20"/>
      <c r="R36" s="20"/>
      <c r="S36" s="20"/>
      <c r="T36" s="524">
        <f ca="1">COUNTIFS('計画書(様式2）'!$E$6:$E$20,C36,'計画書(様式2）'!$H$6:$H$20,"&gt;0")</f>
        <v>0</v>
      </c>
      <c r="U36" s="525"/>
      <c r="V36" s="526" t="s">
        <v>18</v>
      </c>
      <c r="W36" s="527"/>
      <c r="X36" s="522">
        <f ca="1">SUMIF('計画書(様式2）'!$E$6:$E$20,C36,'計画書(様式2）'!$H$6:$H$20)+SUMIF('計画書(様式2）'!$E$6:$E$20,C36,'計画書(様式2）'!$K$6:$K$20)</f>
        <v>0</v>
      </c>
      <c r="Y36" s="523"/>
      <c r="Z36" s="523"/>
      <c r="AA36" s="523"/>
      <c r="AB36" s="36" t="s">
        <v>54</v>
      </c>
      <c r="AC36" s="25"/>
      <c r="AD36" s="524">
        <f ca="1">COUNTIFS('計画書(様式2）'!$E$6:$E$20,C36,'計画書(様式2）'!$N$6:$N$20,"&gt;0")</f>
        <v>0</v>
      </c>
      <c r="AE36" s="525"/>
      <c r="AF36" s="526" t="s">
        <v>18</v>
      </c>
      <c r="AG36" s="527"/>
      <c r="AH36" s="522">
        <f ca="1">SUMIF('計画書(様式2）'!$E$6:$E$20,C36,'計画書(様式2）'!$N$6:$N$20)</f>
        <v>0</v>
      </c>
      <c r="AI36" s="523"/>
      <c r="AJ36" s="523"/>
      <c r="AK36" s="523"/>
      <c r="AL36" s="36" t="s">
        <v>54</v>
      </c>
      <c r="AM36" s="25"/>
    </row>
    <row r="37" spans="1:39" ht="12.75" customHeight="1">
      <c r="A37" s="514"/>
      <c r="B37" s="171">
        <v>16</v>
      </c>
      <c r="C37" s="20" t="s">
        <v>308</v>
      </c>
      <c r="D37" s="20"/>
      <c r="E37" s="20"/>
      <c r="F37" s="20"/>
      <c r="G37" s="20"/>
      <c r="H37" s="20"/>
      <c r="I37" s="20"/>
      <c r="J37" s="20"/>
      <c r="K37" s="20"/>
      <c r="L37" s="20"/>
      <c r="M37" s="20"/>
      <c r="N37" s="20"/>
      <c r="O37" s="20"/>
      <c r="P37" s="20"/>
      <c r="Q37" s="20"/>
      <c r="R37" s="20"/>
      <c r="S37" s="20"/>
      <c r="T37" s="524">
        <f ca="1">COUNTIFS('計画書(様式2）'!$E$6:$E$20,C37,'計画書(様式2）'!$H$6:$H$20,"&gt;0")</f>
        <v>0</v>
      </c>
      <c r="U37" s="525"/>
      <c r="V37" s="526" t="s">
        <v>18</v>
      </c>
      <c r="W37" s="527"/>
      <c r="X37" s="522">
        <f ca="1">SUMIF('計画書(様式2）'!$E$6:$E$20,C37,'計画書(様式2）'!$H$6:$H$20)+SUMIF('計画書(様式2）'!$E$6:$E$20,C37,'計画書(様式2）'!$K$6:$K$20)</f>
        <v>0</v>
      </c>
      <c r="Y37" s="523"/>
      <c r="Z37" s="523"/>
      <c r="AA37" s="523"/>
      <c r="AB37" s="36" t="s">
        <v>54</v>
      </c>
      <c r="AC37" s="25"/>
      <c r="AD37" s="524">
        <f ca="1">COUNTIFS('計画書(様式2）'!$E$6:$E$20,C37,'計画書(様式2）'!$N$6:$N$20,"&gt;0")</f>
        <v>0</v>
      </c>
      <c r="AE37" s="525"/>
      <c r="AF37" s="526" t="s">
        <v>18</v>
      </c>
      <c r="AG37" s="527"/>
      <c r="AH37" s="522">
        <f ca="1">SUMIF('計画書(様式2）'!$E$6:$E$20,C37,'計画書(様式2）'!$N$6:$N$20)</f>
        <v>0</v>
      </c>
      <c r="AI37" s="523"/>
      <c r="AJ37" s="523"/>
      <c r="AK37" s="523"/>
      <c r="AL37" s="36" t="s">
        <v>54</v>
      </c>
      <c r="AM37" s="25"/>
    </row>
    <row r="38" spans="1:39" ht="12.75" customHeight="1">
      <c r="A38" s="515"/>
      <c r="B38" s="177">
        <v>17</v>
      </c>
      <c r="C38" s="22" t="s">
        <v>309</v>
      </c>
      <c r="D38" s="22"/>
      <c r="E38" s="22"/>
      <c r="F38" s="22"/>
      <c r="G38" s="22"/>
      <c r="H38" s="22"/>
      <c r="I38" s="22"/>
      <c r="J38" s="22"/>
      <c r="K38" s="22"/>
      <c r="L38" s="22"/>
      <c r="M38" s="22"/>
      <c r="N38" s="22"/>
      <c r="O38" s="22"/>
      <c r="P38" s="22"/>
      <c r="Q38" s="22"/>
      <c r="R38" s="22"/>
      <c r="S38" s="22"/>
      <c r="T38" s="544">
        <f ca="1">COUNTIFS('計画書(様式2）'!$E$6:$E$20,C38,'計画書(様式2）'!$H$6:$H$20,"&gt;0")</f>
        <v>0</v>
      </c>
      <c r="U38" s="545"/>
      <c r="V38" s="546" t="s">
        <v>18</v>
      </c>
      <c r="W38" s="547"/>
      <c r="X38" s="548">
        <f ca="1">SUMIF('計画書(様式2）'!$E$6:$E$20,C38,'計画書(様式2）'!$H$6:$H$20)+SUMIF('計画書(様式2）'!$E$6:$E$20,C38,'計画書(様式2）'!$K$6:$K$20)</f>
        <v>0</v>
      </c>
      <c r="Y38" s="549"/>
      <c r="Z38" s="549"/>
      <c r="AA38" s="549"/>
      <c r="AB38" s="64" t="s">
        <v>54</v>
      </c>
      <c r="AC38" s="65"/>
      <c r="AD38" s="544">
        <f ca="1">COUNTIFS('計画書(様式2）'!$E$6:$E$20,C38,'計画書(様式2）'!$N$6:$N$20,"&gt;0")</f>
        <v>0</v>
      </c>
      <c r="AE38" s="545"/>
      <c r="AF38" s="546" t="s">
        <v>18</v>
      </c>
      <c r="AG38" s="547"/>
      <c r="AH38" s="548">
        <f ca="1">SUMIF('計画書(様式2）'!$E$6:$E$20,C38,'計画書(様式2）'!$N$6:$N$20)</f>
        <v>0</v>
      </c>
      <c r="AI38" s="549"/>
      <c r="AJ38" s="549"/>
      <c r="AK38" s="549"/>
      <c r="AL38" s="64" t="s">
        <v>54</v>
      </c>
      <c r="AM38" s="65"/>
    </row>
    <row r="39" spans="1:39" ht="12.75" customHeight="1">
      <c r="A39" s="601" t="s">
        <v>19</v>
      </c>
      <c r="B39" s="173">
        <v>18</v>
      </c>
      <c r="C39" s="66" t="s">
        <v>310</v>
      </c>
      <c r="D39" s="66"/>
      <c r="E39" s="66"/>
      <c r="F39" s="66"/>
      <c r="G39" s="66"/>
      <c r="H39" s="66"/>
      <c r="I39" s="66"/>
      <c r="J39" s="66"/>
      <c r="K39" s="66"/>
      <c r="L39" s="66"/>
      <c r="M39" s="66"/>
      <c r="N39" s="66"/>
      <c r="O39" s="66"/>
      <c r="P39" s="66"/>
      <c r="Q39" s="66"/>
      <c r="R39" s="66"/>
      <c r="S39" s="66"/>
      <c r="T39" s="516">
        <f ca="1">COUNTIFS('計画書(様式2）'!$E$6:$E$20,C39,'計画書(様式2）'!$H$6:$H$20,"&gt;0")</f>
        <v>0</v>
      </c>
      <c r="U39" s="517"/>
      <c r="V39" s="528" t="s">
        <v>18</v>
      </c>
      <c r="W39" s="529"/>
      <c r="X39" s="520">
        <f ca="1">SUMIF('計画書(様式2）'!$E$6:$E$20,C39,'計画書(様式2）'!$H$6:$H$20)+SUMIF('計画書(様式2）'!$E$6:$E$20,C39,'計画書(様式2）'!$K$6:$K$20)</f>
        <v>0</v>
      </c>
      <c r="Y39" s="521"/>
      <c r="Z39" s="521"/>
      <c r="AA39" s="521"/>
      <c r="AB39" s="41" t="s">
        <v>54</v>
      </c>
      <c r="AC39" s="28"/>
      <c r="AD39" s="516">
        <f ca="1">COUNTIFS('計画書(様式2）'!$E$6:$E$20,C39,'計画書(様式2）'!$N$6:$N$20,"&gt;0")</f>
        <v>0</v>
      </c>
      <c r="AE39" s="517"/>
      <c r="AF39" s="528" t="s">
        <v>18</v>
      </c>
      <c r="AG39" s="529"/>
      <c r="AH39" s="520">
        <f ca="1">SUMIF('計画書(様式2）'!$E$6:$E$20,C39,'計画書(様式2）'!$N$6:$N$20)</f>
        <v>0</v>
      </c>
      <c r="AI39" s="521"/>
      <c r="AJ39" s="521"/>
      <c r="AK39" s="521"/>
      <c r="AL39" s="41" t="s">
        <v>54</v>
      </c>
      <c r="AM39" s="28"/>
    </row>
    <row r="40" spans="1:39" ht="12.75" customHeight="1">
      <c r="A40" s="601"/>
      <c r="B40" s="172">
        <v>19</v>
      </c>
      <c r="C40" s="66" t="s">
        <v>104</v>
      </c>
      <c r="D40" s="66"/>
      <c r="E40" s="66"/>
      <c r="F40" s="66"/>
      <c r="G40" s="66"/>
      <c r="H40" s="66"/>
      <c r="I40" s="66"/>
      <c r="J40" s="66"/>
      <c r="K40" s="66"/>
      <c r="L40" s="66"/>
      <c r="M40" s="66"/>
      <c r="N40" s="66"/>
      <c r="O40" s="66"/>
      <c r="P40" s="66"/>
      <c r="Q40" s="66"/>
      <c r="R40" s="66"/>
      <c r="S40" s="66"/>
      <c r="T40" s="524">
        <f ca="1">COUNTIFS('計画書(様式2）'!$E$6:$E$20,C40,'計画書(様式2）'!$H$6:$H$20,"&gt;0")</f>
        <v>0</v>
      </c>
      <c r="U40" s="525"/>
      <c r="V40" s="526" t="s">
        <v>18</v>
      </c>
      <c r="W40" s="527"/>
      <c r="X40" s="522">
        <f ca="1">SUMIF('計画書(様式2）'!$E$6:$E$20,C40,'計画書(様式2）'!$H$6:$H$20)+SUMIF('計画書(様式2）'!$E$6:$E$20,C40,'計画書(様式2）'!$K$6:$K$20)</f>
        <v>0</v>
      </c>
      <c r="Y40" s="523"/>
      <c r="Z40" s="523"/>
      <c r="AA40" s="523"/>
      <c r="AB40" s="36" t="s">
        <v>54</v>
      </c>
      <c r="AC40" s="25"/>
      <c r="AD40" s="524">
        <f ca="1">COUNTIFS('計画書(様式2）'!$E$6:$E$20,C40,'計画書(様式2）'!$N$6:$N$20,"&gt;0")</f>
        <v>0</v>
      </c>
      <c r="AE40" s="525"/>
      <c r="AF40" s="526" t="s">
        <v>18</v>
      </c>
      <c r="AG40" s="527"/>
      <c r="AH40" s="522">
        <f ca="1">SUMIF('計画書(様式2）'!$E$6:$E$20,C40,'計画書(様式2）'!$N$6:$N$20)</f>
        <v>0</v>
      </c>
      <c r="AI40" s="523"/>
      <c r="AJ40" s="523"/>
      <c r="AK40" s="523"/>
      <c r="AL40" s="36" t="s">
        <v>54</v>
      </c>
      <c r="AM40" s="25"/>
    </row>
    <row r="41" spans="1:39" ht="12.75" customHeight="1">
      <c r="A41" s="601"/>
      <c r="B41" s="171">
        <v>20</v>
      </c>
      <c r="C41" s="66" t="s">
        <v>105</v>
      </c>
      <c r="D41" s="66"/>
      <c r="E41" s="66"/>
      <c r="F41" s="66"/>
      <c r="G41" s="66"/>
      <c r="H41" s="66"/>
      <c r="I41" s="66"/>
      <c r="J41" s="66"/>
      <c r="K41" s="66"/>
      <c r="L41" s="66"/>
      <c r="M41" s="66"/>
      <c r="N41" s="66"/>
      <c r="O41" s="66"/>
      <c r="P41" s="66"/>
      <c r="Q41" s="66"/>
      <c r="R41" s="66"/>
      <c r="S41" s="66"/>
      <c r="T41" s="524">
        <f ca="1">COUNTIFS('計画書(様式2）'!$E$6:$E$20,C41,'計画書(様式2）'!$H$6:$H$20,"&gt;0")</f>
        <v>0</v>
      </c>
      <c r="U41" s="525"/>
      <c r="V41" s="528" t="s">
        <v>18</v>
      </c>
      <c r="W41" s="529"/>
      <c r="X41" s="522">
        <f ca="1">SUMIF('計画書(様式2）'!$E$6:$E$20,C41,'計画書(様式2）'!$H$6:$H$20)+SUMIF('計画書(様式2）'!$E$6:$E$20,C41,'計画書(様式2）'!$K$6:$K$20)</f>
        <v>0</v>
      </c>
      <c r="Y41" s="523"/>
      <c r="Z41" s="523"/>
      <c r="AA41" s="523"/>
      <c r="AB41" s="41" t="s">
        <v>54</v>
      </c>
      <c r="AC41" s="28"/>
      <c r="AD41" s="524">
        <f ca="1">COUNTIFS('計画書(様式2）'!$E$6:$E$20,C41,'計画書(様式2）'!$N$6:$N$20,"&gt;0")</f>
        <v>0</v>
      </c>
      <c r="AE41" s="525"/>
      <c r="AF41" s="528" t="s">
        <v>18</v>
      </c>
      <c r="AG41" s="529"/>
      <c r="AH41" s="522">
        <f ca="1">SUMIF('計画書(様式2）'!$E$6:$E$20,C41,'計画書(様式2）'!$N$6:$N$20)</f>
        <v>0</v>
      </c>
      <c r="AI41" s="523"/>
      <c r="AJ41" s="523"/>
      <c r="AK41" s="523"/>
      <c r="AL41" s="41" t="s">
        <v>54</v>
      </c>
      <c r="AM41" s="28"/>
    </row>
    <row r="42" spans="1:39" ht="12.75" customHeight="1">
      <c r="A42" s="601"/>
      <c r="B42" s="173">
        <v>21</v>
      </c>
      <c r="C42" s="66" t="s">
        <v>106</v>
      </c>
      <c r="D42" s="66"/>
      <c r="E42" s="66"/>
      <c r="F42" s="66"/>
      <c r="G42" s="66"/>
      <c r="H42" s="66"/>
      <c r="I42" s="66"/>
      <c r="J42" s="66"/>
      <c r="K42" s="66"/>
      <c r="L42" s="66"/>
      <c r="M42" s="66"/>
      <c r="N42" s="66"/>
      <c r="O42" s="66"/>
      <c r="P42" s="66"/>
      <c r="Q42" s="66"/>
      <c r="R42" s="66"/>
      <c r="S42" s="66"/>
      <c r="T42" s="524">
        <f ca="1">COUNTIFS('計画書(様式2）'!$E$6:$E$20,C42,'計画書(様式2）'!$H$6:$H$20,"&gt;0")</f>
        <v>0</v>
      </c>
      <c r="U42" s="525"/>
      <c r="V42" s="526" t="s">
        <v>18</v>
      </c>
      <c r="W42" s="527"/>
      <c r="X42" s="522">
        <f ca="1">SUMIF('計画書(様式2）'!$E$6:$E$20,C42,'計画書(様式2）'!$H$6:$H$20)+SUMIF('計画書(様式2）'!$E$6:$E$20,C42,'計画書(様式2）'!$K$6:$K$20)</f>
        <v>0</v>
      </c>
      <c r="Y42" s="523"/>
      <c r="Z42" s="523"/>
      <c r="AA42" s="523"/>
      <c r="AB42" s="36" t="s">
        <v>54</v>
      </c>
      <c r="AC42" s="25"/>
      <c r="AD42" s="524">
        <f ca="1">COUNTIFS('計画書(様式2）'!$E$6:$E$20,C42,'計画書(様式2）'!$N$6:$N$20,"&gt;0")</f>
        <v>0</v>
      </c>
      <c r="AE42" s="525"/>
      <c r="AF42" s="526" t="s">
        <v>18</v>
      </c>
      <c r="AG42" s="527"/>
      <c r="AH42" s="522">
        <f ca="1">SUMIF('計画書(様式2）'!$E$6:$E$20,C42,'計画書(様式2）'!$N$6:$N$20)</f>
        <v>0</v>
      </c>
      <c r="AI42" s="523"/>
      <c r="AJ42" s="523"/>
      <c r="AK42" s="523"/>
      <c r="AL42" s="36" t="s">
        <v>54</v>
      </c>
      <c r="AM42" s="26"/>
    </row>
    <row r="43" spans="1:39" ht="12.75" customHeight="1">
      <c r="A43" s="601"/>
      <c r="B43" s="173">
        <v>22</v>
      </c>
      <c r="C43" s="66" t="s">
        <v>98</v>
      </c>
      <c r="D43" s="66"/>
      <c r="E43" s="66"/>
      <c r="F43" s="66"/>
      <c r="G43" s="66"/>
      <c r="H43" s="66"/>
      <c r="I43" s="66"/>
      <c r="J43" s="66"/>
      <c r="K43" s="66"/>
      <c r="L43" s="66"/>
      <c r="M43" s="66"/>
      <c r="N43" s="66"/>
      <c r="O43" s="66"/>
      <c r="P43" s="66"/>
      <c r="Q43" s="66"/>
      <c r="R43" s="66"/>
      <c r="S43" s="66"/>
      <c r="T43" s="524">
        <f ca="1">COUNTIFS('計画書(様式2）'!$E$6:$E$20,C43,'計画書(様式2）'!$H$6:$H$20,"&gt;0")</f>
        <v>0</v>
      </c>
      <c r="U43" s="525"/>
      <c r="V43" s="528" t="s">
        <v>18</v>
      </c>
      <c r="W43" s="529"/>
      <c r="X43" s="522">
        <f ca="1">SUMIF('計画書(様式2）'!$E$6:$E$20,C43,'計画書(様式2）'!$H$6:$H$20)+SUMIF('計画書(様式2）'!$E$6:$E$20,C43,'計画書(様式2）'!$K$6:$K$20)</f>
        <v>0</v>
      </c>
      <c r="Y43" s="523"/>
      <c r="Z43" s="523"/>
      <c r="AA43" s="523"/>
      <c r="AB43" s="41" t="s">
        <v>54</v>
      </c>
      <c r="AC43" s="28"/>
      <c r="AD43" s="524">
        <f ca="1">COUNTIFS('計画書(様式2）'!$E$6:$E$20,C43,'計画書(様式2）'!$N$6:$N$20,"&gt;0")</f>
        <v>0</v>
      </c>
      <c r="AE43" s="525"/>
      <c r="AF43" s="528" t="s">
        <v>18</v>
      </c>
      <c r="AG43" s="529"/>
      <c r="AH43" s="522">
        <f ca="1">SUMIF('計画書(様式2）'!$E$6:$E$20,C43,'計画書(様式2）'!$N$6:$N$20)</f>
        <v>0</v>
      </c>
      <c r="AI43" s="523"/>
      <c r="AJ43" s="523"/>
      <c r="AK43" s="523"/>
      <c r="AL43" s="41" t="s">
        <v>54</v>
      </c>
      <c r="AM43" s="25"/>
    </row>
    <row r="44" spans="1:39" ht="12.75" customHeight="1">
      <c r="A44" s="601"/>
      <c r="B44" s="172">
        <v>23</v>
      </c>
      <c r="C44" s="66" t="s">
        <v>99</v>
      </c>
      <c r="D44" s="66"/>
      <c r="E44" s="66"/>
      <c r="F44" s="66"/>
      <c r="G44" s="66"/>
      <c r="H44" s="66"/>
      <c r="I44" s="66"/>
      <c r="J44" s="66"/>
      <c r="K44" s="66"/>
      <c r="L44" s="66"/>
      <c r="M44" s="66"/>
      <c r="N44" s="66"/>
      <c r="O44" s="66"/>
      <c r="P44" s="66"/>
      <c r="Q44" s="66"/>
      <c r="R44" s="66"/>
      <c r="S44" s="66"/>
      <c r="T44" s="524">
        <f ca="1">COUNTIFS('計画書(様式2）'!$E$6:$E$20,C44,'計画書(様式2）'!$H$6:$H$20,"&gt;0")</f>
        <v>0</v>
      </c>
      <c r="U44" s="525"/>
      <c r="V44" s="526" t="s">
        <v>18</v>
      </c>
      <c r="W44" s="527"/>
      <c r="X44" s="522">
        <f ca="1">SUMIF('計画書(様式2）'!$E$6:$E$20,C44,'計画書(様式2）'!$H$6:$H$20)+SUMIF('計画書(様式2）'!$E$6:$E$20,C44,'計画書(様式2）'!$K$6:$K$20)</f>
        <v>0</v>
      </c>
      <c r="Y44" s="523"/>
      <c r="Z44" s="523"/>
      <c r="AA44" s="523"/>
      <c r="AB44" s="36" t="s">
        <v>54</v>
      </c>
      <c r="AC44" s="25"/>
      <c r="AD44" s="524">
        <f ca="1">COUNTIFS('計画書(様式2）'!$E$6:$E$20,C44,'計画書(様式2）'!$N$6:$N$20,"&gt;0")</f>
        <v>0</v>
      </c>
      <c r="AE44" s="525"/>
      <c r="AF44" s="526" t="s">
        <v>18</v>
      </c>
      <c r="AG44" s="527"/>
      <c r="AH44" s="522">
        <f ca="1">SUMIF('計画書(様式2）'!$E$6:$E$20,C44,'計画書(様式2）'!$N$6:$N$20)</f>
        <v>0</v>
      </c>
      <c r="AI44" s="523"/>
      <c r="AJ44" s="523"/>
      <c r="AK44" s="523"/>
      <c r="AL44" s="36" t="s">
        <v>54</v>
      </c>
      <c r="AM44" s="25"/>
    </row>
    <row r="45" spans="1:39" ht="12.75" customHeight="1">
      <c r="A45" s="601"/>
      <c r="B45" s="171">
        <v>24</v>
      </c>
      <c r="C45" s="66" t="s">
        <v>107</v>
      </c>
      <c r="D45" s="66"/>
      <c r="E45" s="66"/>
      <c r="F45" s="66"/>
      <c r="G45" s="66"/>
      <c r="H45" s="66"/>
      <c r="I45" s="66"/>
      <c r="J45" s="66"/>
      <c r="K45" s="66"/>
      <c r="L45" s="66"/>
      <c r="M45" s="66"/>
      <c r="N45" s="66"/>
      <c r="O45" s="66"/>
      <c r="P45" s="66"/>
      <c r="Q45" s="66"/>
      <c r="R45" s="66"/>
      <c r="S45" s="66"/>
      <c r="T45" s="524">
        <f ca="1">COUNTIFS('計画書(様式2）'!$E$6:$E$20,C45,'計画書(様式2）'!$H$6:$H$20,"&gt;0")</f>
        <v>0</v>
      </c>
      <c r="U45" s="525"/>
      <c r="V45" s="528" t="s">
        <v>18</v>
      </c>
      <c r="W45" s="529"/>
      <c r="X45" s="522">
        <f ca="1">SUMIF('計画書(様式2）'!$E$6:$E$20,C45,'計画書(様式2）'!$H$6:$H$20)+SUMIF('計画書(様式2）'!$E$6:$E$20,C45,'計画書(様式2）'!$K$6:$K$20)</f>
        <v>0</v>
      </c>
      <c r="Y45" s="523"/>
      <c r="Z45" s="523"/>
      <c r="AA45" s="523"/>
      <c r="AB45" s="41" t="s">
        <v>54</v>
      </c>
      <c r="AC45" s="28"/>
      <c r="AD45" s="524">
        <f ca="1">COUNTIFS('計画書(様式2）'!$E$6:$E$20,C45,'計画書(様式2）'!$N$6:$N$20,"&gt;0")</f>
        <v>0</v>
      </c>
      <c r="AE45" s="525"/>
      <c r="AF45" s="528" t="s">
        <v>18</v>
      </c>
      <c r="AG45" s="529"/>
      <c r="AH45" s="522">
        <f ca="1">SUMIF('計画書(様式2）'!$E$6:$E$20,C45,'計画書(様式2）'!$N$6:$N$20)</f>
        <v>0</v>
      </c>
      <c r="AI45" s="523"/>
      <c r="AJ45" s="523"/>
      <c r="AK45" s="523"/>
      <c r="AL45" s="41" t="s">
        <v>54</v>
      </c>
      <c r="AM45" s="28"/>
    </row>
    <row r="46" spans="1:39" ht="12.75" customHeight="1">
      <c r="A46" s="602"/>
      <c r="B46" s="168">
        <v>25</v>
      </c>
      <c r="C46" s="23" t="s">
        <v>108</v>
      </c>
      <c r="D46" s="23"/>
      <c r="E46" s="23"/>
      <c r="F46" s="23"/>
      <c r="G46" s="23"/>
      <c r="H46" s="23"/>
      <c r="I46" s="23"/>
      <c r="J46" s="23"/>
      <c r="K46" s="23"/>
      <c r="L46" s="23"/>
      <c r="M46" s="23"/>
      <c r="N46" s="23"/>
      <c r="O46" s="23"/>
      <c r="P46" s="23"/>
      <c r="Q46" s="23"/>
      <c r="R46" s="23"/>
      <c r="S46" s="23"/>
      <c r="T46" s="544">
        <f ca="1">COUNTIFS('計画書(様式2）'!$E$6:$E$20,C46,'計画書(様式2）'!$H$6:$H$20,"&gt;0")</f>
        <v>0</v>
      </c>
      <c r="U46" s="545"/>
      <c r="V46" s="556" t="s">
        <v>18</v>
      </c>
      <c r="W46" s="557"/>
      <c r="X46" s="548">
        <f ca="1">SUMIF('計画書(様式2）'!$E$6:$E$20,C46,'計画書(様式2）'!$H$6:$H$20)+SUMIF('計画書(様式2）'!$E$6:$E$20,C46,'計画書(様式2）'!$K$6:$K$20)</f>
        <v>0</v>
      </c>
      <c r="Y46" s="549"/>
      <c r="Z46" s="549"/>
      <c r="AA46" s="549"/>
      <c r="AB46" s="37" t="s">
        <v>54</v>
      </c>
      <c r="AC46" s="26"/>
      <c r="AD46" s="544">
        <f ca="1">COUNTIFS('計画書(様式2）'!$E$6:$E$20,C46,'計画書(様式2）'!$N$6:$N$20,"&gt;0")</f>
        <v>0</v>
      </c>
      <c r="AE46" s="545"/>
      <c r="AF46" s="556" t="s">
        <v>18</v>
      </c>
      <c r="AG46" s="557"/>
      <c r="AH46" s="548">
        <f ca="1">SUMIF('計画書(様式2）'!$E$6:$E$20,C46,'計画書(様式2）'!$N$6:$N$20)</f>
        <v>0</v>
      </c>
      <c r="AI46" s="549"/>
      <c r="AJ46" s="549"/>
      <c r="AK46" s="549"/>
      <c r="AL46" s="37" t="s">
        <v>54</v>
      </c>
      <c r="AM46" s="26"/>
    </row>
    <row r="47" spans="1:39" ht="12.75" customHeight="1">
      <c r="A47" s="513" t="s">
        <v>113</v>
      </c>
      <c r="B47" s="174">
        <v>26</v>
      </c>
      <c r="C47" s="18" t="s">
        <v>109</v>
      </c>
      <c r="D47" s="18"/>
      <c r="E47" s="18"/>
      <c r="F47" s="18"/>
      <c r="G47" s="18"/>
      <c r="H47" s="18"/>
      <c r="I47" s="18"/>
      <c r="J47" s="18"/>
      <c r="K47" s="18"/>
      <c r="L47" s="18"/>
      <c r="M47" s="18"/>
      <c r="N47" s="18"/>
      <c r="O47" s="18"/>
      <c r="P47" s="18"/>
      <c r="Q47" s="18"/>
      <c r="R47" s="18"/>
      <c r="S47" s="18"/>
      <c r="T47" s="516">
        <f ca="1">COUNTIFS('計画書(様式2）'!$E$6:$E$20,C47,'計画書(様式2）'!$H$6:$H$20,"&gt;0")</f>
        <v>0</v>
      </c>
      <c r="U47" s="517"/>
      <c r="V47" s="518" t="s">
        <v>18</v>
      </c>
      <c r="W47" s="519"/>
      <c r="X47" s="520">
        <f ca="1">SUMIF('計画書(様式2）'!$E$6:$E$20,C47,'計画書(様式2）'!$H$6:$H$20)+SUMIF('計画書(様式2）'!$E$6:$E$20,C47,'計画書(様式2）'!$K$6:$K$20)</f>
        <v>0</v>
      </c>
      <c r="Y47" s="521"/>
      <c r="Z47" s="521"/>
      <c r="AA47" s="521"/>
      <c r="AB47" s="40" t="s">
        <v>54</v>
      </c>
      <c r="AC47" s="24"/>
      <c r="AD47" s="516">
        <f ca="1">COUNTIFS('計画書(様式2）'!$E$6:$E$20,C47,'計画書(様式2）'!$N$6:$N$20,"&gt;0")</f>
        <v>0</v>
      </c>
      <c r="AE47" s="517"/>
      <c r="AF47" s="518" t="s">
        <v>18</v>
      </c>
      <c r="AG47" s="519"/>
      <c r="AH47" s="520">
        <f ca="1">SUMIF('計画書(様式2）'!$E$6:$E$20,C47,'計画書(様式2）'!$N$6:$N$20)</f>
        <v>0</v>
      </c>
      <c r="AI47" s="521"/>
      <c r="AJ47" s="521"/>
      <c r="AK47" s="521"/>
      <c r="AL47" s="40" t="s">
        <v>54</v>
      </c>
      <c r="AM47" s="24"/>
    </row>
    <row r="48" spans="1:39" ht="12.75" customHeight="1">
      <c r="A48" s="514"/>
      <c r="B48" s="173">
        <v>27</v>
      </c>
      <c r="C48" s="20" t="s">
        <v>110</v>
      </c>
      <c r="D48" s="20"/>
      <c r="E48" s="20"/>
      <c r="F48" s="20"/>
      <c r="G48" s="20"/>
      <c r="H48" s="20"/>
      <c r="I48" s="20"/>
      <c r="J48" s="20"/>
      <c r="K48" s="20"/>
      <c r="L48" s="20"/>
      <c r="M48" s="20"/>
      <c r="N48" s="20"/>
      <c r="O48" s="20"/>
      <c r="P48" s="20"/>
      <c r="Q48" s="20"/>
      <c r="R48" s="20"/>
      <c r="S48" s="20"/>
      <c r="T48" s="524">
        <f ca="1">COUNTIFS('計画書(様式2）'!$E$6:$E$20,C48,'計画書(様式2）'!$H$6:$H$20,"&gt;0")</f>
        <v>0</v>
      </c>
      <c r="U48" s="525"/>
      <c r="V48" s="526" t="s">
        <v>18</v>
      </c>
      <c r="W48" s="527"/>
      <c r="X48" s="522">
        <f ca="1">SUMIF('計画書(様式2）'!$E$6:$E$20,C48,'計画書(様式2）'!$H$6:$H$20)+SUMIF('計画書(様式2）'!$E$6:$E$20,C48,'計画書(様式2）'!$K$6:$K$20)</f>
        <v>0</v>
      </c>
      <c r="Y48" s="523"/>
      <c r="Z48" s="523"/>
      <c r="AA48" s="523"/>
      <c r="AB48" s="36" t="s">
        <v>54</v>
      </c>
      <c r="AC48" s="25"/>
      <c r="AD48" s="524">
        <f ca="1">COUNTIFS('計画書(様式2）'!$E$6:$E$20,C48,'計画書(様式2）'!$N$6:$N$20,"&gt;0")</f>
        <v>0</v>
      </c>
      <c r="AE48" s="525"/>
      <c r="AF48" s="526" t="s">
        <v>18</v>
      </c>
      <c r="AG48" s="527"/>
      <c r="AH48" s="522">
        <f ca="1">SUMIF('計画書(様式2）'!$E$6:$E$20,C48,'計画書(様式2）'!$N$6:$N$20)</f>
        <v>0</v>
      </c>
      <c r="AI48" s="523"/>
      <c r="AJ48" s="523"/>
      <c r="AK48" s="523"/>
      <c r="AL48" s="36" t="s">
        <v>54</v>
      </c>
      <c r="AM48" s="25"/>
    </row>
    <row r="49" spans="1:39" ht="12.75" customHeight="1">
      <c r="A49" s="514"/>
      <c r="B49" s="172">
        <v>28</v>
      </c>
      <c r="C49" s="20" t="s">
        <v>111</v>
      </c>
      <c r="D49" s="20"/>
      <c r="E49" s="20"/>
      <c r="F49" s="20"/>
      <c r="G49" s="20"/>
      <c r="H49" s="20"/>
      <c r="I49" s="20"/>
      <c r="J49" s="20"/>
      <c r="K49" s="20"/>
      <c r="L49" s="20"/>
      <c r="M49" s="20"/>
      <c r="N49" s="20"/>
      <c r="O49" s="20"/>
      <c r="P49" s="20"/>
      <c r="Q49" s="20"/>
      <c r="R49" s="20"/>
      <c r="S49" s="20"/>
      <c r="T49" s="524">
        <f ca="1">COUNTIFS('計画書(様式2）'!$E$6:$E$20,C49,'計画書(様式2）'!$H$6:$H$20,"&gt;0")</f>
        <v>0</v>
      </c>
      <c r="U49" s="525"/>
      <c r="V49" s="526" t="s">
        <v>18</v>
      </c>
      <c r="W49" s="527"/>
      <c r="X49" s="522">
        <f ca="1">SUMIF('計画書(様式2）'!$E$6:$E$20,C49,'計画書(様式2）'!$H$6:$H$20)+SUMIF('計画書(様式2）'!$E$6:$E$20,C49,'計画書(様式2）'!$K$6:$K$20)</f>
        <v>0</v>
      </c>
      <c r="Y49" s="523"/>
      <c r="Z49" s="523"/>
      <c r="AA49" s="523"/>
      <c r="AB49" s="36" t="s">
        <v>54</v>
      </c>
      <c r="AC49" s="25"/>
      <c r="AD49" s="524">
        <f ca="1">COUNTIFS('計画書(様式2）'!$E$6:$E$20,C49,'計画書(様式2）'!$N$6:$N$20,"&gt;0")</f>
        <v>0</v>
      </c>
      <c r="AE49" s="525"/>
      <c r="AF49" s="526" t="s">
        <v>18</v>
      </c>
      <c r="AG49" s="527"/>
      <c r="AH49" s="522">
        <f ca="1">SUMIF('計画書(様式2）'!$E$6:$E$20,C49,'計画書(様式2）'!$N$6:$N$20)</f>
        <v>0</v>
      </c>
      <c r="AI49" s="523"/>
      <c r="AJ49" s="523"/>
      <c r="AK49" s="523"/>
      <c r="AL49" s="36" t="s">
        <v>54</v>
      </c>
      <c r="AM49" s="25"/>
    </row>
    <row r="50" spans="1:39" ht="12.75" customHeight="1">
      <c r="A50" s="515"/>
      <c r="B50" s="168">
        <v>29</v>
      </c>
      <c r="C50" s="22" t="s">
        <v>112</v>
      </c>
      <c r="D50" s="22"/>
      <c r="E50" s="22"/>
      <c r="F50" s="22"/>
      <c r="G50" s="22"/>
      <c r="H50" s="22"/>
      <c r="I50" s="22"/>
      <c r="J50" s="22"/>
      <c r="K50" s="22"/>
      <c r="L50" s="22"/>
      <c r="M50" s="22"/>
      <c r="N50" s="22"/>
      <c r="O50" s="22"/>
      <c r="P50" s="22"/>
      <c r="Q50" s="22"/>
      <c r="R50" s="22"/>
      <c r="S50" s="22"/>
      <c r="T50" s="544">
        <f ca="1">COUNTIFS('計画書(様式2）'!$E$6:$E$20,C50,'計画書(様式2）'!$H$6:$H$20,"&gt;0")</f>
        <v>0</v>
      </c>
      <c r="U50" s="545"/>
      <c r="V50" s="546" t="s">
        <v>18</v>
      </c>
      <c r="W50" s="547"/>
      <c r="X50" s="548">
        <f ca="1">SUMIF('計画書(様式2）'!$E$6:$E$20,C50,'計画書(様式2）'!$H$6:$H$20)+SUMIF('計画書(様式2）'!$E$6:$E$20,C50,'計画書(様式2）'!$K$6:$K$20)</f>
        <v>0</v>
      </c>
      <c r="Y50" s="549"/>
      <c r="Z50" s="549"/>
      <c r="AA50" s="549"/>
      <c r="AB50" s="64" t="s">
        <v>54</v>
      </c>
      <c r="AC50" s="65"/>
      <c r="AD50" s="544">
        <f ca="1">COUNTIFS('計画書(様式2）'!$E$6:$E$20,C50,'計画書(様式2）'!$N$6:$N$20,"&gt;0")</f>
        <v>0</v>
      </c>
      <c r="AE50" s="545"/>
      <c r="AF50" s="546" t="s">
        <v>18</v>
      </c>
      <c r="AG50" s="547"/>
      <c r="AH50" s="548">
        <f ca="1">SUMIF('計画書(様式2）'!$E$6:$E$20,C50,'計画書(様式2）'!$N$6:$N$20)</f>
        <v>0</v>
      </c>
      <c r="AI50" s="549"/>
      <c r="AJ50" s="549"/>
      <c r="AK50" s="549"/>
      <c r="AL50" s="64" t="s">
        <v>54</v>
      </c>
      <c r="AM50" s="65"/>
    </row>
    <row r="51" spans="1:39" ht="15.75" customHeight="1">
      <c r="A51" s="530" t="s">
        <v>20</v>
      </c>
      <c r="B51" s="531"/>
      <c r="C51" s="531"/>
      <c r="D51" s="531"/>
      <c r="E51" s="531"/>
      <c r="F51" s="531"/>
      <c r="G51" s="531"/>
      <c r="H51" s="531"/>
      <c r="I51" s="531"/>
      <c r="J51" s="531"/>
      <c r="K51" s="531"/>
      <c r="L51" s="531"/>
      <c r="M51" s="531"/>
      <c r="N51" s="531"/>
      <c r="O51" s="531"/>
      <c r="P51" s="531"/>
      <c r="Q51" s="531"/>
      <c r="R51" s="531"/>
      <c r="S51" s="532"/>
      <c r="T51" s="540">
        <f ca="1">SUM(T22:U50)</f>
        <v>0</v>
      </c>
      <c r="U51" s="541"/>
      <c r="V51" s="542" t="s">
        <v>18</v>
      </c>
      <c r="W51" s="543"/>
      <c r="X51" s="552">
        <f ca="1">SUM(X22:AA50)</f>
        <v>0</v>
      </c>
      <c r="Y51" s="553"/>
      <c r="Z51" s="553"/>
      <c r="AA51" s="553"/>
      <c r="AB51" s="116" t="s">
        <v>54</v>
      </c>
      <c r="AC51" s="34"/>
      <c r="AD51" s="540">
        <f ca="1">SUM(AD22:AE50)</f>
        <v>0</v>
      </c>
      <c r="AE51" s="541"/>
      <c r="AF51" s="542" t="s">
        <v>18</v>
      </c>
      <c r="AG51" s="543"/>
      <c r="AH51" s="552">
        <f ca="1">SUM(AH22:AK50)</f>
        <v>0</v>
      </c>
      <c r="AI51" s="553"/>
      <c r="AJ51" s="553"/>
      <c r="AK51" s="553"/>
      <c r="AL51" s="116" t="s">
        <v>54</v>
      </c>
      <c r="AM51" s="34"/>
    </row>
    <row r="52" spans="1:39" ht="15.75" customHeight="1">
      <c r="A52" s="530" t="s">
        <v>121</v>
      </c>
      <c r="B52" s="531"/>
      <c r="C52" s="531"/>
      <c r="D52" s="531"/>
      <c r="E52" s="531"/>
      <c r="F52" s="531"/>
      <c r="G52" s="531"/>
      <c r="H52" s="531"/>
      <c r="I52" s="531"/>
      <c r="J52" s="531"/>
      <c r="K52" s="531"/>
      <c r="L52" s="531"/>
      <c r="M52" s="531"/>
      <c r="N52" s="531"/>
      <c r="O52" s="531"/>
      <c r="P52" s="531"/>
      <c r="Q52" s="531"/>
      <c r="R52" s="531"/>
      <c r="S52" s="532"/>
      <c r="T52" s="598">
        <f ca="1">X51+AH51</f>
        <v>0</v>
      </c>
      <c r="U52" s="599"/>
      <c r="V52" s="599"/>
      <c r="W52" s="599"/>
      <c r="X52" s="599"/>
      <c r="Y52" s="599"/>
      <c r="Z52" s="599"/>
      <c r="AA52" s="599"/>
      <c r="AB52" s="599"/>
      <c r="AC52" s="599"/>
      <c r="AD52" s="599"/>
      <c r="AE52" s="599"/>
      <c r="AF52" s="599"/>
      <c r="AG52" s="599"/>
      <c r="AH52" s="599"/>
      <c r="AI52" s="599"/>
      <c r="AJ52" s="599"/>
      <c r="AK52" s="599"/>
      <c r="AL52" s="116" t="s">
        <v>54</v>
      </c>
      <c r="AM52" s="34"/>
    </row>
  </sheetData>
  <sheetProtection sheet="1" objects="1" scenarios="1"/>
  <mergeCells count="213">
    <mergeCell ref="A33:A38"/>
    <mergeCell ref="A39:A46"/>
    <mergeCell ref="A3:AM3"/>
    <mergeCell ref="A4:AM4"/>
    <mergeCell ref="AD6:AE6"/>
    <mergeCell ref="AG6:AH6"/>
    <mergeCell ref="AJ6:AK6"/>
    <mergeCell ref="A7:G7"/>
    <mergeCell ref="A11:A18"/>
    <mergeCell ref="L12:AM12"/>
    <mergeCell ref="B13:K15"/>
    <mergeCell ref="Q13:R13"/>
    <mergeCell ref="T13:V13"/>
    <mergeCell ref="S16:Y16"/>
    <mergeCell ref="AG16:AM16"/>
    <mergeCell ref="S17:Y17"/>
    <mergeCell ref="AG17:AM17"/>
    <mergeCell ref="S18:Y18"/>
    <mergeCell ref="AG18:AM18"/>
    <mergeCell ref="A20:S21"/>
    <mergeCell ref="T20:AC20"/>
    <mergeCell ref="AD20:AM20"/>
    <mergeCell ref="T21:W21"/>
    <mergeCell ref="X21:AC21"/>
    <mergeCell ref="AD21:AG21"/>
    <mergeCell ref="AH21:AM21"/>
    <mergeCell ref="T22:U22"/>
    <mergeCell ref="V22:W22"/>
    <mergeCell ref="X22:AA22"/>
    <mergeCell ref="AD22:AE22"/>
    <mergeCell ref="AF22:AG22"/>
    <mergeCell ref="AH22:AK22"/>
    <mergeCell ref="A22:A31"/>
    <mergeCell ref="T23:U23"/>
    <mergeCell ref="V23:W23"/>
    <mergeCell ref="T25:U25"/>
    <mergeCell ref="V25:W25"/>
    <mergeCell ref="X25:AA25"/>
    <mergeCell ref="AD25:AE25"/>
    <mergeCell ref="AF25:AG25"/>
    <mergeCell ref="AH25:AK25"/>
    <mergeCell ref="X23:AA23"/>
    <mergeCell ref="AD23:AE23"/>
    <mergeCell ref="AF23:AG23"/>
    <mergeCell ref="AH23:AK23"/>
    <mergeCell ref="T24:U24"/>
    <mergeCell ref="V24:W24"/>
    <mergeCell ref="X24:AA24"/>
    <mergeCell ref="AD24:AE24"/>
    <mergeCell ref="AF24:AG24"/>
    <mergeCell ref="AH24:AK24"/>
    <mergeCell ref="T27:U27"/>
    <mergeCell ref="V27:W27"/>
    <mergeCell ref="X27:AA27"/>
    <mergeCell ref="AD27:AE27"/>
    <mergeCell ref="AF27:AG27"/>
    <mergeCell ref="AH27:AK27"/>
    <mergeCell ref="T26:U26"/>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AH30:AK30"/>
    <mergeCell ref="T31:U31"/>
    <mergeCell ref="V31:W31"/>
    <mergeCell ref="X31:AA31"/>
    <mergeCell ref="AD31:AE31"/>
    <mergeCell ref="AF31:AG31"/>
    <mergeCell ref="AH31:AK31"/>
    <mergeCell ref="T30:U30"/>
    <mergeCell ref="V30:W30"/>
    <mergeCell ref="X30:AA30"/>
    <mergeCell ref="AD30:AE30"/>
    <mergeCell ref="AF30:AG30"/>
    <mergeCell ref="AH32:AK32"/>
    <mergeCell ref="T33:U33"/>
    <mergeCell ref="V33:W33"/>
    <mergeCell ref="X33:AA33"/>
    <mergeCell ref="AD33:AE33"/>
    <mergeCell ref="AF33:AG33"/>
    <mergeCell ref="AH33:AK33"/>
    <mergeCell ref="T32:U32"/>
    <mergeCell ref="V32:W32"/>
    <mergeCell ref="X32:AA32"/>
    <mergeCell ref="AD32:AE32"/>
    <mergeCell ref="AF32:AG32"/>
    <mergeCell ref="T36:U36"/>
    <mergeCell ref="V36:W36"/>
    <mergeCell ref="X36:AA36"/>
    <mergeCell ref="AD36:AE36"/>
    <mergeCell ref="AF36:AG36"/>
    <mergeCell ref="AH36:AK36"/>
    <mergeCell ref="AF34:AG34"/>
    <mergeCell ref="AH34:AK34"/>
    <mergeCell ref="T35:U35"/>
    <mergeCell ref="V35:W35"/>
    <mergeCell ref="X35:AA35"/>
    <mergeCell ref="AD35:AE35"/>
    <mergeCell ref="AF35:AG35"/>
    <mergeCell ref="AH35:AK35"/>
    <mergeCell ref="T34:U34"/>
    <mergeCell ref="V34:W34"/>
    <mergeCell ref="X34:AA34"/>
    <mergeCell ref="AD34:AE34"/>
    <mergeCell ref="T38:U38"/>
    <mergeCell ref="V38:W38"/>
    <mergeCell ref="X38:AA38"/>
    <mergeCell ref="AD38:AE38"/>
    <mergeCell ref="AF38:AG38"/>
    <mergeCell ref="AH38:AK38"/>
    <mergeCell ref="T37:U37"/>
    <mergeCell ref="V37:W37"/>
    <mergeCell ref="X37:AA37"/>
    <mergeCell ref="AD37:AE37"/>
    <mergeCell ref="AF37:AG37"/>
    <mergeCell ref="AH37:AK37"/>
    <mergeCell ref="T40:U40"/>
    <mergeCell ref="V40:W40"/>
    <mergeCell ref="X40:AA40"/>
    <mergeCell ref="AD40:AE40"/>
    <mergeCell ref="AF40:AG40"/>
    <mergeCell ref="AH40:AK40"/>
    <mergeCell ref="T39:U39"/>
    <mergeCell ref="V39:W39"/>
    <mergeCell ref="X39:AA39"/>
    <mergeCell ref="AD39:AE39"/>
    <mergeCell ref="AF39:AG39"/>
    <mergeCell ref="AH39:AK39"/>
    <mergeCell ref="AH41:AK41"/>
    <mergeCell ref="T42:U42"/>
    <mergeCell ref="V42:W42"/>
    <mergeCell ref="X42:AA42"/>
    <mergeCell ref="AD42:AE42"/>
    <mergeCell ref="AF42:AG42"/>
    <mergeCell ref="AH42:AK42"/>
    <mergeCell ref="T41:U41"/>
    <mergeCell ref="V41:W41"/>
    <mergeCell ref="X41:AA41"/>
    <mergeCell ref="AD41:AE41"/>
    <mergeCell ref="AF41:AG41"/>
    <mergeCell ref="AH43:AK43"/>
    <mergeCell ref="T44:U44"/>
    <mergeCell ref="V44:W44"/>
    <mergeCell ref="X44:AA44"/>
    <mergeCell ref="AD44:AE44"/>
    <mergeCell ref="AF44:AG44"/>
    <mergeCell ref="AH44:AK44"/>
    <mergeCell ref="T43:U43"/>
    <mergeCell ref="V43:W43"/>
    <mergeCell ref="X43:AA43"/>
    <mergeCell ref="AD43:AE43"/>
    <mergeCell ref="AF43:AG43"/>
    <mergeCell ref="AF45:AG45"/>
    <mergeCell ref="AH45:AK45"/>
    <mergeCell ref="T46:U46"/>
    <mergeCell ref="V46:W46"/>
    <mergeCell ref="X46:AA46"/>
    <mergeCell ref="AD46:AE46"/>
    <mergeCell ref="AF46:AG46"/>
    <mergeCell ref="AH46:AK46"/>
    <mergeCell ref="T45:U45"/>
    <mergeCell ref="V45:W45"/>
    <mergeCell ref="X45:AA45"/>
    <mergeCell ref="AD45:AE45"/>
    <mergeCell ref="T48:U48"/>
    <mergeCell ref="V48:W48"/>
    <mergeCell ref="X48:AA48"/>
    <mergeCell ref="AD48:AE48"/>
    <mergeCell ref="AF48:AG48"/>
    <mergeCell ref="AH48:AK48"/>
    <mergeCell ref="T47:U47"/>
    <mergeCell ref="V47:W47"/>
    <mergeCell ref="X47:AA47"/>
    <mergeCell ref="AD47:AE47"/>
    <mergeCell ref="AF47:AG47"/>
    <mergeCell ref="AH47:AK47"/>
    <mergeCell ref="A52:S52"/>
    <mergeCell ref="T52:AK52"/>
    <mergeCell ref="L14:AM14"/>
    <mergeCell ref="L15:AM15"/>
    <mergeCell ref="A47:A50"/>
    <mergeCell ref="A51:S51"/>
    <mergeCell ref="T51:U51"/>
    <mergeCell ref="V51:W51"/>
    <mergeCell ref="X51:AA51"/>
    <mergeCell ref="AD51:AE51"/>
    <mergeCell ref="AF51:AG51"/>
    <mergeCell ref="AH51:AK51"/>
    <mergeCell ref="T50:U50"/>
    <mergeCell ref="V50:W50"/>
    <mergeCell ref="X50:AA50"/>
    <mergeCell ref="AD50:AE50"/>
    <mergeCell ref="AF50:AG50"/>
    <mergeCell ref="AH50:AK50"/>
    <mergeCell ref="T49:U49"/>
    <mergeCell ref="V49:W49"/>
    <mergeCell ref="X49:AA49"/>
    <mergeCell ref="AD49:AE49"/>
    <mergeCell ref="AF49:AG49"/>
    <mergeCell ref="AH49:AK49"/>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9"/>
  <sheetViews>
    <sheetView zoomScaleNormal="100" workbookViewId="0">
      <selection activeCell="C6" sqref="C6"/>
    </sheetView>
  </sheetViews>
  <sheetFormatPr defaultColWidth="2.25" defaultRowHeight="18.75"/>
  <cols>
    <col min="1" max="1" width="2.25" style="160"/>
    <col min="2" max="2" width="3.125" style="160" customWidth="1"/>
    <col min="3" max="3" width="12.875" style="160" customWidth="1"/>
    <col min="4" max="4" width="16.875" style="160" customWidth="1"/>
    <col min="5" max="5" width="18.875" style="160" customWidth="1"/>
    <col min="6" max="14" width="11.25" style="160" customWidth="1"/>
    <col min="15" max="15" width="12.625" style="160" customWidth="1"/>
    <col min="16" max="16" width="18.75" style="160" customWidth="1"/>
    <col min="17" max="17" width="2.25" style="160"/>
    <col min="18" max="18" width="8.5" style="160" hidden="1" customWidth="1"/>
    <col min="19" max="16384" width="2.25" style="160"/>
  </cols>
  <sheetData>
    <row r="1" spans="1:18">
      <c r="A1" s="160" t="s">
        <v>292</v>
      </c>
    </row>
    <row r="3" spans="1:18" ht="18" customHeight="1" thickBot="1">
      <c r="B3" s="161"/>
      <c r="M3" s="162" t="s">
        <v>72</v>
      </c>
    </row>
    <row r="4" spans="1:18" ht="32.25" customHeight="1" thickBot="1">
      <c r="B4" s="504" t="s">
        <v>59</v>
      </c>
      <c r="C4" s="505" t="s">
        <v>89</v>
      </c>
      <c r="D4" s="506" t="s">
        <v>49</v>
      </c>
      <c r="E4" s="507" t="s">
        <v>55</v>
      </c>
      <c r="F4" s="508" t="s">
        <v>119</v>
      </c>
      <c r="G4" s="508"/>
      <c r="H4" s="509"/>
      <c r="I4" s="635" t="s">
        <v>134</v>
      </c>
      <c r="J4" s="636"/>
      <c r="K4" s="637"/>
      <c r="L4" s="508" t="s">
        <v>120</v>
      </c>
      <c r="M4" s="508"/>
      <c r="N4" s="509"/>
      <c r="O4" s="502" t="s">
        <v>66</v>
      </c>
      <c r="P4" s="503" t="s">
        <v>69</v>
      </c>
    </row>
    <row r="5" spans="1:18" ht="27.75" customHeight="1">
      <c r="B5" s="504"/>
      <c r="C5" s="505"/>
      <c r="D5" s="506"/>
      <c r="E5" s="507"/>
      <c r="F5" s="118" t="s">
        <v>51</v>
      </c>
      <c r="G5" s="118" t="s">
        <v>52</v>
      </c>
      <c r="H5" s="48" t="s">
        <v>53</v>
      </c>
      <c r="I5" s="118" t="s">
        <v>51</v>
      </c>
      <c r="J5" s="118" t="s">
        <v>52</v>
      </c>
      <c r="K5" s="48" t="s">
        <v>53</v>
      </c>
      <c r="L5" s="46" t="s">
        <v>61</v>
      </c>
      <c r="M5" s="118" t="s">
        <v>62</v>
      </c>
      <c r="N5" s="117" t="s">
        <v>63</v>
      </c>
      <c r="O5" s="503"/>
      <c r="P5" s="503"/>
    </row>
    <row r="6" spans="1:18" ht="22.5" customHeight="1">
      <c r="B6" s="97">
        <v>1</v>
      </c>
      <c r="C6" s="98">
        <f ca="1">IFERROR(INDIRECT("個票"&amp;$B6&amp;"！$AG$4"),"")</f>
        <v>0</v>
      </c>
      <c r="D6" s="98">
        <f ca="1">IFERROR(INDIRECT("個票"&amp;$B6&amp;"！$L$4"),"")</f>
        <v>0</v>
      </c>
      <c r="E6" s="97">
        <f ca="1">IFERROR(INDIRECT("個票"&amp;$B6&amp;"！$L$5"),"")</f>
        <v>0</v>
      </c>
      <c r="F6" s="99">
        <f ca="1">IF(G6&lt;&gt;0,IFERROR(INDIRECT("個票"&amp;$B6&amp;"！$AA$13"),""),0)</f>
        <v>0</v>
      </c>
      <c r="G6" s="99">
        <f ca="1">IFERROR(INDIRECT("個票"&amp;$B6&amp;"！$AI$13"),"")</f>
        <v>0</v>
      </c>
      <c r="H6" s="100">
        <f ca="1">MIN(F6:G6)</f>
        <v>0</v>
      </c>
      <c r="I6" s="99">
        <f ca="1">IF(J6&lt;&gt;0,IFERROR(INDIRECT("個票"&amp;$B6&amp;"！$AA$32"),""),0)</f>
        <v>0</v>
      </c>
      <c r="J6" s="99">
        <f ca="1">IFERROR(INDIRECT("個票"&amp;$B6&amp;"！$AI$32"),"")</f>
        <v>0</v>
      </c>
      <c r="K6" s="100">
        <f ca="1">MIN(I6:J6)</f>
        <v>0</v>
      </c>
      <c r="L6" s="101">
        <f ca="1">IF(M6&lt;&gt;0,IFERROR(INDIRECT("個票"&amp;$B6&amp;"！$AA$38"),""),0)</f>
        <v>0</v>
      </c>
      <c r="M6" s="99">
        <f ca="1">IFERROR(INDIRECT("個票"&amp;$B6&amp;"！$AI$38"),"")</f>
        <v>0</v>
      </c>
      <c r="N6" s="102">
        <f ca="1">MIN(L6:M6)</f>
        <v>0</v>
      </c>
      <c r="O6" s="102">
        <f ca="1">SUM(H6,K6,N6)</f>
        <v>0</v>
      </c>
      <c r="P6" s="308"/>
      <c r="R6" s="160">
        <f ca="1">IFERROR(INDIRECT("個票"&amp;$B6&amp;"！$AO$74"),"")</f>
        <v>0</v>
      </c>
    </row>
    <row r="7" spans="1:18" ht="22.5" customHeight="1">
      <c r="B7" s="97">
        <v>2</v>
      </c>
      <c r="C7" s="98">
        <f t="shared" ref="C7:C20" ca="1" si="0">IFERROR(INDIRECT("個票"&amp;$B7&amp;"！$AG$4"),"")</f>
        <v>0</v>
      </c>
      <c r="D7" s="98">
        <f t="shared" ref="D7:D20" ca="1" si="1">IFERROR(INDIRECT("個票"&amp;$B7&amp;"！$L$4"),"")</f>
        <v>0</v>
      </c>
      <c r="E7" s="97">
        <f t="shared" ref="E7:E20" ca="1" si="2">IFERROR(INDIRECT("個票"&amp;$B7&amp;"！$L$5"),"")</f>
        <v>0</v>
      </c>
      <c r="F7" s="99">
        <f t="shared" ref="F7:F20" ca="1" si="3">IF(G7&lt;&gt;0,IFERROR(INDIRECT("個票"&amp;$B7&amp;"！$AA$13"),""),0)</f>
        <v>0</v>
      </c>
      <c r="G7" s="99">
        <f t="shared" ref="G7:G20" ca="1" si="4">IFERROR(INDIRECT("個票"&amp;$B7&amp;"！$AI$13"),"")</f>
        <v>0</v>
      </c>
      <c r="H7" s="100">
        <f t="shared" ref="H7:H20" ca="1" si="5">MIN(F7:G7)</f>
        <v>0</v>
      </c>
      <c r="I7" s="99">
        <f t="shared" ref="I7:I20" ca="1" si="6">IF(J7&lt;&gt;0,IFERROR(INDIRECT("個票"&amp;$B7&amp;"！$AA$32"),""),0)</f>
        <v>0</v>
      </c>
      <c r="J7" s="99">
        <f t="shared" ref="J7:J20" ca="1" si="7">IFERROR(INDIRECT("個票"&amp;$B7&amp;"！$AI$32"),"")</f>
        <v>0</v>
      </c>
      <c r="K7" s="100">
        <f t="shared" ref="K7:K20" ca="1" si="8">MIN(I7:J7)</f>
        <v>0</v>
      </c>
      <c r="L7" s="101">
        <f t="shared" ref="L7:L20" ca="1" si="9">IF(M7&lt;&gt;0,IFERROR(INDIRECT("個票"&amp;$B7&amp;"！$AA$38"),""),0)</f>
        <v>0</v>
      </c>
      <c r="M7" s="99">
        <f t="shared" ref="M7:M20" ca="1" si="10">IFERROR(INDIRECT("個票"&amp;$B7&amp;"！$AI$38"),"")</f>
        <v>0</v>
      </c>
      <c r="N7" s="102">
        <f t="shared" ref="N7:N20" ca="1" si="11">MIN(L7:M7)</f>
        <v>0</v>
      </c>
      <c r="O7" s="102">
        <f t="shared" ref="O7:O20" ca="1" si="12">SUM(H7,K7,N7)</f>
        <v>0</v>
      </c>
      <c r="P7" s="308"/>
      <c r="R7" s="160">
        <f ca="1">IFERROR(INDIRECT("個票"&amp;$B7&amp;"！$AO$74"),"")</f>
        <v>0</v>
      </c>
    </row>
    <row r="8" spans="1:18" ht="22.5" customHeight="1">
      <c r="B8" s="97">
        <v>3</v>
      </c>
      <c r="C8" s="98">
        <f t="shared" ca="1" si="0"/>
        <v>0</v>
      </c>
      <c r="D8" s="98">
        <f t="shared" ca="1" si="1"/>
        <v>0</v>
      </c>
      <c r="E8" s="97">
        <f t="shared" ca="1" si="2"/>
        <v>0</v>
      </c>
      <c r="F8" s="99">
        <f t="shared" ca="1" si="3"/>
        <v>0</v>
      </c>
      <c r="G8" s="99">
        <f t="shared" ca="1" si="4"/>
        <v>0</v>
      </c>
      <c r="H8" s="100">
        <f t="shared" ca="1" si="5"/>
        <v>0</v>
      </c>
      <c r="I8" s="99">
        <f t="shared" ca="1" si="6"/>
        <v>0</v>
      </c>
      <c r="J8" s="99">
        <f t="shared" ca="1" si="7"/>
        <v>0</v>
      </c>
      <c r="K8" s="100">
        <f t="shared" ca="1" si="8"/>
        <v>0</v>
      </c>
      <c r="L8" s="101">
        <f t="shared" ca="1" si="9"/>
        <v>0</v>
      </c>
      <c r="M8" s="99">
        <f t="shared" ca="1" si="10"/>
        <v>0</v>
      </c>
      <c r="N8" s="102">
        <f t="shared" ca="1" si="11"/>
        <v>0</v>
      </c>
      <c r="O8" s="102">
        <f t="shared" ca="1" si="12"/>
        <v>0</v>
      </c>
      <c r="P8" s="308"/>
      <c r="R8" s="160">
        <f ca="1">IFERROR(INDIRECT("個票"&amp;$B8&amp;"！$AO$74"),"")</f>
        <v>0</v>
      </c>
    </row>
    <row r="9" spans="1:18" ht="22.5" customHeight="1">
      <c r="B9" s="97">
        <v>4</v>
      </c>
      <c r="C9" s="98" t="str">
        <f t="shared" ca="1" si="0"/>
        <v/>
      </c>
      <c r="D9" s="98" t="str">
        <f t="shared" ca="1" si="1"/>
        <v/>
      </c>
      <c r="E9" s="97" t="str">
        <f t="shared" ca="1" si="2"/>
        <v/>
      </c>
      <c r="F9" s="99" t="str">
        <f t="shared" ca="1" si="3"/>
        <v/>
      </c>
      <c r="G9" s="99" t="str">
        <f t="shared" ca="1" si="4"/>
        <v/>
      </c>
      <c r="H9" s="100">
        <f t="shared" ca="1" si="5"/>
        <v>0</v>
      </c>
      <c r="I9" s="99" t="str">
        <f t="shared" ca="1" si="6"/>
        <v/>
      </c>
      <c r="J9" s="99" t="str">
        <f t="shared" ca="1" si="7"/>
        <v/>
      </c>
      <c r="K9" s="100">
        <f t="shared" ca="1" si="8"/>
        <v>0</v>
      </c>
      <c r="L9" s="101" t="str">
        <f t="shared" ca="1" si="9"/>
        <v/>
      </c>
      <c r="M9" s="99" t="str">
        <f t="shared" ca="1" si="10"/>
        <v/>
      </c>
      <c r="N9" s="102">
        <f t="shared" ca="1" si="11"/>
        <v>0</v>
      </c>
      <c r="O9" s="102">
        <f t="shared" ca="1" si="12"/>
        <v>0</v>
      </c>
      <c r="P9" s="308"/>
      <c r="R9" s="160" t="str">
        <f ca="1">IFERROR(INDIRECT("個票"&amp;$B9&amp;"！$AO$74"),"")</f>
        <v/>
      </c>
    </row>
    <row r="10" spans="1:18" ht="22.5" customHeight="1">
      <c r="B10" s="97">
        <v>5</v>
      </c>
      <c r="C10" s="98" t="str">
        <f t="shared" ca="1" si="0"/>
        <v/>
      </c>
      <c r="D10" s="98" t="str">
        <f t="shared" ca="1" si="1"/>
        <v/>
      </c>
      <c r="E10" s="97" t="str">
        <f t="shared" ca="1" si="2"/>
        <v/>
      </c>
      <c r="F10" s="99" t="str">
        <f t="shared" ca="1" si="3"/>
        <v/>
      </c>
      <c r="G10" s="99" t="str">
        <f t="shared" ca="1" si="4"/>
        <v/>
      </c>
      <c r="H10" s="100">
        <f t="shared" ca="1" si="5"/>
        <v>0</v>
      </c>
      <c r="I10" s="99" t="str">
        <f t="shared" ca="1" si="6"/>
        <v/>
      </c>
      <c r="J10" s="99" t="str">
        <f t="shared" ca="1" si="7"/>
        <v/>
      </c>
      <c r="K10" s="100">
        <f t="shared" ca="1" si="8"/>
        <v>0</v>
      </c>
      <c r="L10" s="101" t="str">
        <f t="shared" ca="1" si="9"/>
        <v/>
      </c>
      <c r="M10" s="99" t="str">
        <f t="shared" ca="1" si="10"/>
        <v/>
      </c>
      <c r="N10" s="102">
        <f t="shared" ca="1" si="11"/>
        <v>0</v>
      </c>
      <c r="O10" s="102">
        <f t="shared" ca="1" si="12"/>
        <v>0</v>
      </c>
      <c r="P10" s="308"/>
      <c r="R10" s="160" t="str">
        <f t="shared" ref="R10:R20" ca="1" si="13">IFERROR(INDIRECT("個票"&amp;$B10&amp;"！$AO$74"),"")</f>
        <v/>
      </c>
    </row>
    <row r="11" spans="1:18" ht="22.5" customHeight="1">
      <c r="B11" s="97">
        <v>6</v>
      </c>
      <c r="C11" s="98" t="str">
        <f t="shared" ca="1" si="0"/>
        <v/>
      </c>
      <c r="D11" s="98"/>
      <c r="E11" s="97" t="str">
        <f t="shared" ca="1" si="2"/>
        <v/>
      </c>
      <c r="F11" s="99" t="str">
        <f t="shared" ca="1" si="3"/>
        <v/>
      </c>
      <c r="G11" s="99" t="str">
        <f t="shared" ca="1" si="4"/>
        <v/>
      </c>
      <c r="H11" s="100">
        <f t="shared" ca="1" si="5"/>
        <v>0</v>
      </c>
      <c r="I11" s="99" t="str">
        <f t="shared" ca="1" si="6"/>
        <v/>
      </c>
      <c r="J11" s="99" t="str">
        <f t="shared" ca="1" si="7"/>
        <v/>
      </c>
      <c r="K11" s="100">
        <f t="shared" ca="1" si="8"/>
        <v>0</v>
      </c>
      <c r="L11" s="101" t="str">
        <f t="shared" ca="1" si="9"/>
        <v/>
      </c>
      <c r="M11" s="99" t="str">
        <f t="shared" ca="1" si="10"/>
        <v/>
      </c>
      <c r="N11" s="102">
        <f t="shared" ca="1" si="11"/>
        <v>0</v>
      </c>
      <c r="O11" s="102">
        <f t="shared" ca="1" si="12"/>
        <v>0</v>
      </c>
      <c r="P11" s="308"/>
      <c r="R11" s="160" t="str">
        <f t="shared" ca="1" si="13"/>
        <v/>
      </c>
    </row>
    <row r="12" spans="1:18" ht="22.5" customHeight="1">
      <c r="B12" s="97">
        <v>7</v>
      </c>
      <c r="C12" s="98" t="str">
        <f t="shared" ca="1" si="0"/>
        <v/>
      </c>
      <c r="D12" s="98" t="str">
        <f t="shared" ca="1" si="1"/>
        <v/>
      </c>
      <c r="E12" s="97" t="str">
        <f t="shared" ca="1" si="2"/>
        <v/>
      </c>
      <c r="F12" s="99" t="str">
        <f t="shared" ca="1" si="3"/>
        <v/>
      </c>
      <c r="G12" s="99" t="str">
        <f t="shared" ca="1" si="4"/>
        <v/>
      </c>
      <c r="H12" s="100">
        <f t="shared" ca="1" si="5"/>
        <v>0</v>
      </c>
      <c r="I12" s="99" t="str">
        <f t="shared" ca="1" si="6"/>
        <v/>
      </c>
      <c r="J12" s="99" t="str">
        <f t="shared" ca="1" si="7"/>
        <v/>
      </c>
      <c r="K12" s="100">
        <f t="shared" ca="1" si="8"/>
        <v>0</v>
      </c>
      <c r="L12" s="101" t="str">
        <f t="shared" ca="1" si="9"/>
        <v/>
      </c>
      <c r="M12" s="99" t="str">
        <f t="shared" ca="1" si="10"/>
        <v/>
      </c>
      <c r="N12" s="102">
        <f t="shared" ca="1" si="11"/>
        <v>0</v>
      </c>
      <c r="O12" s="102">
        <f t="shared" ca="1" si="12"/>
        <v>0</v>
      </c>
      <c r="P12" s="308"/>
      <c r="R12" s="160" t="str">
        <f t="shared" ca="1" si="13"/>
        <v/>
      </c>
    </row>
    <row r="13" spans="1:18" ht="22.5" customHeight="1">
      <c r="B13" s="97">
        <v>8</v>
      </c>
      <c r="C13" s="98" t="str">
        <f t="shared" ca="1" si="0"/>
        <v/>
      </c>
      <c r="D13" s="98" t="str">
        <f t="shared" ca="1" si="1"/>
        <v/>
      </c>
      <c r="E13" s="97" t="str">
        <f t="shared" ca="1" si="2"/>
        <v/>
      </c>
      <c r="F13" s="99" t="str">
        <f t="shared" ca="1" si="3"/>
        <v/>
      </c>
      <c r="G13" s="99" t="str">
        <f t="shared" ca="1" si="4"/>
        <v/>
      </c>
      <c r="H13" s="100">
        <f t="shared" ca="1" si="5"/>
        <v>0</v>
      </c>
      <c r="I13" s="99" t="str">
        <f t="shared" ca="1" si="6"/>
        <v/>
      </c>
      <c r="J13" s="99" t="str">
        <f t="shared" ca="1" si="7"/>
        <v/>
      </c>
      <c r="K13" s="100">
        <f t="shared" ca="1" si="8"/>
        <v>0</v>
      </c>
      <c r="L13" s="101" t="str">
        <f t="shared" ca="1" si="9"/>
        <v/>
      </c>
      <c r="M13" s="99" t="str">
        <f t="shared" ca="1" si="10"/>
        <v/>
      </c>
      <c r="N13" s="102">
        <f t="shared" ca="1" si="11"/>
        <v>0</v>
      </c>
      <c r="O13" s="102">
        <f t="shared" ca="1" si="12"/>
        <v>0</v>
      </c>
      <c r="P13" s="308"/>
      <c r="R13" s="160" t="str">
        <f t="shared" ca="1" si="13"/>
        <v/>
      </c>
    </row>
    <row r="14" spans="1:18" ht="22.5" customHeight="1">
      <c r="B14" s="97">
        <v>9</v>
      </c>
      <c r="C14" s="98" t="str">
        <f t="shared" ca="1" si="0"/>
        <v/>
      </c>
      <c r="D14" s="98" t="str">
        <f t="shared" ca="1" si="1"/>
        <v/>
      </c>
      <c r="E14" s="97" t="str">
        <f t="shared" ca="1" si="2"/>
        <v/>
      </c>
      <c r="F14" s="99" t="str">
        <f t="shared" ca="1" si="3"/>
        <v/>
      </c>
      <c r="G14" s="99" t="str">
        <f t="shared" ca="1" si="4"/>
        <v/>
      </c>
      <c r="H14" s="100">
        <f t="shared" ca="1" si="5"/>
        <v>0</v>
      </c>
      <c r="I14" s="99" t="str">
        <f t="shared" ca="1" si="6"/>
        <v/>
      </c>
      <c r="J14" s="99" t="str">
        <f t="shared" ca="1" si="7"/>
        <v/>
      </c>
      <c r="K14" s="100">
        <f t="shared" ca="1" si="8"/>
        <v>0</v>
      </c>
      <c r="L14" s="101" t="str">
        <f t="shared" ca="1" si="9"/>
        <v/>
      </c>
      <c r="M14" s="99" t="str">
        <f t="shared" ca="1" si="10"/>
        <v/>
      </c>
      <c r="N14" s="102">
        <f t="shared" ca="1" si="11"/>
        <v>0</v>
      </c>
      <c r="O14" s="102">
        <f t="shared" ca="1" si="12"/>
        <v>0</v>
      </c>
      <c r="P14" s="308"/>
      <c r="R14" s="160" t="str">
        <f t="shared" ca="1" si="13"/>
        <v/>
      </c>
    </row>
    <row r="15" spans="1:18" ht="22.5" customHeight="1">
      <c r="B15" s="97">
        <v>10</v>
      </c>
      <c r="C15" s="98" t="str">
        <f t="shared" ca="1" si="0"/>
        <v/>
      </c>
      <c r="D15" s="98" t="str">
        <f t="shared" ca="1" si="1"/>
        <v/>
      </c>
      <c r="E15" s="97" t="str">
        <f t="shared" ca="1" si="2"/>
        <v/>
      </c>
      <c r="F15" s="99" t="str">
        <f t="shared" ca="1" si="3"/>
        <v/>
      </c>
      <c r="G15" s="99" t="str">
        <f t="shared" ca="1" si="4"/>
        <v/>
      </c>
      <c r="H15" s="100">
        <f t="shared" ca="1" si="5"/>
        <v>0</v>
      </c>
      <c r="I15" s="99" t="str">
        <f t="shared" ca="1" si="6"/>
        <v/>
      </c>
      <c r="J15" s="99" t="str">
        <f t="shared" ca="1" si="7"/>
        <v/>
      </c>
      <c r="K15" s="100">
        <f t="shared" ca="1" si="8"/>
        <v>0</v>
      </c>
      <c r="L15" s="101" t="str">
        <f t="shared" ca="1" si="9"/>
        <v/>
      </c>
      <c r="M15" s="99" t="str">
        <f t="shared" ca="1" si="10"/>
        <v/>
      </c>
      <c r="N15" s="102">
        <f t="shared" ca="1" si="11"/>
        <v>0</v>
      </c>
      <c r="O15" s="102">
        <f t="shared" ca="1" si="12"/>
        <v>0</v>
      </c>
      <c r="P15" s="308"/>
      <c r="R15" s="160" t="str">
        <f t="shared" ca="1" si="13"/>
        <v/>
      </c>
    </row>
    <row r="16" spans="1:18" ht="22.5" customHeight="1">
      <c r="B16" s="97">
        <v>11</v>
      </c>
      <c r="C16" s="98" t="str">
        <f t="shared" ca="1" si="0"/>
        <v/>
      </c>
      <c r="D16" s="98" t="str">
        <f t="shared" ca="1" si="1"/>
        <v/>
      </c>
      <c r="E16" s="97" t="str">
        <f t="shared" ca="1" si="2"/>
        <v/>
      </c>
      <c r="F16" s="99" t="str">
        <f t="shared" ca="1" si="3"/>
        <v/>
      </c>
      <c r="G16" s="99" t="str">
        <f t="shared" ca="1" si="4"/>
        <v/>
      </c>
      <c r="H16" s="100">
        <f t="shared" ca="1" si="5"/>
        <v>0</v>
      </c>
      <c r="I16" s="99" t="str">
        <f t="shared" ca="1" si="6"/>
        <v/>
      </c>
      <c r="J16" s="99" t="str">
        <f t="shared" ca="1" si="7"/>
        <v/>
      </c>
      <c r="K16" s="100">
        <f t="shared" ca="1" si="8"/>
        <v>0</v>
      </c>
      <c r="L16" s="101" t="str">
        <f t="shared" ca="1" si="9"/>
        <v/>
      </c>
      <c r="M16" s="99" t="str">
        <f t="shared" ca="1" si="10"/>
        <v/>
      </c>
      <c r="N16" s="102">
        <f t="shared" ca="1" si="11"/>
        <v>0</v>
      </c>
      <c r="O16" s="102">
        <f t="shared" ca="1" si="12"/>
        <v>0</v>
      </c>
      <c r="P16" s="308"/>
      <c r="R16" s="160" t="str">
        <f t="shared" ca="1" si="13"/>
        <v/>
      </c>
    </row>
    <row r="17" spans="2:18" ht="22.5" customHeight="1">
      <c r="B17" s="97">
        <v>12</v>
      </c>
      <c r="C17" s="98" t="str">
        <f t="shared" ca="1" si="0"/>
        <v/>
      </c>
      <c r="D17" s="98" t="str">
        <f t="shared" ca="1" si="1"/>
        <v/>
      </c>
      <c r="E17" s="97" t="str">
        <f t="shared" ca="1" si="2"/>
        <v/>
      </c>
      <c r="F17" s="99" t="str">
        <f t="shared" ca="1" si="3"/>
        <v/>
      </c>
      <c r="G17" s="99" t="str">
        <f t="shared" ca="1" si="4"/>
        <v/>
      </c>
      <c r="H17" s="100">
        <f t="shared" ca="1" si="5"/>
        <v>0</v>
      </c>
      <c r="I17" s="99" t="str">
        <f t="shared" ca="1" si="6"/>
        <v/>
      </c>
      <c r="J17" s="99" t="str">
        <f t="shared" ca="1" si="7"/>
        <v/>
      </c>
      <c r="K17" s="100">
        <f t="shared" ca="1" si="8"/>
        <v>0</v>
      </c>
      <c r="L17" s="101" t="str">
        <f t="shared" ca="1" si="9"/>
        <v/>
      </c>
      <c r="M17" s="99" t="str">
        <f t="shared" ca="1" si="10"/>
        <v/>
      </c>
      <c r="N17" s="102">
        <f t="shared" ca="1" si="11"/>
        <v>0</v>
      </c>
      <c r="O17" s="102">
        <f t="shared" ca="1" si="12"/>
        <v>0</v>
      </c>
      <c r="P17" s="308"/>
      <c r="R17" s="160" t="str">
        <f t="shared" ca="1" si="13"/>
        <v/>
      </c>
    </row>
    <row r="18" spans="2:18" ht="22.5" customHeight="1">
      <c r="B18" s="97">
        <v>13</v>
      </c>
      <c r="C18" s="98" t="str">
        <f t="shared" ca="1" si="0"/>
        <v/>
      </c>
      <c r="D18" s="98" t="str">
        <f t="shared" ca="1" si="1"/>
        <v/>
      </c>
      <c r="E18" s="97" t="str">
        <f t="shared" ca="1" si="2"/>
        <v/>
      </c>
      <c r="F18" s="99" t="str">
        <f t="shared" ca="1" si="3"/>
        <v/>
      </c>
      <c r="G18" s="99" t="str">
        <f t="shared" ca="1" si="4"/>
        <v/>
      </c>
      <c r="H18" s="100">
        <f t="shared" ca="1" si="5"/>
        <v>0</v>
      </c>
      <c r="I18" s="99" t="str">
        <f t="shared" ca="1" si="6"/>
        <v/>
      </c>
      <c r="J18" s="99" t="str">
        <f t="shared" ca="1" si="7"/>
        <v/>
      </c>
      <c r="K18" s="100">
        <f t="shared" ca="1" si="8"/>
        <v>0</v>
      </c>
      <c r="L18" s="101" t="str">
        <f t="shared" ca="1" si="9"/>
        <v/>
      </c>
      <c r="M18" s="99" t="str">
        <f t="shared" ca="1" si="10"/>
        <v/>
      </c>
      <c r="N18" s="102">
        <f t="shared" ca="1" si="11"/>
        <v>0</v>
      </c>
      <c r="O18" s="102">
        <f t="shared" ca="1" si="12"/>
        <v>0</v>
      </c>
      <c r="P18" s="308"/>
      <c r="R18" s="160" t="str">
        <f t="shared" ca="1" si="13"/>
        <v/>
      </c>
    </row>
    <row r="19" spans="2:18" ht="22.5" customHeight="1">
      <c r="B19" s="97">
        <v>14</v>
      </c>
      <c r="C19" s="98" t="str">
        <f t="shared" ca="1" si="0"/>
        <v/>
      </c>
      <c r="D19" s="98" t="str">
        <f t="shared" ca="1" si="1"/>
        <v/>
      </c>
      <c r="E19" s="97" t="str">
        <f t="shared" ca="1" si="2"/>
        <v/>
      </c>
      <c r="F19" s="99" t="str">
        <f t="shared" ca="1" si="3"/>
        <v/>
      </c>
      <c r="G19" s="99" t="str">
        <f t="shared" ca="1" si="4"/>
        <v/>
      </c>
      <c r="H19" s="100">
        <f t="shared" ca="1" si="5"/>
        <v>0</v>
      </c>
      <c r="I19" s="99" t="str">
        <f t="shared" ca="1" si="6"/>
        <v/>
      </c>
      <c r="J19" s="99" t="str">
        <f t="shared" ca="1" si="7"/>
        <v/>
      </c>
      <c r="K19" s="100">
        <f t="shared" ca="1" si="8"/>
        <v>0</v>
      </c>
      <c r="L19" s="101" t="str">
        <f t="shared" ca="1" si="9"/>
        <v/>
      </c>
      <c r="M19" s="99" t="str">
        <f t="shared" ca="1" si="10"/>
        <v/>
      </c>
      <c r="N19" s="102">
        <f t="shared" ca="1" si="11"/>
        <v>0</v>
      </c>
      <c r="O19" s="102">
        <f t="shared" ca="1" si="12"/>
        <v>0</v>
      </c>
      <c r="P19" s="308"/>
      <c r="R19" s="160" t="str">
        <f t="shared" ca="1" si="13"/>
        <v/>
      </c>
    </row>
    <row r="20" spans="2:18" ht="22.5" customHeight="1" thickBot="1">
      <c r="B20" s="103">
        <v>15</v>
      </c>
      <c r="C20" s="104" t="str">
        <f t="shared" ca="1" si="0"/>
        <v/>
      </c>
      <c r="D20" s="104" t="str">
        <f t="shared" ca="1" si="1"/>
        <v/>
      </c>
      <c r="E20" s="103" t="str">
        <f t="shared" ca="1" si="2"/>
        <v/>
      </c>
      <c r="F20" s="105" t="str">
        <f t="shared" ca="1" si="3"/>
        <v/>
      </c>
      <c r="G20" s="105" t="str">
        <f t="shared" ca="1" si="4"/>
        <v/>
      </c>
      <c r="H20" s="106">
        <f t="shared" ca="1" si="5"/>
        <v>0</v>
      </c>
      <c r="I20" s="105" t="str">
        <f t="shared" ca="1" si="6"/>
        <v/>
      </c>
      <c r="J20" s="105" t="str">
        <f t="shared" ca="1" si="7"/>
        <v/>
      </c>
      <c r="K20" s="106">
        <f t="shared" ca="1" si="8"/>
        <v>0</v>
      </c>
      <c r="L20" s="107" t="str">
        <f t="shared" ca="1" si="9"/>
        <v/>
      </c>
      <c r="M20" s="105" t="str">
        <f t="shared" ca="1" si="10"/>
        <v/>
      </c>
      <c r="N20" s="108">
        <f t="shared" ca="1" si="11"/>
        <v>0</v>
      </c>
      <c r="O20" s="108">
        <f t="shared" ca="1" si="12"/>
        <v>0</v>
      </c>
      <c r="P20" s="309"/>
      <c r="R20" s="160" t="str">
        <f t="shared" ca="1" si="13"/>
        <v/>
      </c>
    </row>
    <row r="21" spans="2:18" ht="22.5" customHeight="1" thickTop="1" thickBot="1">
      <c r="B21" s="500" t="s">
        <v>65</v>
      </c>
      <c r="C21" s="501"/>
      <c r="D21" s="501"/>
      <c r="E21" s="501"/>
      <c r="F21" s="109"/>
      <c r="G21" s="109"/>
      <c r="H21" s="110">
        <f ca="1">SUM(H6:H20)</f>
        <v>0</v>
      </c>
      <c r="I21" s="109"/>
      <c r="J21" s="109"/>
      <c r="K21" s="110">
        <f ca="1">SUM(K6:K20)</f>
        <v>0</v>
      </c>
      <c r="L21" s="111"/>
      <c r="M21" s="109"/>
      <c r="N21" s="112">
        <f ca="1">SUM(N6:N20)</f>
        <v>0</v>
      </c>
      <c r="O21" s="112">
        <f ca="1">SUM(H21,K21,N21)</f>
        <v>0</v>
      </c>
      <c r="P21" s="113"/>
      <c r="R21" s="160">
        <f ca="1">SUM(R6:R20)</f>
        <v>0</v>
      </c>
    </row>
    <row r="22" spans="2:18" ht="19.5" customHeight="1"/>
    <row r="23" spans="2:18" ht="18" customHeight="1"/>
    <row r="24" spans="2:18" ht="16.5" customHeight="1">
      <c r="B24" s="163"/>
      <c r="C24" s="164"/>
    </row>
    <row r="25" spans="2:18" ht="16.5" customHeight="1">
      <c r="B25" s="163"/>
      <c r="C25" s="164"/>
    </row>
    <row r="26" spans="2:18" ht="16.5" customHeight="1">
      <c r="B26" s="163"/>
      <c r="C26" s="164"/>
    </row>
    <row r="27" spans="2:18" ht="16.5" customHeight="1">
      <c r="B27" s="165"/>
      <c r="C27" s="166"/>
    </row>
    <row r="28" spans="2:18" ht="16.5" customHeight="1">
      <c r="B28" s="165"/>
      <c r="C28" s="166"/>
    </row>
    <row r="29" spans="2:18" ht="22.5" customHeight="1"/>
    <row r="30" spans="2:18" ht="22.5" customHeight="1"/>
    <row r="31" spans="2:18" ht="22.5" customHeight="1"/>
    <row r="32" spans="2:18" ht="22.5" customHeight="1"/>
    <row r="33" ht="22.5" customHeight="1"/>
    <row r="34" ht="22.5" customHeight="1"/>
    <row r="35" ht="22.5" customHeight="1"/>
    <row r="36" ht="22.5" customHeight="1"/>
    <row r="37" ht="22.5" customHeight="1"/>
    <row r="38" ht="22.5" customHeight="1"/>
    <row r="39" ht="22.5" customHeight="1"/>
  </sheetData>
  <sheetProtection sheet="1" objects="1" scenarios="1"/>
  <mergeCells count="10">
    <mergeCell ref="B21:E21"/>
    <mergeCell ref="L4:N4"/>
    <mergeCell ref="O4:O5"/>
    <mergeCell ref="P4:P5"/>
    <mergeCell ref="B4:B5"/>
    <mergeCell ref="C4:C5"/>
    <mergeCell ref="D4:D5"/>
    <mergeCell ref="E4:E5"/>
    <mergeCell ref="F4:H4"/>
    <mergeCell ref="I4:K4"/>
  </mergeCells>
  <phoneticPr fontId="6"/>
  <dataValidations count="1">
    <dataValidation type="list" errorStyle="warning" allowBlank="1" showDropDown="1" showInputMessage="1" showErrorMessage="1" sqref="E6:E20">
      <formula1>#REF!</formula1>
    </dataValidation>
  </dataValidations>
  <pageMargins left="0.7" right="0.7" top="0.75" bottom="0.75" header="0.3" footer="0.3"/>
  <pageSetup paperSize="9" scale="7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41"/>
  <sheetViews>
    <sheetView view="pageBreakPreview" zoomScale="60" zoomScaleNormal="70" workbookViewId="0">
      <selection activeCell="A2" sqref="A2:U2"/>
    </sheetView>
  </sheetViews>
  <sheetFormatPr defaultRowHeight="18.75"/>
  <cols>
    <col min="1" max="21" width="3.75" style="147" customWidth="1"/>
    <col min="22" max="16384" width="9" style="147"/>
  </cols>
  <sheetData>
    <row r="1" spans="1:23">
      <c r="A1" s="147" t="s">
        <v>256</v>
      </c>
    </row>
    <row r="2" spans="1:23" ht="23.25" customHeight="1">
      <c r="A2" s="616" t="s">
        <v>257</v>
      </c>
      <c r="B2" s="616"/>
      <c r="C2" s="616"/>
      <c r="D2" s="616"/>
      <c r="E2" s="616"/>
      <c r="F2" s="616"/>
      <c r="G2" s="616"/>
      <c r="H2" s="616"/>
      <c r="I2" s="616"/>
      <c r="J2" s="616"/>
      <c r="K2" s="616"/>
      <c r="L2" s="616"/>
      <c r="M2" s="616"/>
      <c r="N2" s="616"/>
      <c r="O2" s="616"/>
      <c r="P2" s="616"/>
      <c r="Q2" s="616"/>
      <c r="R2" s="616"/>
      <c r="S2" s="616"/>
      <c r="T2" s="616"/>
      <c r="U2" s="616"/>
    </row>
    <row r="3" spans="1:23" ht="23.25" customHeight="1">
      <c r="A3" s="148"/>
      <c r="B3" s="148"/>
      <c r="C3" s="148"/>
      <c r="D3" s="148"/>
      <c r="E3" s="148"/>
      <c r="F3" s="148"/>
      <c r="G3" s="148"/>
      <c r="H3" s="148"/>
      <c r="I3" s="148"/>
      <c r="J3" s="148"/>
      <c r="K3" s="148"/>
      <c r="L3" s="148"/>
      <c r="M3" s="148"/>
      <c r="N3" s="148"/>
      <c r="O3" s="148"/>
      <c r="P3" s="148"/>
      <c r="Q3" s="148"/>
      <c r="R3" s="148"/>
      <c r="S3" s="148"/>
      <c r="T3" s="148"/>
      <c r="U3" s="148"/>
      <c r="V3" s="149"/>
      <c r="W3" s="333" t="s">
        <v>381</v>
      </c>
    </row>
    <row r="4" spans="1:23" ht="23.25" customHeight="1">
      <c r="A4" s="148" t="s">
        <v>258</v>
      </c>
      <c r="B4" s="148"/>
      <c r="C4" s="148"/>
      <c r="D4" s="148"/>
      <c r="E4" s="148"/>
      <c r="F4" s="148"/>
      <c r="G4" s="148"/>
      <c r="H4" s="148"/>
      <c r="I4" s="148"/>
      <c r="J4" s="148"/>
      <c r="K4" s="148"/>
      <c r="L4" s="148"/>
      <c r="M4" s="148"/>
      <c r="N4" s="148"/>
      <c r="O4" s="148"/>
      <c r="P4" s="148"/>
      <c r="Q4" s="148"/>
      <c r="R4" s="148"/>
      <c r="S4" s="148"/>
      <c r="T4" s="148"/>
      <c r="U4" s="150"/>
    </row>
    <row r="5" spans="1:23" ht="23.25" customHeight="1">
      <c r="A5" s="610" t="s">
        <v>259</v>
      </c>
      <c r="B5" s="610"/>
      <c r="C5" s="610"/>
      <c r="D5" s="610"/>
      <c r="E5" s="610"/>
      <c r="F5" s="610"/>
      <c r="G5" s="610"/>
      <c r="H5" s="610" t="s">
        <v>260</v>
      </c>
      <c r="I5" s="610"/>
      <c r="J5" s="610"/>
      <c r="K5" s="610"/>
      <c r="L5" s="610"/>
      <c r="M5" s="610"/>
      <c r="N5" s="610"/>
      <c r="O5" s="638" t="s">
        <v>261</v>
      </c>
      <c r="P5" s="638"/>
      <c r="Q5" s="638"/>
      <c r="R5" s="638"/>
      <c r="S5" s="638"/>
      <c r="T5" s="638"/>
      <c r="U5" s="638"/>
    </row>
    <row r="6" spans="1:23" ht="23.25" customHeight="1">
      <c r="A6" s="610" t="s">
        <v>262</v>
      </c>
      <c r="B6" s="610"/>
      <c r="C6" s="610"/>
      <c r="D6" s="610"/>
      <c r="E6" s="610"/>
      <c r="F6" s="610"/>
      <c r="G6" s="610"/>
      <c r="H6" s="611">
        <f ca="1">'報告書(様式1）'!T52*1000</f>
        <v>0</v>
      </c>
      <c r="I6" s="611"/>
      <c r="J6" s="611"/>
      <c r="K6" s="611"/>
      <c r="L6" s="611"/>
      <c r="M6" s="611"/>
      <c r="N6" s="611"/>
      <c r="O6" s="612"/>
      <c r="P6" s="612"/>
      <c r="Q6" s="612"/>
      <c r="R6" s="612"/>
      <c r="S6" s="612"/>
      <c r="T6" s="612"/>
      <c r="U6" s="612"/>
    </row>
    <row r="7" spans="1:23" ht="23.25" customHeight="1">
      <c r="A7" s="610" t="s">
        <v>263</v>
      </c>
      <c r="B7" s="610"/>
      <c r="C7" s="610"/>
      <c r="D7" s="610"/>
      <c r="E7" s="610"/>
      <c r="F7" s="610"/>
      <c r="G7" s="610"/>
      <c r="H7" s="611">
        <f ca="1">H15-H6</f>
        <v>0</v>
      </c>
      <c r="I7" s="611"/>
      <c r="J7" s="611"/>
      <c r="K7" s="611"/>
      <c r="L7" s="611"/>
      <c r="M7" s="611"/>
      <c r="N7" s="611"/>
      <c r="O7" s="612"/>
      <c r="P7" s="612"/>
      <c r="Q7" s="612"/>
      <c r="R7" s="612"/>
      <c r="S7" s="612"/>
      <c r="T7" s="612"/>
      <c r="U7" s="612"/>
    </row>
    <row r="8" spans="1:23" ht="23.25" customHeight="1">
      <c r="A8" s="610"/>
      <c r="B8" s="610"/>
      <c r="C8" s="610"/>
      <c r="D8" s="610"/>
      <c r="E8" s="610"/>
      <c r="F8" s="610"/>
      <c r="G8" s="610"/>
      <c r="H8" s="611"/>
      <c r="I8" s="611"/>
      <c r="J8" s="611"/>
      <c r="K8" s="611"/>
      <c r="L8" s="611"/>
      <c r="M8" s="611"/>
      <c r="N8" s="611"/>
      <c r="O8" s="612"/>
      <c r="P8" s="612"/>
      <c r="Q8" s="612"/>
      <c r="R8" s="612"/>
      <c r="S8" s="612"/>
      <c r="T8" s="612"/>
      <c r="U8" s="612"/>
    </row>
    <row r="9" spans="1:23" ht="23.25" customHeight="1" thickBot="1">
      <c r="A9" s="604"/>
      <c r="B9" s="604"/>
      <c r="C9" s="604"/>
      <c r="D9" s="604"/>
      <c r="E9" s="604"/>
      <c r="F9" s="604"/>
      <c r="G9" s="604"/>
      <c r="H9" s="605"/>
      <c r="I9" s="605"/>
      <c r="J9" s="605"/>
      <c r="K9" s="605"/>
      <c r="L9" s="605"/>
      <c r="M9" s="605"/>
      <c r="N9" s="605"/>
      <c r="O9" s="606"/>
      <c r="P9" s="606"/>
      <c r="Q9" s="606"/>
      <c r="R9" s="606"/>
      <c r="S9" s="606"/>
      <c r="T9" s="606"/>
      <c r="U9" s="606"/>
    </row>
    <row r="10" spans="1:23" ht="23.25" customHeight="1" thickTop="1">
      <c r="A10" s="607" t="s">
        <v>264</v>
      </c>
      <c r="B10" s="607"/>
      <c r="C10" s="607"/>
      <c r="D10" s="607"/>
      <c r="E10" s="607"/>
      <c r="F10" s="607"/>
      <c r="G10" s="607"/>
      <c r="H10" s="608">
        <f ca="1">SUM(H6:N9)</f>
        <v>0</v>
      </c>
      <c r="I10" s="608"/>
      <c r="J10" s="608"/>
      <c r="K10" s="608"/>
      <c r="L10" s="608"/>
      <c r="M10" s="608"/>
      <c r="N10" s="608"/>
      <c r="O10" s="609"/>
      <c r="P10" s="609"/>
      <c r="Q10" s="609"/>
      <c r="R10" s="609"/>
      <c r="S10" s="609"/>
      <c r="T10" s="609"/>
      <c r="U10" s="609"/>
    </row>
    <row r="11" spans="1:23" ht="23.25" customHeight="1">
      <c r="A11" s="148"/>
      <c r="B11" s="148"/>
      <c r="C11" s="148"/>
      <c r="D11" s="148"/>
      <c r="E11" s="148"/>
      <c r="F11" s="148"/>
      <c r="G11" s="148"/>
      <c r="H11" s="148"/>
      <c r="I11" s="148"/>
      <c r="J11" s="148"/>
      <c r="K11" s="148"/>
      <c r="L11" s="148"/>
      <c r="M11" s="148"/>
      <c r="N11" s="148"/>
      <c r="O11" s="148"/>
      <c r="P11" s="148"/>
      <c r="Q11" s="148"/>
      <c r="R11" s="148"/>
      <c r="S11" s="148"/>
      <c r="T11" s="148"/>
      <c r="U11" s="148"/>
    </row>
    <row r="12" spans="1:23" ht="23.25" customHeight="1">
      <c r="A12" s="148"/>
      <c r="B12" s="148"/>
      <c r="C12" s="148"/>
      <c r="D12" s="148"/>
      <c r="E12" s="148"/>
      <c r="F12" s="148"/>
      <c r="G12" s="148"/>
      <c r="H12" s="148"/>
      <c r="I12" s="148"/>
      <c r="J12" s="148"/>
      <c r="K12" s="148"/>
      <c r="L12" s="148"/>
      <c r="M12" s="148"/>
      <c r="N12" s="148"/>
      <c r="O12" s="148"/>
      <c r="P12" s="148"/>
      <c r="Q12" s="148"/>
      <c r="R12" s="148"/>
      <c r="S12" s="148"/>
      <c r="T12" s="148"/>
      <c r="U12" s="148"/>
    </row>
    <row r="13" spans="1:23" ht="23.25" customHeight="1">
      <c r="A13" s="148" t="s">
        <v>265</v>
      </c>
      <c r="B13" s="148"/>
      <c r="C13" s="148"/>
      <c r="D13" s="148"/>
      <c r="E13" s="148"/>
      <c r="F13" s="148"/>
      <c r="G13" s="148"/>
      <c r="H13" s="148"/>
      <c r="I13" s="150"/>
      <c r="J13" s="148"/>
      <c r="K13" s="148"/>
      <c r="L13" s="148"/>
      <c r="M13" s="148"/>
      <c r="N13" s="148"/>
      <c r="O13" s="148"/>
      <c r="P13" s="148"/>
      <c r="Q13" s="148"/>
      <c r="R13" s="148"/>
      <c r="S13" s="148"/>
      <c r="T13" s="148"/>
      <c r="U13" s="148"/>
    </row>
    <row r="14" spans="1:23" ht="23.25" customHeight="1">
      <c r="A14" s="610" t="s">
        <v>259</v>
      </c>
      <c r="B14" s="610"/>
      <c r="C14" s="610"/>
      <c r="D14" s="610"/>
      <c r="E14" s="610"/>
      <c r="F14" s="610"/>
      <c r="G14" s="610"/>
      <c r="H14" s="610" t="s">
        <v>260</v>
      </c>
      <c r="I14" s="610"/>
      <c r="J14" s="610"/>
      <c r="K14" s="610"/>
      <c r="L14" s="610"/>
      <c r="M14" s="610"/>
      <c r="N14" s="610"/>
      <c r="O14" s="610" t="s">
        <v>261</v>
      </c>
      <c r="P14" s="610"/>
      <c r="Q14" s="610"/>
      <c r="R14" s="610"/>
      <c r="S14" s="610"/>
      <c r="T14" s="610"/>
      <c r="U14" s="610"/>
    </row>
    <row r="15" spans="1:23" ht="23.25" customHeight="1">
      <c r="A15" s="610" t="s">
        <v>266</v>
      </c>
      <c r="B15" s="610"/>
      <c r="C15" s="610"/>
      <c r="D15" s="610"/>
      <c r="E15" s="610"/>
      <c r="F15" s="610"/>
      <c r="G15" s="610"/>
      <c r="H15" s="639">
        <f ca="1">'報告書(様式2)'!R21</f>
        <v>0</v>
      </c>
      <c r="I15" s="640"/>
      <c r="J15" s="640"/>
      <c r="K15" s="640"/>
      <c r="L15" s="640"/>
      <c r="M15" s="640"/>
      <c r="N15" s="641"/>
      <c r="O15" s="612"/>
      <c r="P15" s="612"/>
      <c r="Q15" s="612"/>
      <c r="R15" s="612"/>
      <c r="S15" s="612"/>
      <c r="T15" s="612"/>
      <c r="U15" s="612"/>
    </row>
    <row r="16" spans="1:23" ht="23.25" customHeight="1">
      <c r="A16" s="610"/>
      <c r="B16" s="610"/>
      <c r="C16" s="610"/>
      <c r="D16" s="610"/>
      <c r="E16" s="610"/>
      <c r="F16" s="610"/>
      <c r="G16" s="610"/>
      <c r="H16" s="611"/>
      <c r="I16" s="611"/>
      <c r="J16" s="611"/>
      <c r="K16" s="611"/>
      <c r="L16" s="611"/>
      <c r="M16" s="611"/>
      <c r="N16" s="611"/>
      <c r="O16" s="612"/>
      <c r="P16" s="612"/>
      <c r="Q16" s="612"/>
      <c r="R16" s="612"/>
      <c r="S16" s="612"/>
      <c r="T16" s="612"/>
      <c r="U16" s="612"/>
    </row>
    <row r="17" spans="1:21" ht="23.25" customHeight="1">
      <c r="A17" s="610"/>
      <c r="B17" s="610"/>
      <c r="C17" s="610"/>
      <c r="D17" s="610"/>
      <c r="E17" s="610"/>
      <c r="F17" s="610"/>
      <c r="G17" s="610"/>
      <c r="H17" s="611"/>
      <c r="I17" s="611"/>
      <c r="J17" s="611"/>
      <c r="K17" s="611"/>
      <c r="L17" s="611"/>
      <c r="M17" s="611"/>
      <c r="N17" s="611"/>
      <c r="O17" s="612"/>
      <c r="P17" s="612"/>
      <c r="Q17" s="612"/>
      <c r="R17" s="612"/>
      <c r="S17" s="612"/>
      <c r="T17" s="612"/>
      <c r="U17" s="612"/>
    </row>
    <row r="18" spans="1:21" ht="23.25" customHeight="1" thickBot="1">
      <c r="A18" s="604"/>
      <c r="B18" s="604"/>
      <c r="C18" s="604"/>
      <c r="D18" s="604"/>
      <c r="E18" s="604"/>
      <c r="F18" s="604"/>
      <c r="G18" s="604"/>
      <c r="H18" s="605"/>
      <c r="I18" s="605"/>
      <c r="J18" s="605"/>
      <c r="K18" s="605"/>
      <c r="L18" s="605"/>
      <c r="M18" s="605"/>
      <c r="N18" s="605"/>
      <c r="O18" s="606"/>
      <c r="P18" s="606"/>
      <c r="Q18" s="606"/>
      <c r="R18" s="606"/>
      <c r="S18" s="606"/>
      <c r="T18" s="606"/>
      <c r="U18" s="606"/>
    </row>
    <row r="19" spans="1:21" ht="23.25" customHeight="1" thickTop="1">
      <c r="A19" s="607" t="s">
        <v>264</v>
      </c>
      <c r="B19" s="607"/>
      <c r="C19" s="607"/>
      <c r="D19" s="607"/>
      <c r="E19" s="607"/>
      <c r="F19" s="607"/>
      <c r="G19" s="607"/>
      <c r="H19" s="608">
        <f ca="1">SUM(H15:N18)</f>
        <v>0</v>
      </c>
      <c r="I19" s="608"/>
      <c r="J19" s="608"/>
      <c r="K19" s="608"/>
      <c r="L19" s="608"/>
      <c r="M19" s="608"/>
      <c r="N19" s="608"/>
      <c r="O19" s="609"/>
      <c r="P19" s="609"/>
      <c r="Q19" s="609"/>
      <c r="R19" s="609"/>
      <c r="S19" s="609"/>
      <c r="T19" s="609"/>
      <c r="U19" s="609"/>
    </row>
    <row r="20" spans="1:21" ht="23.25" customHeight="1">
      <c r="A20" s="148"/>
      <c r="B20" s="148"/>
      <c r="C20" s="148"/>
      <c r="D20" s="148"/>
      <c r="E20" s="148"/>
      <c r="F20" s="148"/>
      <c r="G20" s="148"/>
      <c r="H20" s="148"/>
      <c r="I20" s="148"/>
      <c r="J20" s="148"/>
      <c r="K20" s="148"/>
      <c r="L20" s="148"/>
      <c r="M20" s="148"/>
      <c r="N20" s="148"/>
      <c r="O20" s="148"/>
      <c r="P20" s="148"/>
      <c r="Q20" s="148"/>
      <c r="R20" s="148"/>
      <c r="S20" s="148"/>
      <c r="T20" s="148"/>
      <c r="U20" s="148"/>
    </row>
    <row r="21" spans="1:21" ht="23.25" customHeight="1">
      <c r="A21" s="148"/>
      <c r="B21" s="148" t="s">
        <v>267</v>
      </c>
      <c r="C21" s="148"/>
      <c r="D21" s="148"/>
      <c r="E21" s="148"/>
      <c r="F21" s="148"/>
      <c r="G21" s="148"/>
      <c r="H21" s="148"/>
      <c r="I21" s="148"/>
      <c r="J21" s="148"/>
      <c r="K21" s="148"/>
      <c r="L21" s="148"/>
      <c r="M21" s="148"/>
      <c r="N21" s="148"/>
      <c r="O21" s="148"/>
      <c r="P21" s="148"/>
      <c r="Q21" s="148"/>
      <c r="R21" s="148"/>
      <c r="S21" s="148"/>
      <c r="T21" s="148"/>
      <c r="U21" s="148"/>
    </row>
    <row r="22" spans="1:21" ht="23.25" customHeight="1">
      <c r="A22" s="148"/>
      <c r="B22" s="148"/>
      <c r="C22" s="148"/>
      <c r="D22" s="148"/>
      <c r="E22" s="148"/>
      <c r="F22" s="148"/>
      <c r="G22" s="148"/>
      <c r="H22" s="148"/>
      <c r="I22" s="148"/>
      <c r="J22" s="148"/>
      <c r="K22" s="148"/>
      <c r="L22" s="148"/>
      <c r="M22" s="148"/>
      <c r="N22" s="148"/>
      <c r="O22" s="148"/>
      <c r="P22" s="148"/>
      <c r="Q22" s="148"/>
      <c r="R22" s="151"/>
      <c r="S22" s="151"/>
      <c r="T22" s="148"/>
      <c r="U22" s="148"/>
    </row>
    <row r="23" spans="1:21" ht="23.25" customHeight="1">
      <c r="A23" s="148"/>
      <c r="B23" s="148"/>
      <c r="C23" s="152"/>
      <c r="D23" s="150" t="s">
        <v>268</v>
      </c>
      <c r="E23" s="153"/>
      <c r="F23" s="148" t="s">
        <v>269</v>
      </c>
      <c r="G23" s="153"/>
      <c r="H23" s="148" t="s">
        <v>270</v>
      </c>
      <c r="I23" s="153"/>
      <c r="J23" s="148" t="s">
        <v>271</v>
      </c>
      <c r="K23" s="148"/>
      <c r="L23" s="148"/>
      <c r="M23" s="148"/>
      <c r="N23" s="148"/>
      <c r="O23" s="148"/>
      <c r="P23" s="148"/>
      <c r="Q23" s="148"/>
      <c r="R23" s="148"/>
      <c r="S23" s="148"/>
      <c r="T23" s="148"/>
      <c r="U23" s="148"/>
    </row>
    <row r="24" spans="1:21" ht="23.25" customHeight="1">
      <c r="A24" s="148"/>
      <c r="B24" s="148"/>
      <c r="C24" s="148"/>
      <c r="D24" s="148"/>
      <c r="E24" s="148"/>
      <c r="F24" s="148"/>
      <c r="G24" s="148"/>
      <c r="H24" s="148"/>
      <c r="I24" s="148"/>
      <c r="J24" s="148"/>
      <c r="K24" s="148"/>
      <c r="L24" s="148"/>
      <c r="M24" s="148"/>
      <c r="N24" s="148"/>
      <c r="O24" s="148"/>
      <c r="P24" s="148"/>
      <c r="Q24" s="148"/>
      <c r="R24" s="148"/>
      <c r="S24" s="148"/>
      <c r="T24" s="148"/>
      <c r="U24" s="148"/>
    </row>
    <row r="25" spans="1:21" ht="23.25" customHeight="1">
      <c r="A25" s="148"/>
      <c r="B25" s="148"/>
      <c r="C25" s="148"/>
      <c r="D25" s="148"/>
      <c r="E25" s="148"/>
      <c r="F25" s="148"/>
      <c r="G25" s="148"/>
      <c r="H25" s="148"/>
      <c r="I25" s="148"/>
      <c r="J25" s="150" t="s">
        <v>272</v>
      </c>
      <c r="K25" s="603" t="str">
        <f>IF('報告書(様式1）'!L12="","",'報告書(様式1）'!L12)</f>
        <v/>
      </c>
      <c r="L25" s="603"/>
      <c r="M25" s="603"/>
      <c r="N25" s="603"/>
      <c r="O25" s="603"/>
      <c r="P25" s="603"/>
      <c r="Q25" s="603"/>
      <c r="R25" s="603"/>
      <c r="S25" s="603"/>
      <c r="T25" s="154"/>
      <c r="U25" s="148"/>
    </row>
    <row r="26" spans="1:21" ht="23.25" customHeight="1">
      <c r="A26" s="148"/>
      <c r="B26" s="148"/>
      <c r="C26" s="148"/>
      <c r="D26" s="148"/>
      <c r="E26" s="148"/>
      <c r="F26" s="148"/>
      <c r="G26" s="148"/>
      <c r="H26" s="148"/>
      <c r="I26" s="148"/>
      <c r="J26" s="148"/>
      <c r="K26" s="148"/>
      <c r="L26" s="148"/>
      <c r="M26" s="148"/>
      <c r="N26" s="148"/>
      <c r="O26" s="148"/>
      <c r="P26" s="148"/>
      <c r="Q26" s="148"/>
      <c r="R26" s="148"/>
      <c r="S26" s="148"/>
      <c r="T26" s="148"/>
      <c r="U26" s="148"/>
    </row>
    <row r="27" spans="1:21" ht="23.25" customHeight="1">
      <c r="A27" s="148"/>
      <c r="B27" s="148"/>
      <c r="C27" s="148"/>
      <c r="D27" s="148"/>
      <c r="E27" s="148"/>
      <c r="F27" s="148"/>
      <c r="G27" s="148"/>
      <c r="H27" s="148"/>
      <c r="I27" s="148"/>
      <c r="J27" s="150" t="s">
        <v>273</v>
      </c>
      <c r="K27" s="603" t="str">
        <f>'報告書(様式1）'!S17&amp;"　"&amp;'報告書(様式1）'!AG17</f>
        <v>　</v>
      </c>
      <c r="L27" s="603"/>
      <c r="M27" s="603"/>
      <c r="N27" s="603"/>
      <c r="O27" s="603"/>
      <c r="P27" s="603"/>
      <c r="Q27" s="603"/>
      <c r="R27" s="603"/>
      <c r="S27" s="603"/>
      <c r="T27" s="154"/>
      <c r="U27" s="148"/>
    </row>
    <row r="28" spans="1:21" ht="23.25" customHeight="1">
      <c r="A28" s="148"/>
      <c r="B28" s="148"/>
      <c r="C28" s="148"/>
      <c r="D28" s="148"/>
      <c r="E28" s="148"/>
      <c r="F28" s="148"/>
      <c r="G28" s="148"/>
      <c r="H28" s="148"/>
      <c r="I28" s="148"/>
      <c r="J28" s="148"/>
      <c r="K28" s="148"/>
      <c r="L28" s="148"/>
      <c r="M28" s="148"/>
      <c r="N28" s="148"/>
      <c r="O28" s="148"/>
      <c r="P28" s="148"/>
      <c r="Q28" s="148"/>
      <c r="R28" s="148"/>
      <c r="S28" s="148"/>
      <c r="T28" s="148"/>
      <c r="U28" s="148"/>
    </row>
    <row r="29" spans="1:21" ht="23.25" customHeight="1"/>
    <row r="30" spans="1:21" ht="23.25" customHeight="1"/>
    <row r="31" spans="1:21" ht="23.25" customHeight="1"/>
    <row r="32" spans="1:21"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sheet="1" objects="1" scenarios="1"/>
  <mergeCells count="39">
    <mergeCell ref="K25:S25"/>
    <mergeCell ref="K27:S27"/>
    <mergeCell ref="A18:G18"/>
    <mergeCell ref="H18:N18"/>
    <mergeCell ref="O18:U18"/>
    <mergeCell ref="A19:G19"/>
    <mergeCell ref="H19:N19"/>
    <mergeCell ref="O19:U19"/>
    <mergeCell ref="A16:G16"/>
    <mergeCell ref="H16:N16"/>
    <mergeCell ref="O16:U16"/>
    <mergeCell ref="A17:G17"/>
    <mergeCell ref="H17:N17"/>
    <mergeCell ref="O17:U17"/>
    <mergeCell ref="A14:G14"/>
    <mergeCell ref="H14:N14"/>
    <mergeCell ref="O14:U14"/>
    <mergeCell ref="A15:G15"/>
    <mergeCell ref="H15:N15"/>
    <mergeCell ref="O15:U15"/>
    <mergeCell ref="A9:G9"/>
    <mergeCell ref="H9:N9"/>
    <mergeCell ref="O9:U9"/>
    <mergeCell ref="A10:G10"/>
    <mergeCell ref="H10:N10"/>
    <mergeCell ref="O10:U10"/>
    <mergeCell ref="A7:G7"/>
    <mergeCell ref="H7:N7"/>
    <mergeCell ref="O7:U7"/>
    <mergeCell ref="A8:G8"/>
    <mergeCell ref="H8:N8"/>
    <mergeCell ref="O8:U8"/>
    <mergeCell ref="A2:U2"/>
    <mergeCell ref="A5:G5"/>
    <mergeCell ref="H5:N5"/>
    <mergeCell ref="O5:U5"/>
    <mergeCell ref="A6:G6"/>
    <mergeCell ref="H6:N6"/>
    <mergeCell ref="O6:U6"/>
  </mergeCells>
  <phoneticPr fontId="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L43"/>
  <sheetViews>
    <sheetView zoomScaleNormal="100" zoomScaleSheetLayoutView="100" workbookViewId="0">
      <selection activeCell="W16" sqref="W16"/>
    </sheetView>
  </sheetViews>
  <sheetFormatPr defaultRowHeight="17.25"/>
  <cols>
    <col min="1" max="47" width="2.375" style="131" customWidth="1"/>
    <col min="48" max="16384" width="9" style="131"/>
  </cols>
  <sheetData>
    <row r="1" spans="1:38">
      <c r="A1" s="126" t="s">
        <v>390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c r="A2" s="126"/>
      <c r="B2" s="126"/>
      <c r="C2" s="126"/>
      <c r="D2" s="126"/>
      <c r="E2" s="126"/>
      <c r="F2" s="126"/>
      <c r="G2" s="126"/>
      <c r="H2" s="126"/>
      <c r="I2" s="126"/>
      <c r="J2" s="126"/>
      <c r="K2" s="126"/>
      <c r="L2" s="126"/>
      <c r="M2" s="126"/>
      <c r="N2" s="126"/>
      <c r="O2" s="126"/>
      <c r="P2" s="126"/>
      <c r="Q2" s="126"/>
      <c r="R2" s="126"/>
      <c r="S2" s="126"/>
      <c r="T2" s="126"/>
      <c r="U2" s="132"/>
      <c r="V2" s="132"/>
      <c r="W2" s="133"/>
      <c r="X2" s="134" t="s">
        <v>73</v>
      </c>
      <c r="Y2" s="622"/>
      <c r="Z2" s="622"/>
      <c r="AA2" s="135" t="s">
        <v>4</v>
      </c>
      <c r="AB2" s="622"/>
      <c r="AC2" s="622"/>
      <c r="AD2" s="135" t="s">
        <v>3</v>
      </c>
      <c r="AE2" s="622"/>
      <c r="AF2" s="622"/>
      <c r="AG2" s="135" t="s">
        <v>2</v>
      </c>
      <c r="AH2" s="135"/>
      <c r="AI2" s="126"/>
      <c r="AJ2" s="126"/>
      <c r="AK2" s="126"/>
      <c r="AL2" s="126"/>
    </row>
    <row r="3" spans="1:38">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row>
    <row r="4" spans="1:38" s="328" customFormat="1">
      <c r="A4" s="623" t="s">
        <v>413</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132"/>
      <c r="AI4" s="132"/>
      <c r="AJ4" s="132"/>
      <c r="AK4" s="132"/>
      <c r="AL4" s="132"/>
    </row>
    <row r="5" spans="1:38">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1:38">
      <c r="A6" s="126" t="s">
        <v>205</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row>
    <row r="7" spans="1:38">
      <c r="A7" s="126" t="s">
        <v>206</v>
      </c>
      <c r="B7" s="126"/>
      <c r="C7" s="126"/>
      <c r="D7" s="126"/>
      <c r="E7" s="126"/>
      <c r="F7" s="126"/>
      <c r="G7" s="126"/>
      <c r="H7" s="126"/>
      <c r="I7" s="126"/>
      <c r="J7" s="126"/>
      <c r="K7" s="126"/>
      <c r="L7" s="126"/>
      <c r="M7" s="126"/>
      <c r="N7" s="126"/>
      <c r="O7" s="126"/>
      <c r="P7" s="126"/>
      <c r="Q7" s="126" t="s">
        <v>207</v>
      </c>
      <c r="R7" s="126"/>
      <c r="S7" s="126"/>
      <c r="T7" s="126"/>
      <c r="U7" s="126"/>
      <c r="V7" s="126"/>
      <c r="W7" s="126"/>
      <c r="X7" s="126"/>
      <c r="Y7" s="126"/>
      <c r="Z7" s="126"/>
      <c r="AA7" s="126"/>
      <c r="AB7" s="126"/>
      <c r="AC7" s="126"/>
      <c r="AD7" s="126"/>
      <c r="AE7" s="126"/>
      <c r="AF7" s="126"/>
      <c r="AG7" s="126"/>
      <c r="AH7" s="126"/>
      <c r="AI7" s="126"/>
      <c r="AJ7" s="126"/>
      <c r="AK7" s="126"/>
      <c r="AL7" s="126"/>
    </row>
    <row r="8" spans="1:38">
      <c r="A8" s="126"/>
      <c r="B8" s="126"/>
      <c r="C8" s="126"/>
      <c r="D8" s="126"/>
      <c r="E8" s="126"/>
      <c r="F8" s="126"/>
      <c r="G8" s="126"/>
      <c r="H8" s="126"/>
      <c r="I8" s="126"/>
      <c r="J8" s="126"/>
      <c r="K8" s="126"/>
      <c r="L8" s="126"/>
      <c r="M8" s="126"/>
      <c r="N8" s="126"/>
      <c r="O8" s="126"/>
      <c r="P8" s="126"/>
      <c r="Q8" s="126"/>
      <c r="R8" s="126" t="s">
        <v>208</v>
      </c>
      <c r="S8" s="126"/>
      <c r="T8" s="126"/>
      <c r="U8" s="643" t="str">
        <f>'報告書(様式1）'!L14</f>
        <v/>
      </c>
      <c r="V8" s="643"/>
      <c r="W8" s="643"/>
      <c r="X8" s="643"/>
      <c r="Y8" s="643"/>
      <c r="Z8" s="643"/>
      <c r="AA8" s="643"/>
      <c r="AB8" s="643"/>
      <c r="AC8" s="643"/>
      <c r="AD8" s="643"/>
      <c r="AE8" s="643"/>
      <c r="AF8" s="643"/>
      <c r="AG8" s="643"/>
      <c r="AH8" s="126"/>
      <c r="AI8" s="126"/>
      <c r="AJ8" s="126"/>
      <c r="AK8" s="126"/>
      <c r="AL8" s="126"/>
    </row>
    <row r="9" spans="1:38">
      <c r="A9" s="126"/>
      <c r="B9" s="126"/>
      <c r="C9" s="126"/>
      <c r="D9" s="126"/>
      <c r="E9" s="126"/>
      <c r="F9" s="126"/>
      <c r="G9" s="126"/>
      <c r="H9" s="126"/>
      <c r="I9" s="126"/>
      <c r="J9" s="126"/>
      <c r="K9" s="126"/>
      <c r="L9" s="126"/>
      <c r="M9" s="126"/>
      <c r="N9" s="126"/>
      <c r="O9" s="126"/>
      <c r="P9" s="126"/>
      <c r="Q9" s="126"/>
      <c r="R9" s="136" t="s">
        <v>209</v>
      </c>
      <c r="S9" s="126"/>
      <c r="T9" s="126"/>
      <c r="U9" s="643" t="str">
        <f>'報告書(様式1）'!L12</f>
        <v/>
      </c>
      <c r="V9" s="643"/>
      <c r="W9" s="643"/>
      <c r="X9" s="643"/>
      <c r="Y9" s="643"/>
      <c r="Z9" s="643"/>
      <c r="AA9" s="643"/>
      <c r="AB9" s="643"/>
      <c r="AC9" s="643"/>
      <c r="AD9" s="643"/>
      <c r="AE9" s="643"/>
      <c r="AF9" s="643"/>
      <c r="AG9" s="145" t="s">
        <v>240</v>
      </c>
      <c r="AH9" s="126"/>
      <c r="AI9" s="126"/>
      <c r="AJ9" s="126"/>
      <c r="AK9" s="126"/>
      <c r="AL9" s="126"/>
    </row>
    <row r="10" spans="1:38">
      <c r="A10" s="126"/>
      <c r="B10" s="126"/>
      <c r="C10" s="126"/>
      <c r="D10" s="126"/>
      <c r="E10" s="126"/>
      <c r="F10" s="126"/>
      <c r="G10" s="126"/>
      <c r="H10" s="126"/>
      <c r="I10" s="126"/>
      <c r="J10" s="126"/>
      <c r="K10" s="126"/>
      <c r="L10" s="126"/>
      <c r="M10" s="126"/>
      <c r="N10" s="126"/>
      <c r="O10" s="126"/>
      <c r="P10" s="126"/>
      <c r="Q10" s="126"/>
      <c r="R10" s="126" t="s">
        <v>211</v>
      </c>
      <c r="S10" s="126"/>
      <c r="T10" s="126"/>
      <c r="U10" s="643" t="str">
        <f>'報告書(様式1）'!AG17</f>
        <v/>
      </c>
      <c r="V10" s="643"/>
      <c r="W10" s="643"/>
      <c r="X10" s="643"/>
      <c r="Y10" s="643"/>
      <c r="Z10" s="643"/>
      <c r="AA10" s="643"/>
      <c r="AB10" s="643"/>
      <c r="AC10" s="643"/>
      <c r="AD10" s="643"/>
      <c r="AE10" s="643"/>
      <c r="AF10" s="643"/>
      <c r="AG10" s="145" t="s">
        <v>241</v>
      </c>
      <c r="AH10" s="126"/>
      <c r="AI10" s="126"/>
      <c r="AJ10" s="126"/>
      <c r="AK10" s="126"/>
      <c r="AL10" s="126"/>
    </row>
    <row r="11" spans="1:38">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row>
    <row r="12" spans="1:38">
      <c r="A12" s="126"/>
      <c r="B12" s="126" t="s">
        <v>212</v>
      </c>
      <c r="C12" s="126"/>
      <c r="D12" s="622"/>
      <c r="E12" s="622"/>
      <c r="F12" s="126" t="s">
        <v>213</v>
      </c>
      <c r="G12" s="622"/>
      <c r="H12" s="622"/>
      <c r="I12" s="135" t="s">
        <v>3</v>
      </c>
      <c r="J12" s="622"/>
      <c r="K12" s="622"/>
      <c r="L12" s="135" t="s">
        <v>2</v>
      </c>
      <c r="M12" s="126" t="s">
        <v>214</v>
      </c>
      <c r="N12" s="126"/>
      <c r="O12" s="126"/>
      <c r="P12" s="126"/>
      <c r="Q12" s="126"/>
      <c r="R12" s="126"/>
      <c r="S12" s="647"/>
      <c r="T12" s="647"/>
      <c r="U12" s="126" t="s">
        <v>242</v>
      </c>
      <c r="V12" s="126"/>
      <c r="W12" s="126"/>
      <c r="X12" s="126"/>
      <c r="Y12" s="126"/>
      <c r="Z12" s="126"/>
      <c r="AA12" s="126"/>
      <c r="AB12" s="126"/>
      <c r="AC12" s="126"/>
      <c r="AD12" s="126"/>
      <c r="AE12" s="126"/>
      <c r="AF12" s="126"/>
      <c r="AG12" s="126"/>
      <c r="AH12" s="126"/>
      <c r="AI12" s="126"/>
      <c r="AJ12" s="126"/>
      <c r="AK12" s="126"/>
      <c r="AL12" s="126"/>
    </row>
    <row r="13" spans="1:38">
      <c r="A13" s="620" t="s">
        <v>255</v>
      </c>
      <c r="B13" s="620"/>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c r="AK13" s="620"/>
      <c r="AL13" s="620"/>
    </row>
    <row r="14" spans="1:38">
      <c r="A14" s="126" t="s">
        <v>243</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row>
    <row r="15" spans="1:38">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row>
    <row r="16" spans="1:38">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row>
    <row r="17" spans="1:38">
      <c r="A17" s="126" t="s">
        <v>244</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row>
    <row r="18" spans="1:38">
      <c r="A18" s="126" t="s">
        <v>238</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row>
    <row r="19" spans="1:38">
      <c r="A19" s="126" t="s">
        <v>239</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row>
    <row r="20" spans="1:38">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row>
    <row r="21" spans="1:38">
      <c r="A21" s="126" t="s">
        <v>218</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row>
    <row r="22" spans="1:38">
      <c r="A22" s="126"/>
      <c r="B22" s="126"/>
      <c r="C22" s="644"/>
      <c r="D22" s="644"/>
      <c r="E22" s="644"/>
      <c r="F22" s="644"/>
      <c r="G22" s="644"/>
      <c r="H22" s="644"/>
      <c r="I22" s="126" t="s">
        <v>219</v>
      </c>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row>
    <row r="23" spans="1:38">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row>
    <row r="24" spans="1:38">
      <c r="A24" s="126" t="s">
        <v>220</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row>
    <row r="25" spans="1:38">
      <c r="A25" s="126"/>
      <c r="B25" s="126"/>
      <c r="C25" s="645">
        <v>0</v>
      </c>
      <c r="D25" s="645"/>
      <c r="E25" s="645"/>
      <c r="F25" s="645"/>
      <c r="G25" s="645"/>
      <c r="H25" s="645"/>
      <c r="I25" s="126" t="s">
        <v>219</v>
      </c>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row>
    <row r="26" spans="1:38">
      <c r="A26" s="126"/>
      <c r="B26" s="126"/>
      <c r="C26" s="140"/>
      <c r="D26" s="140"/>
      <c r="E26" s="140"/>
      <c r="F26" s="140"/>
      <c r="G26" s="140"/>
      <c r="H26" s="140"/>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row>
    <row r="27" spans="1:38">
      <c r="A27" s="126" t="s">
        <v>245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row>
    <row r="28" spans="1:38">
      <c r="A28" s="126" t="s">
        <v>246</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row>
    <row r="29" spans="1:38">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row>
    <row r="30" spans="1:38">
      <c r="A30" s="126" t="s">
        <v>247</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row>
    <row r="31" spans="1:38">
      <c r="A31" s="126"/>
      <c r="B31" s="126"/>
      <c r="C31" s="646">
        <f ca="1">収支決算書!H15</f>
        <v>0</v>
      </c>
      <c r="D31" s="646"/>
      <c r="E31" s="646"/>
      <c r="F31" s="646"/>
      <c r="G31" s="646"/>
      <c r="H31" s="646"/>
      <c r="I31" s="126" t="s">
        <v>248</v>
      </c>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row>
    <row r="32" spans="1:38">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46"/>
      <c r="AG32" s="126"/>
      <c r="AH32" s="126"/>
      <c r="AI32" s="126"/>
      <c r="AJ32" s="126"/>
      <c r="AK32" s="126"/>
      <c r="AL32" s="126"/>
    </row>
    <row r="33" spans="1:38">
      <c r="A33" s="126" t="s">
        <v>249</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row>
    <row r="34" spans="1:38">
      <c r="A34" s="126"/>
      <c r="B34" s="6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126"/>
      <c r="AK34" s="126"/>
      <c r="AL34" s="126"/>
    </row>
    <row r="35" spans="1:38">
      <c r="A35" s="126"/>
      <c r="B35" s="642"/>
      <c r="C35" s="642"/>
      <c r="D35" s="642"/>
      <c r="E35" s="642"/>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126"/>
      <c r="AK35" s="126"/>
      <c r="AL35" s="126"/>
    </row>
    <row r="36" spans="1:38">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row>
    <row r="37" spans="1:38">
      <c r="A37" s="126" t="s">
        <v>250</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c r="A38" s="126" t="s">
        <v>251</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row r="39" spans="1:38">
      <c r="A39" s="126" t="s">
        <v>252</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row>
    <row r="40" spans="1:38">
      <c r="A40" s="126" t="s">
        <v>253</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row>
    <row r="41" spans="1:38">
      <c r="A41" s="126" t="s">
        <v>254</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row>
    <row r="42" spans="1:38">
      <c r="A42" s="310" t="s">
        <v>287</v>
      </c>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row>
    <row r="43" spans="1:38">
      <c r="A43" s="31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row>
  </sheetData>
  <sheetProtection sheet="1" objects="1" scenarios="1"/>
  <mergeCells count="16">
    <mergeCell ref="B34:AI35"/>
    <mergeCell ref="U9:AF9"/>
    <mergeCell ref="Y2:Z2"/>
    <mergeCell ref="AB2:AC2"/>
    <mergeCell ref="AE2:AF2"/>
    <mergeCell ref="A4:AG4"/>
    <mergeCell ref="U8:AG8"/>
    <mergeCell ref="C22:H22"/>
    <mergeCell ref="C25:H25"/>
    <mergeCell ref="C31:H31"/>
    <mergeCell ref="U10:AF10"/>
    <mergeCell ref="D12:E12"/>
    <mergeCell ref="G12:H12"/>
    <mergeCell ref="J12:K12"/>
    <mergeCell ref="S12:T12"/>
    <mergeCell ref="A13:AL13"/>
  </mergeCells>
  <phoneticPr fontId="6"/>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45"/>
  <sheetViews>
    <sheetView zoomScaleNormal="100" workbookViewId="0">
      <selection activeCell="AU13" sqref="AU13:AV13"/>
    </sheetView>
  </sheetViews>
  <sheetFormatPr defaultRowHeight="17.25"/>
  <cols>
    <col min="1" max="47" width="2.375" style="131" customWidth="1"/>
    <col min="48" max="16384" width="9" style="131"/>
  </cols>
  <sheetData>
    <row r="1" spans="1:38">
      <c r="A1" s="126" t="s">
        <v>391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c r="A2" s="126"/>
      <c r="B2" s="126"/>
      <c r="C2" s="126"/>
      <c r="D2" s="126"/>
      <c r="E2" s="126"/>
      <c r="F2" s="126"/>
      <c r="G2" s="126"/>
      <c r="H2" s="126"/>
      <c r="I2" s="126"/>
      <c r="J2" s="126"/>
      <c r="K2" s="126"/>
      <c r="L2" s="126"/>
      <c r="M2" s="126"/>
      <c r="N2" s="126"/>
      <c r="O2" s="126"/>
      <c r="P2" s="126"/>
      <c r="Q2" s="126"/>
      <c r="R2" s="126"/>
      <c r="S2" s="126"/>
      <c r="T2" s="126"/>
      <c r="U2" s="132"/>
      <c r="V2" s="132"/>
      <c r="W2" s="133"/>
      <c r="X2" s="134" t="s">
        <v>73</v>
      </c>
      <c r="Y2" s="622"/>
      <c r="Z2" s="622"/>
      <c r="AA2" s="135" t="s">
        <v>4</v>
      </c>
      <c r="AB2" s="622"/>
      <c r="AC2" s="622"/>
      <c r="AD2" s="135" t="s">
        <v>3</v>
      </c>
      <c r="AE2" s="622"/>
      <c r="AF2" s="622"/>
      <c r="AG2" s="135" t="s">
        <v>2</v>
      </c>
      <c r="AH2" s="135"/>
      <c r="AI2" s="126"/>
      <c r="AJ2" s="126"/>
      <c r="AK2" s="126"/>
      <c r="AL2" s="126"/>
    </row>
    <row r="3" spans="1:38">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row>
    <row r="4" spans="1:38">
      <c r="A4" s="623" t="s">
        <v>414</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126"/>
      <c r="AI4" s="126"/>
      <c r="AJ4" s="126"/>
      <c r="AK4" s="126"/>
      <c r="AL4" s="126"/>
    </row>
    <row r="5" spans="1:38">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1:38">
      <c r="A6" s="126" t="s">
        <v>205</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row>
    <row r="7" spans="1:38">
      <c r="A7" s="126" t="s">
        <v>206</v>
      </c>
      <c r="B7" s="126"/>
      <c r="C7" s="126"/>
      <c r="D7" s="126"/>
      <c r="E7" s="126"/>
      <c r="F7" s="126"/>
      <c r="G7" s="126"/>
      <c r="H7" s="126"/>
      <c r="I7" s="126"/>
      <c r="J7" s="126"/>
      <c r="K7" s="126"/>
      <c r="L7" s="126"/>
      <c r="M7" s="126"/>
      <c r="N7" s="126"/>
      <c r="O7" s="126"/>
      <c r="P7" s="126"/>
      <c r="Q7" s="126" t="s">
        <v>207</v>
      </c>
      <c r="R7" s="126"/>
      <c r="S7" s="126"/>
      <c r="T7" s="126"/>
      <c r="U7" s="126"/>
      <c r="V7" s="126"/>
      <c r="W7" s="126"/>
      <c r="X7" s="126"/>
      <c r="Y7" s="126"/>
      <c r="Z7" s="126"/>
      <c r="AA7" s="126"/>
      <c r="AB7" s="126"/>
      <c r="AC7" s="126"/>
      <c r="AD7" s="126"/>
      <c r="AE7" s="126"/>
      <c r="AF7" s="126"/>
      <c r="AG7" s="126"/>
      <c r="AH7" s="126"/>
      <c r="AI7" s="126"/>
      <c r="AJ7" s="126"/>
      <c r="AK7" s="126"/>
      <c r="AL7" s="126"/>
    </row>
    <row r="8" spans="1:38">
      <c r="A8" s="126"/>
      <c r="B8" s="126"/>
      <c r="C8" s="126"/>
      <c r="D8" s="126"/>
      <c r="E8" s="126"/>
      <c r="F8" s="126"/>
      <c r="G8" s="126"/>
      <c r="H8" s="126"/>
      <c r="I8" s="126"/>
      <c r="J8" s="126"/>
      <c r="K8" s="126"/>
      <c r="L8" s="126"/>
      <c r="M8" s="126"/>
      <c r="N8" s="126"/>
      <c r="O8" s="126"/>
      <c r="P8" s="126"/>
      <c r="Q8" s="126"/>
      <c r="R8" s="126" t="s">
        <v>208</v>
      </c>
      <c r="S8" s="126"/>
      <c r="T8" s="126"/>
      <c r="U8" s="643" t="str">
        <f>'報告書(様式1）'!L14</f>
        <v/>
      </c>
      <c r="V8" s="643"/>
      <c r="W8" s="643"/>
      <c r="X8" s="643"/>
      <c r="Y8" s="643"/>
      <c r="Z8" s="643"/>
      <c r="AA8" s="643"/>
      <c r="AB8" s="643"/>
      <c r="AC8" s="643"/>
      <c r="AD8" s="643"/>
      <c r="AE8" s="643"/>
      <c r="AF8" s="643"/>
      <c r="AG8" s="643"/>
      <c r="AH8" s="126"/>
      <c r="AI8" s="126"/>
      <c r="AJ8" s="126"/>
      <c r="AK8" s="126"/>
      <c r="AL8" s="126"/>
    </row>
    <row r="9" spans="1:38">
      <c r="A9" s="126"/>
      <c r="B9" s="126"/>
      <c r="C9" s="126"/>
      <c r="D9" s="126"/>
      <c r="E9" s="126"/>
      <c r="F9" s="126"/>
      <c r="G9" s="126"/>
      <c r="H9" s="126"/>
      <c r="I9" s="126"/>
      <c r="J9" s="126"/>
      <c r="K9" s="126"/>
      <c r="L9" s="126"/>
      <c r="M9" s="126"/>
      <c r="N9" s="126"/>
      <c r="O9" s="126"/>
      <c r="P9" s="126"/>
      <c r="Q9" s="126"/>
      <c r="R9" s="136" t="s">
        <v>209</v>
      </c>
      <c r="S9" s="126"/>
      <c r="T9" s="126"/>
      <c r="U9" s="643" t="str">
        <f>'報告書(様式1）'!L12</f>
        <v/>
      </c>
      <c r="V9" s="643"/>
      <c r="W9" s="643"/>
      <c r="X9" s="643"/>
      <c r="Y9" s="643"/>
      <c r="Z9" s="643"/>
      <c r="AA9" s="643"/>
      <c r="AB9" s="643"/>
      <c r="AC9" s="643"/>
      <c r="AD9" s="643"/>
      <c r="AE9" s="643"/>
      <c r="AF9" s="643"/>
      <c r="AG9" s="145" t="s">
        <v>240</v>
      </c>
      <c r="AH9" s="126"/>
      <c r="AI9" s="126"/>
      <c r="AJ9" s="126"/>
      <c r="AK9" s="126"/>
      <c r="AL9" s="126"/>
    </row>
    <row r="10" spans="1:38">
      <c r="A10" s="126"/>
      <c r="B10" s="126"/>
      <c r="C10" s="126"/>
      <c r="D10" s="126"/>
      <c r="E10" s="126"/>
      <c r="F10" s="126"/>
      <c r="G10" s="126"/>
      <c r="H10" s="126"/>
      <c r="I10" s="126"/>
      <c r="J10" s="126"/>
      <c r="K10" s="126"/>
      <c r="L10" s="126"/>
      <c r="M10" s="126"/>
      <c r="N10" s="126"/>
      <c r="O10" s="126"/>
      <c r="P10" s="126"/>
      <c r="Q10" s="126"/>
      <c r="R10" s="126" t="s">
        <v>211</v>
      </c>
      <c r="S10" s="126"/>
      <c r="T10" s="126"/>
      <c r="U10" s="643" t="str">
        <f>'報告書(様式1）'!AG17</f>
        <v/>
      </c>
      <c r="V10" s="643"/>
      <c r="W10" s="643"/>
      <c r="X10" s="643"/>
      <c r="Y10" s="643"/>
      <c r="Z10" s="643"/>
      <c r="AA10" s="643"/>
      <c r="AB10" s="643"/>
      <c r="AC10" s="643"/>
      <c r="AD10" s="643"/>
      <c r="AE10" s="643"/>
      <c r="AF10" s="643"/>
      <c r="AG10" s="145" t="s">
        <v>241</v>
      </c>
      <c r="AH10" s="126"/>
      <c r="AI10" s="126"/>
      <c r="AJ10" s="126"/>
      <c r="AK10" s="126"/>
      <c r="AL10" s="126"/>
    </row>
    <row r="11" spans="1:38">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row>
    <row r="12" spans="1:38">
      <c r="A12" s="126"/>
      <c r="B12" s="138" t="s">
        <v>212</v>
      </c>
      <c r="C12" s="138"/>
      <c r="D12" s="648" t="str">
        <f>IF(実績報告書!D12="","",実績報告書!D12)</f>
        <v/>
      </c>
      <c r="E12" s="648"/>
      <c r="F12" s="138" t="s">
        <v>213</v>
      </c>
      <c r="G12" s="648" t="str">
        <f>IF(実績報告書!G12="","",実績報告書!G12)</f>
        <v/>
      </c>
      <c r="H12" s="648"/>
      <c r="I12" s="139" t="s">
        <v>3</v>
      </c>
      <c r="J12" s="648" t="str">
        <f>IF(実績報告書!J12="","",実績報告書!J12)</f>
        <v/>
      </c>
      <c r="K12" s="648"/>
      <c r="L12" s="139" t="s">
        <v>2</v>
      </c>
      <c r="M12" s="138" t="s">
        <v>214</v>
      </c>
      <c r="N12" s="138"/>
      <c r="O12" s="138"/>
      <c r="P12" s="138"/>
      <c r="Q12" s="138"/>
      <c r="R12" s="138"/>
      <c r="S12" s="648" t="str">
        <f>IF(実績報告書!S12="","",実績報告書!S12)</f>
        <v/>
      </c>
      <c r="T12" s="648"/>
      <c r="U12" s="138" t="s">
        <v>215</v>
      </c>
      <c r="V12" s="138"/>
      <c r="W12" s="138"/>
      <c r="X12" s="126"/>
      <c r="Y12" s="126"/>
      <c r="Z12" s="126"/>
      <c r="AA12" s="126"/>
      <c r="AB12" s="126"/>
      <c r="AC12" s="126"/>
      <c r="AD12" s="126"/>
      <c r="AE12" s="126"/>
      <c r="AF12" s="126"/>
      <c r="AG12" s="126"/>
      <c r="AH12" s="126"/>
      <c r="AI12" s="126"/>
      <c r="AJ12" s="126"/>
      <c r="AK12" s="126"/>
      <c r="AL12" s="126"/>
    </row>
    <row r="13" spans="1:38">
      <c r="A13" s="126" t="s">
        <v>237</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row>
    <row r="14" spans="1:38">
      <c r="A14" s="126" t="s">
        <v>216</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row>
    <row r="15" spans="1:38">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row>
    <row r="16" spans="1:38">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row>
    <row r="17" spans="1:38">
      <c r="A17" s="126" t="s">
        <v>217</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row>
    <row r="18" spans="1:38">
      <c r="A18" s="126" t="s">
        <v>238</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row>
    <row r="19" spans="1:38">
      <c r="A19" s="126" t="s">
        <v>239</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row>
    <row r="20" spans="1:38">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row>
    <row r="21" spans="1:38">
      <c r="A21" s="126" t="s">
        <v>218</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row>
    <row r="22" spans="1:38">
      <c r="A22" s="126"/>
      <c r="B22" s="126"/>
      <c r="C22" s="645">
        <f>実績報告書!C22</f>
        <v>0</v>
      </c>
      <c r="D22" s="645"/>
      <c r="E22" s="645"/>
      <c r="F22" s="645"/>
      <c r="G22" s="645"/>
      <c r="H22" s="645"/>
      <c r="I22" s="126" t="s">
        <v>219</v>
      </c>
      <c r="J22" s="126"/>
      <c r="K22" s="126"/>
      <c r="L22" s="126"/>
      <c r="M22" s="126"/>
      <c r="N22" s="126"/>
      <c r="O22" s="126"/>
      <c r="P22" s="126"/>
      <c r="Q22" s="126"/>
      <c r="R22" s="126"/>
      <c r="S22" s="126"/>
      <c r="T22" s="126"/>
      <c r="U22" s="310"/>
      <c r="V22" s="126"/>
      <c r="W22" s="126"/>
      <c r="X22" s="126"/>
      <c r="Y22" s="126"/>
      <c r="Z22" s="126"/>
      <c r="AA22" s="126"/>
      <c r="AB22" s="126"/>
      <c r="AC22" s="126"/>
      <c r="AD22" s="126"/>
      <c r="AE22" s="126"/>
      <c r="AF22" s="126"/>
      <c r="AG22" s="126"/>
      <c r="AH22" s="126"/>
      <c r="AI22" s="126"/>
      <c r="AJ22" s="126"/>
      <c r="AK22" s="126"/>
      <c r="AL22" s="126"/>
    </row>
    <row r="23" spans="1:38">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row>
    <row r="24" spans="1:38">
      <c r="A24" s="126" t="s">
        <v>220</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row>
    <row r="25" spans="1:38">
      <c r="A25" s="126"/>
      <c r="B25" s="126"/>
      <c r="C25" s="645">
        <v>0</v>
      </c>
      <c r="D25" s="645"/>
      <c r="E25" s="645"/>
      <c r="F25" s="645"/>
      <c r="G25" s="645"/>
      <c r="H25" s="645"/>
      <c r="I25" s="126" t="s">
        <v>219</v>
      </c>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row>
    <row r="26" spans="1:38">
      <c r="A26" s="126"/>
      <c r="B26" s="126"/>
      <c r="C26" s="140"/>
      <c r="D26" s="140"/>
      <c r="E26" s="140"/>
      <c r="F26" s="140"/>
      <c r="G26" s="140"/>
      <c r="H26" s="140"/>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row>
    <row r="27" spans="1:38">
      <c r="A27" s="126" t="s">
        <v>221</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row>
    <row r="28" spans="1:38">
      <c r="A28" s="126"/>
      <c r="B28" s="126"/>
      <c r="C28" s="646">
        <f ca="1">収支決算書!H6</f>
        <v>0</v>
      </c>
      <c r="D28" s="646"/>
      <c r="E28" s="646"/>
      <c r="F28" s="646"/>
      <c r="G28" s="646"/>
      <c r="H28" s="646"/>
      <c r="I28" s="126" t="s">
        <v>219</v>
      </c>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row>
    <row r="29" spans="1:38">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row>
    <row r="30" spans="1:38">
      <c r="A30" s="126" t="s">
        <v>222</v>
      </c>
      <c r="B30" s="126"/>
      <c r="C30" s="141"/>
      <c r="D30" s="141"/>
      <c r="E30" s="141"/>
      <c r="F30" s="141"/>
      <c r="G30" s="141"/>
      <c r="H30" s="141"/>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row>
    <row r="31" spans="1:38">
      <c r="A31" s="126"/>
      <c r="B31" s="126"/>
      <c r="C31" s="141"/>
      <c r="D31" s="141"/>
      <c r="E31" s="141"/>
      <c r="F31" s="141"/>
      <c r="G31" s="141"/>
      <c r="H31" s="141"/>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row>
    <row r="32" spans="1:38" ht="17.25" customHeight="1">
      <c r="A32" s="126"/>
      <c r="B32" s="126"/>
      <c r="C32" s="649" t="s">
        <v>223</v>
      </c>
      <c r="D32" s="649"/>
      <c r="E32" s="649"/>
      <c r="F32" s="650" t="s">
        <v>224</v>
      </c>
      <c r="G32" s="650"/>
      <c r="H32" s="650"/>
      <c r="I32" s="650"/>
      <c r="J32" s="650"/>
      <c r="K32" s="651"/>
      <c r="L32" s="651"/>
      <c r="M32" s="651"/>
      <c r="N32" s="651"/>
      <c r="O32" s="651"/>
      <c r="P32" s="652"/>
      <c r="Q32" s="664" t="s">
        <v>225</v>
      </c>
      <c r="R32" s="651"/>
      <c r="S32" s="651"/>
      <c r="T32" s="650" t="s">
        <v>226</v>
      </c>
      <c r="U32" s="650"/>
      <c r="V32" s="650"/>
      <c r="W32" s="650"/>
      <c r="X32" s="651"/>
      <c r="Y32" s="651"/>
      <c r="Z32" s="651"/>
      <c r="AA32" s="651"/>
      <c r="AB32" s="651"/>
      <c r="AC32" s="651"/>
      <c r="AD32" s="656"/>
      <c r="AE32" s="657" t="s">
        <v>227</v>
      </c>
      <c r="AF32" s="651"/>
      <c r="AG32" s="651"/>
      <c r="AH32" s="126"/>
      <c r="AI32" s="126"/>
      <c r="AJ32" s="126"/>
      <c r="AK32" s="126"/>
      <c r="AL32" s="126"/>
    </row>
    <row r="33" spans="1:38" ht="17.25" customHeight="1">
      <c r="A33" s="126"/>
      <c r="B33" s="126"/>
      <c r="C33" s="649"/>
      <c r="D33" s="649"/>
      <c r="E33" s="649"/>
      <c r="F33" s="650"/>
      <c r="G33" s="650"/>
      <c r="H33" s="650"/>
      <c r="I33" s="650"/>
      <c r="J33" s="650"/>
      <c r="K33" s="651"/>
      <c r="L33" s="651"/>
      <c r="M33" s="651"/>
      <c r="N33" s="651"/>
      <c r="O33" s="651"/>
      <c r="P33" s="652"/>
      <c r="Q33" s="664"/>
      <c r="R33" s="651"/>
      <c r="S33" s="651"/>
      <c r="T33" s="650"/>
      <c r="U33" s="650"/>
      <c r="V33" s="650"/>
      <c r="W33" s="650"/>
      <c r="X33" s="651"/>
      <c r="Y33" s="651"/>
      <c r="Z33" s="651"/>
      <c r="AA33" s="651"/>
      <c r="AB33" s="651"/>
      <c r="AC33" s="651"/>
      <c r="AD33" s="656"/>
      <c r="AE33" s="657"/>
      <c r="AF33" s="651"/>
      <c r="AG33" s="651"/>
      <c r="AH33" s="126"/>
      <c r="AI33" s="126"/>
      <c r="AJ33" s="126"/>
      <c r="AK33" s="126"/>
      <c r="AL33" s="126"/>
    </row>
    <row r="34" spans="1:38" ht="17.25" customHeight="1">
      <c r="A34" s="126"/>
      <c r="B34" s="126"/>
      <c r="C34" s="649"/>
      <c r="D34" s="649"/>
      <c r="E34" s="649"/>
      <c r="F34" s="658" t="s">
        <v>228</v>
      </c>
      <c r="G34" s="658"/>
      <c r="H34" s="658"/>
      <c r="I34" s="658"/>
      <c r="J34" s="658"/>
      <c r="K34" s="651" t="s">
        <v>229</v>
      </c>
      <c r="L34" s="651"/>
      <c r="M34" s="651"/>
      <c r="N34" s="651"/>
      <c r="O34" s="650" t="s">
        <v>230</v>
      </c>
      <c r="P34" s="650"/>
      <c r="Q34" s="650"/>
      <c r="R34" s="650"/>
      <c r="S34" s="650"/>
      <c r="T34" s="659"/>
      <c r="U34" s="660"/>
      <c r="V34" s="660"/>
      <c r="W34" s="660"/>
      <c r="X34" s="661"/>
      <c r="Y34" s="661"/>
      <c r="Z34" s="661"/>
      <c r="AA34" s="661"/>
      <c r="AB34" s="660"/>
      <c r="AC34" s="660"/>
      <c r="AD34" s="660"/>
      <c r="AE34" s="660"/>
      <c r="AF34" s="660"/>
      <c r="AG34" s="665"/>
      <c r="AH34" s="126"/>
      <c r="AI34" s="126"/>
      <c r="AJ34" s="126"/>
      <c r="AK34" s="126"/>
      <c r="AL34" s="126"/>
    </row>
    <row r="35" spans="1:38" ht="17.25" customHeight="1">
      <c r="A35" s="126"/>
      <c r="B35" s="126"/>
      <c r="C35" s="649"/>
      <c r="D35" s="649"/>
      <c r="E35" s="649"/>
      <c r="F35" s="658"/>
      <c r="G35" s="658"/>
      <c r="H35" s="658"/>
      <c r="I35" s="658"/>
      <c r="J35" s="658"/>
      <c r="K35" s="651"/>
      <c r="L35" s="651"/>
      <c r="M35" s="651"/>
      <c r="N35" s="651"/>
      <c r="O35" s="650"/>
      <c r="P35" s="650"/>
      <c r="Q35" s="650"/>
      <c r="R35" s="650"/>
      <c r="S35" s="650"/>
      <c r="T35" s="659"/>
      <c r="U35" s="660"/>
      <c r="V35" s="660"/>
      <c r="W35" s="660"/>
      <c r="X35" s="661"/>
      <c r="Y35" s="661"/>
      <c r="Z35" s="661"/>
      <c r="AA35" s="661"/>
      <c r="AB35" s="660"/>
      <c r="AC35" s="660"/>
      <c r="AD35" s="660"/>
      <c r="AE35" s="660"/>
      <c r="AF35" s="660"/>
      <c r="AG35" s="665"/>
      <c r="AH35" s="126"/>
      <c r="AI35" s="126"/>
      <c r="AJ35" s="126"/>
      <c r="AK35" s="126"/>
      <c r="AL35" s="126"/>
    </row>
    <row r="36" spans="1:38" ht="17.25" customHeight="1">
      <c r="A36" s="126"/>
      <c r="B36" s="126"/>
      <c r="C36" s="649"/>
      <c r="D36" s="649"/>
      <c r="E36" s="649"/>
      <c r="F36" s="662" t="s">
        <v>231</v>
      </c>
      <c r="G36" s="662"/>
      <c r="H36" s="662"/>
      <c r="I36" s="662"/>
      <c r="J36" s="662"/>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126"/>
      <c r="AI36" s="126"/>
      <c r="AJ36" s="126"/>
      <c r="AK36" s="126"/>
      <c r="AL36" s="126"/>
    </row>
    <row r="37" spans="1:38">
      <c r="A37" s="126"/>
      <c r="B37" s="126"/>
      <c r="C37" s="649"/>
      <c r="D37" s="649"/>
      <c r="E37" s="649"/>
      <c r="F37" s="653" t="s">
        <v>232</v>
      </c>
      <c r="G37" s="653"/>
      <c r="H37" s="653"/>
      <c r="I37" s="653"/>
      <c r="J37" s="653"/>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126"/>
      <c r="AI37" s="126"/>
      <c r="AJ37" s="126"/>
      <c r="AK37" s="126"/>
      <c r="AL37" s="126"/>
    </row>
    <row r="38" spans="1:38">
      <c r="A38" s="126"/>
      <c r="B38" s="126"/>
      <c r="C38" s="649"/>
      <c r="D38" s="649"/>
      <c r="E38" s="649"/>
      <c r="F38" s="650"/>
      <c r="G38" s="650"/>
      <c r="H38" s="650"/>
      <c r="I38" s="650"/>
      <c r="J38" s="650"/>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126"/>
      <c r="AI38" s="126"/>
      <c r="AJ38" s="126"/>
      <c r="AK38" s="126"/>
      <c r="AL38" s="126"/>
    </row>
    <row r="39" spans="1:38" ht="18.75">
      <c r="A39" s="126"/>
      <c r="B39" s="126"/>
      <c r="C39" s="142"/>
      <c r="D39" s="143"/>
      <c r="E39" s="143"/>
      <c r="F39" s="143" t="s">
        <v>233</v>
      </c>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26"/>
      <c r="AI39" s="126"/>
      <c r="AJ39" s="126"/>
      <c r="AK39" s="126"/>
      <c r="AL39" s="126"/>
    </row>
    <row r="40" spans="1:38">
      <c r="A40" s="126"/>
      <c r="B40" s="126"/>
      <c r="C40" s="144"/>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row>
    <row r="41" spans="1:38">
      <c r="A41" s="126" t="s">
        <v>234</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row>
    <row r="42" spans="1:38">
      <c r="A42" s="126" t="s">
        <v>235</v>
      </c>
      <c r="B42" s="126"/>
      <c r="C42" s="141"/>
      <c r="D42" s="141"/>
      <c r="E42" s="141"/>
      <c r="F42" s="141"/>
      <c r="G42" s="141"/>
      <c r="H42" s="141"/>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row>
    <row r="43" spans="1:38">
      <c r="A43" s="126" t="s">
        <v>236</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row>
    <row r="44" spans="1:38">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row>
    <row r="45" spans="1:38">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row>
  </sheetData>
  <sheetProtection sheet="1" objects="1" scenarios="1"/>
  <mergeCells count="35">
    <mergeCell ref="F36:J36"/>
    <mergeCell ref="K36:AG36"/>
    <mergeCell ref="Z34:AA35"/>
    <mergeCell ref="Q32:S33"/>
    <mergeCell ref="AB34:AC35"/>
    <mergeCell ref="AD34:AE35"/>
    <mergeCell ref="AF34:AG35"/>
    <mergeCell ref="C25:H25"/>
    <mergeCell ref="C28:H28"/>
    <mergeCell ref="C32:E38"/>
    <mergeCell ref="F32:J33"/>
    <mergeCell ref="K32:P33"/>
    <mergeCell ref="F37:J38"/>
    <mergeCell ref="K37:AG38"/>
    <mergeCell ref="T32:W33"/>
    <mergeCell ref="X32:AD33"/>
    <mergeCell ref="AE32:AG33"/>
    <mergeCell ref="F34:J35"/>
    <mergeCell ref="K34:N35"/>
    <mergeCell ref="O34:S35"/>
    <mergeCell ref="T34:U35"/>
    <mergeCell ref="V34:W35"/>
    <mergeCell ref="X34:Y35"/>
    <mergeCell ref="C22:H22"/>
    <mergeCell ref="Y2:Z2"/>
    <mergeCell ref="AB2:AC2"/>
    <mergeCell ref="AE2:AF2"/>
    <mergeCell ref="A4:AG4"/>
    <mergeCell ref="U8:AG8"/>
    <mergeCell ref="U9:AF9"/>
    <mergeCell ref="U10:AF10"/>
    <mergeCell ref="D12:E12"/>
    <mergeCell ref="G12:H12"/>
    <mergeCell ref="J12:K12"/>
    <mergeCell ref="S12:T12"/>
  </mergeCells>
  <phoneticPr fontId="6"/>
  <dataValidations count="3">
    <dataValidation type="list" allowBlank="1" showInputMessage="1" showErrorMessage="1" sqref="K34:N35">
      <formula1>"普通,当座,貯蓄,その他"</formula1>
    </dataValidation>
    <dataValidation type="list" allowBlank="1" showInputMessage="1" showErrorMessage="1" sqref="Q32:S33">
      <formula1>"銀行,信用金庫,信用組合,農協"</formula1>
    </dataValidation>
    <dataValidation type="list" allowBlank="1" showInputMessage="1" showErrorMessage="1" sqref="AE32:AG33">
      <formula1>"本店,支店,出張所"</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L32"/>
  <sheetViews>
    <sheetView view="pageBreakPreview" zoomScale="115" zoomScaleNormal="100" zoomScaleSheetLayoutView="115" workbookViewId="0">
      <selection activeCell="K35" sqref="K35"/>
    </sheetView>
  </sheetViews>
  <sheetFormatPr defaultRowHeight="17.25"/>
  <cols>
    <col min="1" max="38" width="2.375" style="314" customWidth="1"/>
    <col min="39" max="47" width="2.375" style="323" customWidth="1"/>
    <col min="48" max="16384" width="9" style="323"/>
  </cols>
  <sheetData>
    <row r="2" spans="1:34">
      <c r="U2" s="315"/>
      <c r="V2" s="315"/>
      <c r="W2" s="316"/>
      <c r="X2" s="317" t="s">
        <v>73</v>
      </c>
      <c r="Y2" s="667"/>
      <c r="Z2" s="667"/>
      <c r="AA2" s="318" t="s">
        <v>4</v>
      </c>
      <c r="AB2" s="667"/>
      <c r="AC2" s="667"/>
      <c r="AD2" s="318" t="s">
        <v>3</v>
      </c>
      <c r="AE2" s="667"/>
      <c r="AF2" s="667"/>
      <c r="AG2" s="318" t="s">
        <v>2</v>
      </c>
      <c r="AH2" s="318"/>
    </row>
    <row r="4" spans="1:34">
      <c r="A4" s="668" t="s">
        <v>384</v>
      </c>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row>
    <row r="6" spans="1:34">
      <c r="A6" s="314" t="s">
        <v>205</v>
      </c>
    </row>
    <row r="7" spans="1:34">
      <c r="A7" s="314" t="s">
        <v>206</v>
      </c>
      <c r="Q7" s="314" t="s">
        <v>207</v>
      </c>
    </row>
    <row r="8" spans="1:34">
      <c r="R8" s="314" t="s">
        <v>208</v>
      </c>
      <c r="U8" s="666" t="str">
        <f>実績報告書!U8</f>
        <v/>
      </c>
      <c r="V8" s="666"/>
      <c r="W8" s="666"/>
      <c r="X8" s="666"/>
      <c r="Y8" s="666"/>
      <c r="Z8" s="666"/>
      <c r="AA8" s="666"/>
      <c r="AB8" s="666"/>
      <c r="AC8" s="666"/>
      <c r="AD8" s="666"/>
      <c r="AE8" s="666"/>
      <c r="AF8" s="666"/>
      <c r="AG8" s="666"/>
    </row>
    <row r="9" spans="1:34">
      <c r="R9" s="319" t="s">
        <v>209</v>
      </c>
      <c r="U9" s="666" t="str">
        <f>実績報告書!U9</f>
        <v/>
      </c>
      <c r="V9" s="666"/>
      <c r="W9" s="666"/>
      <c r="X9" s="666"/>
      <c r="Y9" s="666"/>
      <c r="Z9" s="666"/>
      <c r="AA9" s="666"/>
      <c r="AB9" s="666"/>
      <c r="AC9" s="666"/>
      <c r="AD9" s="666"/>
      <c r="AE9" s="666"/>
      <c r="AF9" s="666"/>
      <c r="AG9" s="320" t="s">
        <v>210</v>
      </c>
    </row>
    <row r="10" spans="1:34">
      <c r="R10" s="314" t="s">
        <v>211</v>
      </c>
      <c r="U10" s="666" t="str">
        <f>実績報告書!U10</f>
        <v/>
      </c>
      <c r="V10" s="666"/>
      <c r="W10" s="666"/>
      <c r="X10" s="666"/>
      <c r="Y10" s="666"/>
      <c r="Z10" s="666"/>
      <c r="AA10" s="666"/>
      <c r="AB10" s="666"/>
      <c r="AC10" s="666"/>
      <c r="AD10" s="666"/>
      <c r="AE10" s="666"/>
      <c r="AF10" s="666"/>
      <c r="AG10" s="320" t="s">
        <v>210</v>
      </c>
    </row>
    <row r="12" spans="1:34">
      <c r="B12" s="321" t="s">
        <v>212</v>
      </c>
      <c r="C12" s="321"/>
      <c r="D12" s="670" t="str">
        <f>IF(実績報告書!D12="","",実績報告書!D12)</f>
        <v/>
      </c>
      <c r="E12" s="670"/>
      <c r="F12" s="321" t="s">
        <v>213</v>
      </c>
      <c r="G12" s="670" t="str">
        <f>IF(実績報告書!G12="","",実績報告書!G12)</f>
        <v/>
      </c>
      <c r="H12" s="670"/>
      <c r="I12" s="322" t="s">
        <v>3</v>
      </c>
      <c r="J12" s="670" t="str">
        <f>IF(実績報告書!J12="","",実績報告書!J12)</f>
        <v/>
      </c>
      <c r="K12" s="670"/>
      <c r="L12" s="322" t="s">
        <v>2</v>
      </c>
      <c r="M12" s="321" t="s">
        <v>214</v>
      </c>
      <c r="N12" s="321"/>
      <c r="O12" s="321"/>
      <c r="P12" s="321"/>
      <c r="Q12" s="321"/>
      <c r="R12" s="321"/>
      <c r="S12" s="670" t="str">
        <f>IF(実績報告書!S12="","",実績報告書!S12)</f>
        <v/>
      </c>
      <c r="T12" s="670"/>
      <c r="U12" s="321" t="s">
        <v>215</v>
      </c>
      <c r="V12" s="321"/>
      <c r="W12" s="321"/>
    </row>
    <row r="13" spans="1:34">
      <c r="A13" s="314" t="s">
        <v>373</v>
      </c>
    </row>
    <row r="14" spans="1:34">
      <c r="A14" s="314" t="s">
        <v>374</v>
      </c>
    </row>
    <row r="17" spans="1:9">
      <c r="A17" s="314" t="s">
        <v>217</v>
      </c>
    </row>
    <row r="18" spans="1:9">
      <c r="A18" s="324" t="s">
        <v>238</v>
      </c>
    </row>
    <row r="19" spans="1:9">
      <c r="A19" s="324" t="s">
        <v>239</v>
      </c>
    </row>
    <row r="21" spans="1:9">
      <c r="A21" s="314" t="s">
        <v>375</v>
      </c>
    </row>
    <row r="22" spans="1:9">
      <c r="A22" s="314" t="s">
        <v>376</v>
      </c>
    </row>
    <row r="23" spans="1:9">
      <c r="C23" s="671">
        <f>実績報告書!C22</f>
        <v>0</v>
      </c>
      <c r="D23" s="671"/>
      <c r="E23" s="671"/>
      <c r="F23" s="671"/>
      <c r="G23" s="671"/>
      <c r="H23" s="671"/>
      <c r="I23" s="314" t="s">
        <v>219</v>
      </c>
    </row>
    <row r="25" spans="1:9">
      <c r="A25" s="314" t="s">
        <v>377</v>
      </c>
    </row>
    <row r="26" spans="1:9">
      <c r="A26" s="314" t="s">
        <v>378</v>
      </c>
    </row>
    <row r="27" spans="1:9">
      <c r="C27" s="669">
        <v>0</v>
      </c>
      <c r="D27" s="669"/>
      <c r="E27" s="669"/>
      <c r="F27" s="669"/>
      <c r="G27" s="669"/>
      <c r="H27" s="669"/>
      <c r="I27" s="314" t="s">
        <v>219</v>
      </c>
    </row>
    <row r="28" spans="1:9">
      <c r="C28" s="325"/>
      <c r="D28" s="325"/>
      <c r="E28" s="325"/>
      <c r="F28" s="325"/>
      <c r="G28" s="325"/>
      <c r="H28" s="325"/>
    </row>
    <row r="29" spans="1:9">
      <c r="A29" s="314" t="s">
        <v>221</v>
      </c>
    </row>
    <row r="30" spans="1:9">
      <c r="A30" s="321" t="s">
        <v>379</v>
      </c>
      <c r="B30" s="321"/>
      <c r="C30" s="326"/>
      <c r="D30" s="326"/>
      <c r="E30" s="326"/>
      <c r="F30" s="326"/>
      <c r="G30" s="326"/>
      <c r="H30" s="326"/>
      <c r="I30" s="321"/>
    </row>
    <row r="31" spans="1:9">
      <c r="A31" s="314" t="s">
        <v>380</v>
      </c>
    </row>
    <row r="32" spans="1:9">
      <c r="C32" s="327"/>
      <c r="D32" s="327"/>
      <c r="E32" s="327"/>
      <c r="F32" s="327"/>
      <c r="G32" s="327"/>
      <c r="H32" s="327"/>
    </row>
  </sheetData>
  <sheetProtection sheet="1" objects="1" scenarios="1"/>
  <mergeCells count="13">
    <mergeCell ref="C27:H27"/>
    <mergeCell ref="U10:AF10"/>
    <mergeCell ref="D12:E12"/>
    <mergeCell ref="G12:H12"/>
    <mergeCell ref="J12:K12"/>
    <mergeCell ref="S12:T12"/>
    <mergeCell ref="C23:H23"/>
    <mergeCell ref="U9:AF9"/>
    <mergeCell ref="Y2:Z2"/>
    <mergeCell ref="AB2:AC2"/>
    <mergeCell ref="AE2:AF2"/>
    <mergeCell ref="A4:AG4"/>
    <mergeCell ref="U8:AG8"/>
  </mergeCells>
  <phoneticPr fontId="6"/>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topLeftCell="E10" zoomScale="115" zoomScaleNormal="85" zoomScaleSheetLayoutView="115" workbookViewId="0">
      <selection activeCell="G5" sqref="G5:G6"/>
    </sheetView>
  </sheetViews>
  <sheetFormatPr defaultRowHeight="14.25"/>
  <cols>
    <col min="1" max="1" width="5.5" style="68" customWidth="1"/>
    <col min="2" max="2" width="13.875" style="68" bestFit="1" customWidth="1"/>
    <col min="3" max="3" width="3.5" style="69" bestFit="1" customWidth="1"/>
    <col min="4" max="4" width="33.625" style="70" bestFit="1" customWidth="1"/>
    <col min="5" max="5" width="28.625" style="68" customWidth="1"/>
    <col min="6" max="6" width="23.625" style="68" customWidth="1"/>
    <col min="7" max="7" width="28.625" style="68" customWidth="1"/>
    <col min="8" max="8" width="40.625" style="68" customWidth="1"/>
    <col min="9" max="16384" width="9" style="68"/>
  </cols>
  <sheetData>
    <row r="1" spans="1:8">
      <c r="A1" s="68" t="s">
        <v>122</v>
      </c>
    </row>
    <row r="3" spans="1:8" s="89" customFormat="1">
      <c r="A3" s="91" t="s">
        <v>123</v>
      </c>
      <c r="B3" s="92"/>
      <c r="C3" s="93"/>
      <c r="D3" s="71"/>
      <c r="E3" s="92"/>
      <c r="F3" s="92"/>
      <c r="G3" s="92"/>
      <c r="H3" s="94"/>
    </row>
    <row r="4" spans="1:8" s="89" customFormat="1" ht="13.5">
      <c r="A4" s="87"/>
      <c r="B4" s="676" t="s">
        <v>124</v>
      </c>
      <c r="C4" s="677"/>
      <c r="D4" s="678"/>
      <c r="E4" s="687" t="s">
        <v>133</v>
      </c>
      <c r="F4" s="687"/>
      <c r="G4" s="688"/>
      <c r="H4" s="88" t="s">
        <v>132</v>
      </c>
    </row>
    <row r="5" spans="1:8" s="89" customFormat="1" ht="150" customHeight="1">
      <c r="A5" s="87"/>
      <c r="B5" s="679"/>
      <c r="C5" s="680"/>
      <c r="D5" s="681"/>
      <c r="E5" s="689" t="s">
        <v>352</v>
      </c>
      <c r="F5" s="690"/>
      <c r="G5" s="682" t="s">
        <v>347</v>
      </c>
      <c r="H5" s="88" t="s">
        <v>348</v>
      </c>
    </row>
    <row r="6" spans="1:8" s="89" customFormat="1" ht="13.5">
      <c r="A6" s="87"/>
      <c r="B6" s="684" t="s">
        <v>335</v>
      </c>
      <c r="C6" s="685"/>
      <c r="D6" s="686"/>
      <c r="E6" s="691"/>
      <c r="F6" s="692"/>
      <c r="G6" s="683"/>
      <c r="H6" s="90" t="s">
        <v>125</v>
      </c>
    </row>
    <row r="7" spans="1:8" ht="13.5">
      <c r="A7" s="72"/>
      <c r="B7" s="695" t="s">
        <v>126</v>
      </c>
      <c r="C7" s="74">
        <v>1</v>
      </c>
      <c r="D7" s="75" t="s">
        <v>336</v>
      </c>
      <c r="E7" s="693">
        <v>1978</v>
      </c>
      <c r="F7" s="694"/>
      <c r="G7" s="77">
        <v>1978</v>
      </c>
      <c r="H7" s="76">
        <v>989</v>
      </c>
    </row>
    <row r="8" spans="1:8" ht="13.5">
      <c r="A8" s="72"/>
      <c r="B8" s="696"/>
      <c r="C8" s="73">
        <v>2</v>
      </c>
      <c r="D8" s="78" t="s">
        <v>92</v>
      </c>
      <c r="E8" s="693">
        <v>631</v>
      </c>
      <c r="F8" s="694">
        <v>631</v>
      </c>
      <c r="G8" s="77">
        <v>631</v>
      </c>
      <c r="H8" s="76">
        <v>316</v>
      </c>
    </row>
    <row r="9" spans="1:8" ht="13.5">
      <c r="A9" s="72"/>
      <c r="B9" s="696"/>
      <c r="C9" s="73">
        <v>3</v>
      </c>
      <c r="D9" s="79" t="s">
        <v>337</v>
      </c>
      <c r="E9" s="693">
        <v>288</v>
      </c>
      <c r="F9" s="694">
        <v>288</v>
      </c>
      <c r="G9" s="77">
        <v>288</v>
      </c>
      <c r="H9" s="76">
        <v>144</v>
      </c>
    </row>
    <row r="10" spans="1:8" ht="13.5">
      <c r="A10" s="72"/>
      <c r="B10" s="696"/>
      <c r="C10" s="73">
        <v>4</v>
      </c>
      <c r="D10" s="79" t="s">
        <v>338</v>
      </c>
      <c r="E10" s="693">
        <v>228</v>
      </c>
      <c r="F10" s="694">
        <v>228</v>
      </c>
      <c r="G10" s="77">
        <v>228</v>
      </c>
      <c r="H10" s="76">
        <v>114</v>
      </c>
    </row>
    <row r="11" spans="1:8" ht="13.5">
      <c r="A11" s="72"/>
      <c r="B11" s="696"/>
      <c r="C11" s="73">
        <v>5</v>
      </c>
      <c r="D11" s="79" t="s">
        <v>339</v>
      </c>
      <c r="E11" s="693">
        <v>221</v>
      </c>
      <c r="F11" s="694">
        <v>221</v>
      </c>
      <c r="G11" s="77">
        <v>221</v>
      </c>
      <c r="H11" s="76">
        <v>110</v>
      </c>
    </row>
    <row r="12" spans="1:8" ht="13.5">
      <c r="A12" s="72"/>
      <c r="B12" s="696"/>
      <c r="C12" s="73">
        <v>6</v>
      </c>
      <c r="D12" s="79" t="s">
        <v>96</v>
      </c>
      <c r="E12" s="693">
        <v>279</v>
      </c>
      <c r="F12" s="694">
        <v>279</v>
      </c>
      <c r="G12" s="77">
        <v>279</v>
      </c>
      <c r="H12" s="76">
        <v>140</v>
      </c>
    </row>
    <row r="13" spans="1:8" ht="13.5">
      <c r="A13" s="72"/>
      <c r="B13" s="696"/>
      <c r="C13" s="73">
        <v>7</v>
      </c>
      <c r="D13" s="79" t="s">
        <v>97</v>
      </c>
      <c r="E13" s="693">
        <v>294</v>
      </c>
      <c r="F13" s="694">
        <v>294</v>
      </c>
      <c r="G13" s="77">
        <v>294</v>
      </c>
      <c r="H13" s="76">
        <v>147</v>
      </c>
    </row>
    <row r="14" spans="1:8" ht="13.5">
      <c r="A14" s="72"/>
      <c r="B14" s="696"/>
      <c r="C14" s="73">
        <v>8</v>
      </c>
      <c r="D14" s="78" t="s">
        <v>302</v>
      </c>
      <c r="E14" s="693">
        <v>271</v>
      </c>
      <c r="F14" s="694">
        <v>35</v>
      </c>
      <c r="G14" s="77">
        <v>271</v>
      </c>
      <c r="H14" s="76">
        <v>136</v>
      </c>
    </row>
    <row r="15" spans="1:8" ht="13.5">
      <c r="A15" s="72"/>
      <c r="B15" s="696"/>
      <c r="C15" s="73">
        <v>9</v>
      </c>
      <c r="D15" s="78" t="s">
        <v>303</v>
      </c>
      <c r="E15" s="693">
        <v>172</v>
      </c>
      <c r="F15" s="694">
        <v>19</v>
      </c>
      <c r="G15" s="77">
        <v>172</v>
      </c>
      <c r="H15" s="76">
        <v>86</v>
      </c>
    </row>
    <row r="16" spans="1:8" ht="13.5">
      <c r="A16" s="72"/>
      <c r="B16" s="696"/>
      <c r="C16" s="73">
        <v>10</v>
      </c>
      <c r="D16" s="78" t="s">
        <v>304</v>
      </c>
      <c r="E16" s="693">
        <v>257</v>
      </c>
      <c r="F16" s="694">
        <v>271</v>
      </c>
      <c r="G16" s="77">
        <v>257</v>
      </c>
      <c r="H16" s="76">
        <v>128</v>
      </c>
    </row>
    <row r="17" spans="1:8" ht="13.5">
      <c r="A17" s="72"/>
      <c r="B17" s="80" t="s">
        <v>127</v>
      </c>
      <c r="C17" s="73">
        <v>11</v>
      </c>
      <c r="D17" s="78" t="s">
        <v>340</v>
      </c>
      <c r="E17" s="693">
        <v>146</v>
      </c>
      <c r="F17" s="694">
        <v>172</v>
      </c>
      <c r="G17" s="77"/>
      <c r="H17" s="76">
        <v>73</v>
      </c>
    </row>
    <row r="18" spans="1:8" ht="13.5">
      <c r="A18" s="72"/>
      <c r="B18" s="672" t="s">
        <v>128</v>
      </c>
      <c r="C18" s="73">
        <v>12</v>
      </c>
      <c r="D18" s="78" t="s">
        <v>305</v>
      </c>
      <c r="E18" s="693">
        <v>1013</v>
      </c>
      <c r="F18" s="694">
        <v>257</v>
      </c>
      <c r="G18" s="77"/>
      <c r="H18" s="81">
        <v>506</v>
      </c>
    </row>
    <row r="19" spans="1:8" ht="13.5">
      <c r="A19" s="72"/>
      <c r="B19" s="672"/>
      <c r="C19" s="73">
        <v>13</v>
      </c>
      <c r="D19" s="78" t="s">
        <v>306</v>
      </c>
      <c r="E19" s="693">
        <v>335</v>
      </c>
      <c r="F19" s="694">
        <v>335</v>
      </c>
      <c r="G19" s="77"/>
      <c r="H19" s="76">
        <v>167</v>
      </c>
    </row>
    <row r="20" spans="1:8" ht="13.5">
      <c r="A20" s="72"/>
      <c r="B20" s="672"/>
      <c r="C20" s="73">
        <v>14</v>
      </c>
      <c r="D20" s="79" t="s">
        <v>307</v>
      </c>
      <c r="E20" s="693">
        <v>259</v>
      </c>
      <c r="F20" s="694">
        <v>259</v>
      </c>
      <c r="G20" s="82"/>
      <c r="H20" s="76">
        <v>129</v>
      </c>
    </row>
    <row r="21" spans="1:8" ht="13.5">
      <c r="A21" s="72"/>
      <c r="B21" s="672"/>
      <c r="C21" s="73">
        <v>15</v>
      </c>
      <c r="D21" s="83" t="s">
        <v>353</v>
      </c>
      <c r="E21" s="693">
        <v>150</v>
      </c>
      <c r="F21" s="694">
        <v>150</v>
      </c>
      <c r="G21" s="77"/>
      <c r="H21" s="76">
        <v>75</v>
      </c>
    </row>
    <row r="22" spans="1:8" ht="13.5">
      <c r="A22" s="72"/>
      <c r="B22" s="672"/>
      <c r="C22" s="73">
        <v>16</v>
      </c>
      <c r="D22" s="79" t="s">
        <v>308</v>
      </c>
      <c r="E22" s="693">
        <v>985</v>
      </c>
      <c r="F22" s="694">
        <v>985</v>
      </c>
      <c r="G22" s="77"/>
      <c r="H22" s="81">
        <v>493</v>
      </c>
    </row>
    <row r="23" spans="1:8" ht="13.5">
      <c r="A23" s="72"/>
      <c r="B23" s="672"/>
      <c r="C23" s="73">
        <v>17</v>
      </c>
      <c r="D23" s="79" t="s">
        <v>309</v>
      </c>
      <c r="E23" s="693">
        <v>529</v>
      </c>
      <c r="F23" s="694">
        <v>150</v>
      </c>
      <c r="G23" s="77"/>
      <c r="H23" s="81">
        <v>264</v>
      </c>
    </row>
    <row r="24" spans="1:8" ht="13.5">
      <c r="A24" s="72"/>
      <c r="B24" s="672" t="s">
        <v>129</v>
      </c>
      <c r="C24" s="73">
        <v>18</v>
      </c>
      <c r="D24" s="84" t="s">
        <v>310</v>
      </c>
      <c r="E24" s="693">
        <v>107</v>
      </c>
      <c r="F24" s="694"/>
      <c r="G24" s="82"/>
      <c r="H24" s="76">
        <v>41</v>
      </c>
    </row>
    <row r="25" spans="1:8" ht="13.5">
      <c r="A25" s="72"/>
      <c r="B25" s="672"/>
      <c r="C25" s="73">
        <v>19</v>
      </c>
      <c r="D25" s="84" t="s">
        <v>311</v>
      </c>
      <c r="E25" s="693">
        <v>175</v>
      </c>
      <c r="F25" s="694">
        <v>529</v>
      </c>
      <c r="G25" s="82"/>
      <c r="H25" s="76">
        <v>67</v>
      </c>
    </row>
    <row r="26" spans="1:8" ht="13.5">
      <c r="A26" s="72"/>
      <c r="B26" s="672"/>
      <c r="C26" s="73">
        <v>20</v>
      </c>
      <c r="D26" s="83" t="s">
        <v>312</v>
      </c>
      <c r="E26" s="693">
        <v>60</v>
      </c>
      <c r="F26" s="694" t="s">
        <v>130</v>
      </c>
      <c r="G26" s="85" t="s">
        <v>130</v>
      </c>
      <c r="H26" s="76">
        <v>23</v>
      </c>
    </row>
    <row r="27" spans="1:8" ht="13.5">
      <c r="A27" s="72"/>
      <c r="B27" s="672"/>
      <c r="C27" s="73">
        <v>21</v>
      </c>
      <c r="D27" s="83" t="s">
        <v>313</v>
      </c>
      <c r="E27" s="693">
        <v>106</v>
      </c>
      <c r="F27" s="694" t="s">
        <v>130</v>
      </c>
      <c r="G27" s="85" t="s">
        <v>130</v>
      </c>
      <c r="H27" s="76">
        <v>41</v>
      </c>
    </row>
    <row r="28" spans="1:8" ht="13.5">
      <c r="A28" s="72"/>
      <c r="B28" s="672"/>
      <c r="C28" s="73">
        <v>22</v>
      </c>
      <c r="D28" s="78" t="s">
        <v>98</v>
      </c>
      <c r="E28" s="693">
        <v>35</v>
      </c>
      <c r="F28" s="694" t="s">
        <v>130</v>
      </c>
      <c r="G28" s="85" t="s">
        <v>130</v>
      </c>
      <c r="H28" s="76">
        <v>17</v>
      </c>
    </row>
    <row r="29" spans="1:8" ht="13.5">
      <c r="A29" s="72"/>
      <c r="B29" s="672"/>
      <c r="C29" s="73">
        <v>23</v>
      </c>
      <c r="D29" s="83" t="s">
        <v>314</v>
      </c>
      <c r="E29" s="693">
        <v>19</v>
      </c>
      <c r="F29" s="694" t="s">
        <v>130</v>
      </c>
      <c r="G29" s="85" t="s">
        <v>130</v>
      </c>
      <c r="H29" s="76">
        <v>9</v>
      </c>
    </row>
    <row r="30" spans="1:8" ht="13.5">
      <c r="A30" s="72"/>
      <c r="B30" s="672"/>
      <c r="C30" s="73">
        <v>24</v>
      </c>
      <c r="D30" s="78" t="s">
        <v>341</v>
      </c>
      <c r="E30" s="693">
        <v>30</v>
      </c>
      <c r="F30" s="694" t="s">
        <v>130</v>
      </c>
      <c r="G30" s="85" t="s">
        <v>130</v>
      </c>
      <c r="H30" s="76">
        <v>11</v>
      </c>
    </row>
    <row r="31" spans="1:8" ht="13.5">
      <c r="A31" s="72"/>
      <c r="B31" s="672"/>
      <c r="C31" s="73">
        <v>25</v>
      </c>
      <c r="D31" s="78" t="s">
        <v>342</v>
      </c>
      <c r="E31" s="693">
        <v>35</v>
      </c>
      <c r="F31" s="694" t="s">
        <v>130</v>
      </c>
      <c r="G31" s="85" t="s">
        <v>130</v>
      </c>
      <c r="H31" s="76">
        <v>13</v>
      </c>
    </row>
    <row r="32" spans="1:8" ht="13.5">
      <c r="A32" s="72"/>
      <c r="B32" s="673" t="s">
        <v>131</v>
      </c>
      <c r="C32" s="73">
        <v>26</v>
      </c>
      <c r="D32" s="83" t="s">
        <v>343</v>
      </c>
      <c r="E32" s="693">
        <v>50</v>
      </c>
      <c r="F32" s="694" t="s">
        <v>130</v>
      </c>
      <c r="G32" s="85" t="s">
        <v>130</v>
      </c>
      <c r="H32" s="76">
        <v>25</v>
      </c>
    </row>
    <row r="33" spans="1:8" ht="13.5">
      <c r="A33" s="72"/>
      <c r="B33" s="674"/>
      <c r="C33" s="73">
        <v>27</v>
      </c>
      <c r="D33" s="78" t="s">
        <v>344</v>
      </c>
      <c r="E33" s="693">
        <v>36</v>
      </c>
      <c r="F33" s="694" t="s">
        <v>130</v>
      </c>
      <c r="G33" s="85" t="s">
        <v>130</v>
      </c>
      <c r="H33" s="76">
        <v>18</v>
      </c>
    </row>
    <row r="34" spans="1:8" ht="13.5">
      <c r="A34" s="72"/>
      <c r="B34" s="674"/>
      <c r="C34" s="73">
        <v>28</v>
      </c>
      <c r="D34" s="78" t="s">
        <v>345</v>
      </c>
      <c r="E34" s="693">
        <v>38</v>
      </c>
      <c r="F34" s="694" t="s">
        <v>130</v>
      </c>
      <c r="G34" s="85" t="s">
        <v>130</v>
      </c>
      <c r="H34" s="76">
        <v>19</v>
      </c>
    </row>
    <row r="35" spans="1:8" ht="13.5">
      <c r="A35" s="86"/>
      <c r="B35" s="675"/>
      <c r="C35" s="73">
        <v>29</v>
      </c>
      <c r="D35" s="78" t="s">
        <v>346</v>
      </c>
      <c r="E35" s="693">
        <v>37</v>
      </c>
      <c r="F35" s="694" t="s">
        <v>130</v>
      </c>
      <c r="G35" s="85" t="s">
        <v>130</v>
      </c>
      <c r="H35" s="76">
        <v>18</v>
      </c>
    </row>
  </sheetData>
  <mergeCells count="38">
    <mergeCell ref="E34:F34"/>
    <mergeCell ref="E35:F35"/>
    <mergeCell ref="E28:F28"/>
    <mergeCell ref="E29:F29"/>
    <mergeCell ref="E30:F30"/>
    <mergeCell ref="E31:F31"/>
    <mergeCell ref="E32:F32"/>
    <mergeCell ref="E24:F24"/>
    <mergeCell ref="E25:F25"/>
    <mergeCell ref="E26:F26"/>
    <mergeCell ref="E27:F27"/>
    <mergeCell ref="E33:F33"/>
    <mergeCell ref="E19:F19"/>
    <mergeCell ref="E20:F20"/>
    <mergeCell ref="E21:F21"/>
    <mergeCell ref="E22:F22"/>
    <mergeCell ref="E23:F23"/>
    <mergeCell ref="E14:F14"/>
    <mergeCell ref="E15:F15"/>
    <mergeCell ref="E16:F16"/>
    <mergeCell ref="E17:F17"/>
    <mergeCell ref="E18:F18"/>
    <mergeCell ref="B18:B23"/>
    <mergeCell ref="B24:B31"/>
    <mergeCell ref="B32:B35"/>
    <mergeCell ref="B4:D5"/>
    <mergeCell ref="G5:G6"/>
    <mergeCell ref="B6:D6"/>
    <mergeCell ref="E4:G4"/>
    <mergeCell ref="E5:F6"/>
    <mergeCell ref="E7:F7"/>
    <mergeCell ref="B7:B16"/>
    <mergeCell ref="E8:F8"/>
    <mergeCell ref="E9:F9"/>
    <mergeCell ref="E10:F10"/>
    <mergeCell ref="E11:F11"/>
    <mergeCell ref="E12:F12"/>
    <mergeCell ref="E13:F13"/>
  </mergeCells>
  <phoneticPr fontId="6"/>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view="pageBreakPreview" zoomScaleNormal="100" zoomScaleSheetLayoutView="100" workbookViewId="0">
      <selection activeCell="D8" sqref="D8"/>
    </sheetView>
  </sheetViews>
  <sheetFormatPr defaultRowHeight="13.5"/>
  <cols>
    <col min="1" max="1" width="3.125" style="47" customWidth="1"/>
    <col min="2" max="2" width="7.75" style="47" customWidth="1"/>
    <col min="3" max="3" width="27.5" style="54" customWidth="1"/>
    <col min="4" max="4" width="32.375" style="54" customWidth="1"/>
    <col min="5" max="5" width="27.5" style="54" customWidth="1"/>
    <col min="6" max="6" width="4.25" style="47" customWidth="1"/>
    <col min="7" max="16384" width="9" style="47"/>
  </cols>
  <sheetData>
    <row r="2" spans="2:5" ht="17.25">
      <c r="B2" s="53" t="s">
        <v>84</v>
      </c>
      <c r="D2" s="55"/>
    </row>
    <row r="3" spans="2:5" ht="14.25">
      <c r="C3" s="55"/>
      <c r="D3" s="55"/>
    </row>
    <row r="4" spans="2:5" ht="14.25">
      <c r="B4" s="56" t="s">
        <v>76</v>
      </c>
      <c r="C4" s="57" t="s">
        <v>75</v>
      </c>
      <c r="D4" s="58" t="s">
        <v>78</v>
      </c>
      <c r="E4" s="58" t="s">
        <v>74</v>
      </c>
    </row>
    <row r="5" spans="2:5" ht="42" customHeight="1">
      <c r="B5" s="56">
        <v>1</v>
      </c>
      <c r="C5" s="59" t="s">
        <v>77</v>
      </c>
      <c r="D5" s="60"/>
      <c r="E5" s="60"/>
    </row>
    <row r="6" spans="2:5" ht="36" customHeight="1">
      <c r="B6" s="56">
        <v>2</v>
      </c>
      <c r="C6" s="59"/>
      <c r="D6" s="60" t="s">
        <v>79</v>
      </c>
      <c r="E6" s="60"/>
    </row>
    <row r="7" spans="2:5" ht="110.25" customHeight="1">
      <c r="B7" s="56">
        <v>3</v>
      </c>
      <c r="C7" s="59"/>
      <c r="D7" s="60"/>
      <c r="E7" s="60" t="s">
        <v>86</v>
      </c>
    </row>
    <row r="8" spans="2:5" ht="39" customHeight="1">
      <c r="B8" s="56">
        <v>4</v>
      </c>
      <c r="C8" s="59"/>
      <c r="D8" s="60" t="s">
        <v>87</v>
      </c>
      <c r="E8" s="60"/>
    </row>
    <row r="9" spans="2:5" ht="48.75" customHeight="1">
      <c r="B9" s="56">
        <v>5</v>
      </c>
      <c r="C9" s="59"/>
      <c r="D9" s="60" t="s">
        <v>80</v>
      </c>
      <c r="E9" s="60"/>
    </row>
    <row r="10" spans="2:5" ht="34.5" customHeight="1">
      <c r="B10" s="56">
        <v>6</v>
      </c>
      <c r="C10" s="59"/>
      <c r="D10" s="60" t="s">
        <v>81</v>
      </c>
      <c r="E10" s="60"/>
    </row>
    <row r="11" spans="2:5" ht="93" customHeight="1">
      <c r="B11" s="56">
        <v>7</v>
      </c>
      <c r="C11" s="61"/>
      <c r="D11" s="62" t="s">
        <v>88</v>
      </c>
      <c r="E11" s="63"/>
    </row>
    <row r="12" spans="2:5" ht="81.75" customHeight="1">
      <c r="B12" s="56">
        <v>8</v>
      </c>
      <c r="C12" s="59"/>
      <c r="D12" s="60" t="s">
        <v>82</v>
      </c>
      <c r="E12" s="60"/>
    </row>
    <row r="13" spans="2:5" ht="37.5" customHeight="1">
      <c r="B13" s="56">
        <v>9</v>
      </c>
      <c r="C13" s="59"/>
      <c r="D13" s="60" t="s">
        <v>83</v>
      </c>
      <c r="E13" s="60"/>
    </row>
    <row r="14" spans="2:5" ht="39" customHeight="1">
      <c r="B14" s="56">
        <v>10</v>
      </c>
      <c r="C14" s="59" t="s">
        <v>85</v>
      </c>
      <c r="D14" s="60"/>
      <c r="E14" s="60"/>
    </row>
    <row r="15" spans="2:5" ht="39" customHeight="1">
      <c r="B15" s="56">
        <v>11</v>
      </c>
      <c r="C15" s="59" t="s">
        <v>135</v>
      </c>
      <c r="D15" s="60"/>
      <c r="E15" s="60"/>
    </row>
    <row r="16" spans="2:5" ht="54" customHeight="1"/>
  </sheetData>
  <phoneticPr fontId="6"/>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79"/>
  <sheetViews>
    <sheetView view="pageBreakPreview" topLeftCell="A61" zoomScaleNormal="120" zoomScaleSheetLayoutView="100" workbookViewId="0">
      <selection activeCell="AB1" sqref="AB1"/>
    </sheetView>
  </sheetViews>
  <sheetFormatPr defaultColWidth="2.25" defaultRowHeight="13.5"/>
  <cols>
    <col min="1" max="6" width="2.375" style="179" customWidth="1"/>
    <col min="7" max="7" width="3.125" style="179" customWidth="1"/>
    <col min="8" max="39" width="2.375" style="179" customWidth="1"/>
    <col min="40" max="40" width="2.25" style="179"/>
    <col min="41" max="41" width="9.75" style="179" hidden="1" customWidth="1"/>
    <col min="42" max="16384" width="2.25" style="179"/>
  </cols>
  <sheetData>
    <row r="1" spans="1:39">
      <c r="A1" s="178" t="s">
        <v>58</v>
      </c>
    </row>
    <row r="3" spans="1:39" s="184" customFormat="1" ht="12" customHeight="1">
      <c r="A3" s="448" t="s">
        <v>26</v>
      </c>
      <c r="B3" s="180" t="s">
        <v>0</v>
      </c>
      <c r="C3" s="181"/>
      <c r="D3" s="181"/>
      <c r="E3" s="182"/>
      <c r="F3" s="182"/>
      <c r="G3" s="182"/>
      <c r="H3" s="182"/>
      <c r="I3" s="182"/>
      <c r="J3" s="182"/>
      <c r="K3" s="183"/>
      <c r="L3" s="376"/>
      <c r="M3" s="377"/>
      <c r="N3" s="377"/>
      <c r="O3" s="377"/>
      <c r="P3" s="377"/>
      <c r="Q3" s="377"/>
      <c r="R3" s="377"/>
      <c r="S3" s="377"/>
      <c r="T3" s="377"/>
      <c r="U3" s="377"/>
      <c r="V3" s="377"/>
      <c r="W3" s="377"/>
      <c r="X3" s="377"/>
      <c r="Y3" s="377"/>
      <c r="Z3" s="377"/>
      <c r="AA3" s="377"/>
      <c r="AB3" s="377"/>
      <c r="AC3" s="377"/>
      <c r="AD3" s="377"/>
      <c r="AE3" s="377"/>
      <c r="AF3" s="378"/>
      <c r="AG3" s="459" t="s">
        <v>115</v>
      </c>
      <c r="AH3" s="460"/>
      <c r="AI3" s="460"/>
      <c r="AJ3" s="460"/>
      <c r="AK3" s="460"/>
      <c r="AL3" s="460"/>
      <c r="AM3" s="461"/>
    </row>
    <row r="4" spans="1:39" s="184" customFormat="1" ht="20.25" customHeight="1">
      <c r="A4" s="449"/>
      <c r="B4" s="185" t="s">
        <v>22</v>
      </c>
      <c r="C4" s="186"/>
      <c r="D4" s="186"/>
      <c r="E4" s="187"/>
      <c r="F4" s="187"/>
      <c r="G4" s="187"/>
      <c r="H4" s="187"/>
      <c r="I4" s="187"/>
      <c r="J4" s="187"/>
      <c r="K4" s="188"/>
      <c r="L4" s="394"/>
      <c r="M4" s="395"/>
      <c r="N4" s="395"/>
      <c r="O4" s="395"/>
      <c r="P4" s="395"/>
      <c r="Q4" s="395"/>
      <c r="R4" s="395"/>
      <c r="S4" s="395"/>
      <c r="T4" s="395"/>
      <c r="U4" s="395"/>
      <c r="V4" s="395"/>
      <c r="W4" s="395"/>
      <c r="X4" s="395"/>
      <c r="Y4" s="395"/>
      <c r="Z4" s="395"/>
      <c r="AA4" s="395"/>
      <c r="AB4" s="395"/>
      <c r="AC4" s="395"/>
      <c r="AD4" s="395"/>
      <c r="AE4" s="395"/>
      <c r="AF4" s="396"/>
      <c r="AG4" s="462"/>
      <c r="AH4" s="463"/>
      <c r="AI4" s="463"/>
      <c r="AJ4" s="463"/>
      <c r="AK4" s="463"/>
      <c r="AL4" s="463"/>
      <c r="AM4" s="464"/>
    </row>
    <row r="5" spans="1:39" s="184" customFormat="1" ht="20.25" customHeight="1">
      <c r="A5" s="449"/>
      <c r="B5" s="189" t="s">
        <v>44</v>
      </c>
      <c r="C5" s="190"/>
      <c r="D5" s="190"/>
      <c r="E5" s="191"/>
      <c r="F5" s="191"/>
      <c r="G5" s="191"/>
      <c r="H5" s="191"/>
      <c r="I5" s="191"/>
      <c r="J5" s="191"/>
      <c r="K5" s="192"/>
      <c r="L5" s="388"/>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90"/>
    </row>
    <row r="6" spans="1:39" s="184" customFormat="1" ht="13.5" customHeight="1">
      <c r="A6" s="449"/>
      <c r="B6" s="487" t="s">
        <v>45</v>
      </c>
      <c r="C6" s="488"/>
      <c r="D6" s="488"/>
      <c r="E6" s="488"/>
      <c r="F6" s="488"/>
      <c r="G6" s="488"/>
      <c r="H6" s="488"/>
      <c r="I6" s="488"/>
      <c r="J6" s="488"/>
      <c r="K6" s="489"/>
      <c r="L6" s="193" t="s">
        <v>7</v>
      </c>
      <c r="M6" s="193"/>
      <c r="N6" s="193"/>
      <c r="O6" s="193"/>
      <c r="P6" s="193"/>
      <c r="Q6" s="457"/>
      <c r="R6" s="457"/>
      <c r="S6" s="193" t="s">
        <v>8</v>
      </c>
      <c r="T6" s="457"/>
      <c r="U6" s="457"/>
      <c r="V6" s="457"/>
      <c r="W6" s="193" t="s">
        <v>9</v>
      </c>
      <c r="X6" s="193"/>
      <c r="Y6" s="193"/>
      <c r="Z6" s="193"/>
      <c r="AA6" s="193"/>
      <c r="AB6" s="193"/>
      <c r="AC6" s="194"/>
      <c r="AD6" s="193"/>
      <c r="AE6" s="193"/>
      <c r="AF6" s="193"/>
      <c r="AG6" s="193"/>
      <c r="AH6" s="193"/>
      <c r="AI6" s="193"/>
      <c r="AJ6" s="193"/>
      <c r="AK6" s="193"/>
      <c r="AL6" s="193"/>
      <c r="AM6" s="195"/>
    </row>
    <row r="7" spans="1:39" s="184" customFormat="1" ht="20.25" customHeight="1">
      <c r="A7" s="449"/>
      <c r="B7" s="490"/>
      <c r="C7" s="491"/>
      <c r="D7" s="491"/>
      <c r="E7" s="491"/>
      <c r="F7" s="491"/>
      <c r="G7" s="491"/>
      <c r="H7" s="491"/>
      <c r="I7" s="491"/>
      <c r="J7" s="491"/>
      <c r="K7" s="492"/>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row>
    <row r="8" spans="1:39" s="184" customFormat="1" ht="20.25" customHeight="1">
      <c r="A8" s="449"/>
      <c r="B8" s="196" t="s">
        <v>10</v>
      </c>
      <c r="C8" s="197"/>
      <c r="D8" s="197"/>
      <c r="E8" s="198"/>
      <c r="F8" s="198"/>
      <c r="G8" s="198"/>
      <c r="H8" s="198"/>
      <c r="I8" s="198"/>
      <c r="J8" s="198"/>
      <c r="K8" s="198"/>
      <c r="L8" s="196" t="s">
        <v>11</v>
      </c>
      <c r="M8" s="198"/>
      <c r="N8" s="198"/>
      <c r="O8" s="198"/>
      <c r="P8" s="198"/>
      <c r="Q8" s="198"/>
      <c r="R8" s="199"/>
      <c r="S8" s="391"/>
      <c r="T8" s="392"/>
      <c r="U8" s="392"/>
      <c r="V8" s="392"/>
      <c r="W8" s="392"/>
      <c r="X8" s="392"/>
      <c r="Y8" s="393"/>
      <c r="Z8" s="196" t="s">
        <v>42</v>
      </c>
      <c r="AA8" s="198"/>
      <c r="AB8" s="198"/>
      <c r="AC8" s="198"/>
      <c r="AD8" s="198"/>
      <c r="AE8" s="297"/>
      <c r="AF8" s="199"/>
      <c r="AG8" s="391"/>
      <c r="AH8" s="392"/>
      <c r="AI8" s="392"/>
      <c r="AJ8" s="392"/>
      <c r="AK8" s="392"/>
      <c r="AL8" s="392"/>
      <c r="AM8" s="393"/>
    </row>
    <row r="9" spans="1:39" s="184" customFormat="1" ht="20.25" customHeight="1">
      <c r="A9" s="450"/>
      <c r="B9" s="196" t="s">
        <v>23</v>
      </c>
      <c r="C9" s="197"/>
      <c r="D9" s="197"/>
      <c r="E9" s="198"/>
      <c r="F9" s="198"/>
      <c r="G9" s="198"/>
      <c r="H9" s="198"/>
      <c r="I9" s="198"/>
      <c r="J9" s="198"/>
      <c r="K9" s="198"/>
      <c r="L9" s="391"/>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3"/>
    </row>
    <row r="10" spans="1:39" s="184" customFormat="1" ht="18" customHeight="1">
      <c r="A10" s="451" t="s">
        <v>27</v>
      </c>
      <c r="B10" s="452"/>
      <c r="C10" s="452"/>
      <c r="D10" s="452"/>
      <c r="E10" s="452"/>
      <c r="F10" s="452"/>
      <c r="G10" s="452"/>
      <c r="H10" s="453"/>
      <c r="I10" s="298"/>
      <c r="J10" s="200" t="s">
        <v>364</v>
      </c>
      <c r="K10" s="193"/>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2"/>
    </row>
    <row r="11" spans="1:39" s="184" customFormat="1" ht="18" customHeight="1">
      <c r="A11" s="454"/>
      <c r="B11" s="455"/>
      <c r="C11" s="455"/>
      <c r="D11" s="455"/>
      <c r="E11" s="455"/>
      <c r="F11" s="455"/>
      <c r="G11" s="455"/>
      <c r="H11" s="456"/>
      <c r="I11" s="299"/>
      <c r="J11" s="209" t="s">
        <v>365</v>
      </c>
      <c r="K11" s="187"/>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204"/>
    </row>
    <row r="12" spans="1:39" s="184" customFormat="1" ht="5.25" customHeight="1">
      <c r="A12" s="205"/>
      <c r="B12" s="205"/>
      <c r="C12" s="205"/>
      <c r="D12" s="205"/>
      <c r="E12" s="205"/>
      <c r="F12" s="205"/>
      <c r="G12" s="205"/>
      <c r="H12" s="205"/>
      <c r="I12" s="200"/>
      <c r="J12" s="206"/>
      <c r="K12" s="193"/>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row>
    <row r="13" spans="1:39" s="184" customFormat="1" ht="20.25" customHeight="1">
      <c r="A13" s="207" t="s">
        <v>295</v>
      </c>
      <c r="B13" s="208"/>
      <c r="C13" s="209"/>
      <c r="D13" s="209"/>
      <c r="E13" s="209"/>
      <c r="F13" s="209"/>
      <c r="G13" s="209"/>
      <c r="H13" s="209"/>
      <c r="I13" s="210"/>
      <c r="J13" s="203"/>
      <c r="K13" s="187"/>
      <c r="L13" s="186"/>
      <c r="M13" s="186"/>
      <c r="N13" s="186"/>
      <c r="O13" s="186"/>
      <c r="P13" s="186"/>
      <c r="Q13" s="186"/>
      <c r="R13" s="186"/>
      <c r="S13" s="186"/>
      <c r="T13" s="186"/>
      <c r="U13" s="186"/>
      <c r="V13" s="186"/>
      <c r="W13" s="497" t="s">
        <v>50</v>
      </c>
      <c r="X13" s="417"/>
      <c r="Y13" s="417"/>
      <c r="Z13" s="418"/>
      <c r="AA13" s="419" t="str">
        <f>IF($L$5="","",VLOOKUP($L$5,基準単価!$D$7:$F$35,2,0))</f>
        <v/>
      </c>
      <c r="AB13" s="420"/>
      <c r="AC13" s="420"/>
      <c r="AD13" s="417" t="s">
        <v>39</v>
      </c>
      <c r="AE13" s="418"/>
      <c r="AF13" s="497" t="s">
        <v>34</v>
      </c>
      <c r="AG13" s="417"/>
      <c r="AH13" s="418"/>
      <c r="AI13" s="415">
        <f>ROUNDDOWN($J$58/1000,0)</f>
        <v>0</v>
      </c>
      <c r="AJ13" s="416"/>
      <c r="AK13" s="416"/>
      <c r="AL13" s="417" t="s">
        <v>39</v>
      </c>
      <c r="AM13" s="418"/>
    </row>
    <row r="14" spans="1:39" s="184" customFormat="1" ht="20.25" customHeight="1">
      <c r="A14" s="211" t="s">
        <v>28</v>
      </c>
      <c r="B14" s="212"/>
      <c r="C14" s="213"/>
      <c r="D14" s="213"/>
      <c r="E14" s="213"/>
      <c r="F14" s="213"/>
      <c r="G14" s="213"/>
      <c r="H14" s="412"/>
      <c r="I14" s="413"/>
      <c r="J14" s="414"/>
      <c r="K14" s="465" t="s">
        <v>56</v>
      </c>
      <c r="L14" s="466"/>
      <c r="M14" s="466"/>
      <c r="N14" s="466"/>
      <c r="O14" s="466"/>
      <c r="P14" s="466"/>
      <c r="Q14" s="466"/>
      <c r="R14" s="466"/>
      <c r="S14" s="466"/>
      <c r="T14" s="466"/>
      <c r="U14" s="466"/>
      <c r="V14" s="466"/>
      <c r="W14" s="466"/>
      <c r="X14" s="466"/>
      <c r="Y14" s="466"/>
      <c r="Z14" s="466"/>
      <c r="AA14" s="466"/>
      <c r="AB14" s="466"/>
      <c r="AC14" s="466"/>
      <c r="AD14" s="466"/>
      <c r="AE14" s="466"/>
      <c r="AF14" s="214" t="s">
        <v>47</v>
      </c>
      <c r="AG14" s="215"/>
      <c r="AH14" s="215"/>
      <c r="AI14" s="216"/>
      <c r="AJ14" s="216"/>
      <c r="AK14" s="197"/>
      <c r="AL14" s="213"/>
      <c r="AM14" s="217"/>
    </row>
    <row r="15" spans="1:39" s="184" customFormat="1" ht="14.25" customHeight="1">
      <c r="A15" s="218"/>
      <c r="B15" s="219"/>
      <c r="C15" s="469" t="s">
        <v>296</v>
      </c>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70"/>
    </row>
    <row r="16" spans="1:39" s="184" customFormat="1" ht="14.25" customHeight="1">
      <c r="A16" s="220"/>
      <c r="B16" s="221"/>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70"/>
    </row>
    <row r="17" spans="1:40" s="184" customFormat="1" ht="14.25" customHeight="1">
      <c r="A17" s="220"/>
      <c r="B17" s="221"/>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70"/>
    </row>
    <row r="18" spans="1:40" s="184" customFormat="1" ht="14.25" customHeight="1">
      <c r="A18" s="220"/>
      <c r="B18" s="221"/>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70"/>
    </row>
    <row r="19" spans="1:40" s="184" customFormat="1" ht="14.25" customHeight="1">
      <c r="A19" s="222"/>
      <c r="B19" s="22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4"/>
    </row>
    <row r="20" spans="1:40" s="184" customFormat="1" ht="19.5" customHeight="1">
      <c r="A20" s="224" t="s">
        <v>366</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6"/>
    </row>
    <row r="21" spans="1:40" s="184" customFormat="1" ht="18.75" customHeight="1">
      <c r="A21" s="227" t="s">
        <v>329</v>
      </c>
      <c r="B21" s="228"/>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0"/>
    </row>
    <row r="22" spans="1:40" s="184" customFormat="1" ht="18.75" customHeight="1">
      <c r="A22" s="231"/>
      <c r="B22" s="300"/>
      <c r="C22" s="232" t="s">
        <v>300</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0"/>
    </row>
    <row r="23" spans="1:40" s="184" customFormat="1" ht="18.75" customHeight="1">
      <c r="A23" s="233"/>
      <c r="B23" s="301"/>
      <c r="C23" s="235" t="s">
        <v>297</v>
      </c>
      <c r="D23" s="221"/>
      <c r="E23" s="221"/>
      <c r="F23" s="221"/>
      <c r="G23" s="221"/>
      <c r="H23" s="221"/>
      <c r="I23" s="221"/>
      <c r="J23" s="221"/>
      <c r="K23" s="221"/>
      <c r="L23" s="219"/>
      <c r="M23" s="219"/>
      <c r="N23" s="221" t="s">
        <v>30</v>
      </c>
      <c r="O23" s="305"/>
      <c r="P23" s="236" t="s">
        <v>25</v>
      </c>
      <c r="Q23" s="237"/>
      <c r="R23" s="237"/>
      <c r="S23" s="238"/>
      <c r="T23" s="219"/>
      <c r="U23" s="219"/>
      <c r="V23" s="219"/>
      <c r="W23" s="237"/>
      <c r="X23" s="239"/>
      <c r="Y23" s="239"/>
      <c r="Z23" s="306"/>
      <c r="AA23" s="236" t="s">
        <v>24</v>
      </c>
      <c r="AB23" s="239"/>
      <c r="AC23" s="240"/>
      <c r="AD23" s="240"/>
      <c r="AE23" s="240"/>
      <c r="AF23" s="240"/>
      <c r="AG23" s="239"/>
      <c r="AH23" s="306"/>
      <c r="AI23" s="236" t="s">
        <v>29</v>
      </c>
      <c r="AJ23" s="221"/>
      <c r="AK23" s="221"/>
      <c r="AL23" s="221"/>
      <c r="AM23" s="241"/>
    </row>
    <row r="24" spans="1:40" s="184" customFormat="1" ht="18.75" customHeight="1">
      <c r="A24" s="233"/>
      <c r="B24" s="301"/>
      <c r="C24" s="235" t="s">
        <v>298</v>
      </c>
      <c r="D24" s="221"/>
      <c r="E24" s="221"/>
      <c r="F24" s="221"/>
      <c r="G24" s="221"/>
      <c r="H24" s="221"/>
      <c r="I24" s="221"/>
      <c r="J24" s="221"/>
      <c r="K24" s="221"/>
      <c r="L24" s="221"/>
      <c r="M24" s="221"/>
      <c r="N24" s="221"/>
      <c r="O24" s="242"/>
      <c r="P24" s="236" t="s">
        <v>299</v>
      </c>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41"/>
    </row>
    <row r="25" spans="1:40" s="184" customFormat="1" ht="18.75" customHeight="1">
      <c r="A25" s="233"/>
      <c r="B25" s="302" t="s">
        <v>301</v>
      </c>
      <c r="C25" s="235"/>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41"/>
    </row>
    <row r="26" spans="1:40" s="184" customFormat="1" ht="18.75" customHeight="1">
      <c r="A26" s="233"/>
      <c r="B26" s="301"/>
      <c r="C26" s="235" t="s">
        <v>315</v>
      </c>
      <c r="D26" s="221"/>
      <c r="E26" s="221"/>
      <c r="F26" s="221"/>
      <c r="G26" s="221"/>
      <c r="H26" s="221"/>
      <c r="I26" s="221"/>
      <c r="J26" s="221"/>
      <c r="K26" s="219"/>
      <c r="L26" s="221"/>
      <c r="M26" s="219"/>
      <c r="N26" s="243"/>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41"/>
    </row>
    <row r="27" spans="1:40" s="184" customFormat="1" ht="18.75" customHeight="1">
      <c r="A27" s="233"/>
      <c r="B27" s="301"/>
      <c r="C27" s="235" t="s">
        <v>316</v>
      </c>
      <c r="D27" s="221"/>
      <c r="E27" s="221"/>
      <c r="F27" s="221"/>
      <c r="G27" s="221"/>
      <c r="H27" s="221"/>
      <c r="I27" s="221"/>
      <c r="J27" s="221"/>
      <c r="K27" s="243"/>
      <c r="L27" s="304"/>
      <c r="M27" s="235" t="s">
        <v>317</v>
      </c>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41"/>
    </row>
    <row r="28" spans="1:40" s="184" customFormat="1" ht="18.75" customHeight="1">
      <c r="A28" s="244"/>
      <c r="B28" s="301"/>
      <c r="C28" s="235" t="s">
        <v>318</v>
      </c>
      <c r="D28" s="221"/>
      <c r="E28" s="221"/>
      <c r="F28" s="221"/>
      <c r="G28" s="221"/>
      <c r="H28" s="221"/>
      <c r="I28" s="221"/>
      <c r="J28" s="221"/>
      <c r="K28" s="243"/>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41"/>
      <c r="AN28" s="219"/>
    </row>
    <row r="29" spans="1:40" s="184" customFormat="1" ht="18.75" customHeight="1">
      <c r="A29" s="245"/>
      <c r="B29" s="303"/>
      <c r="C29" s="247" t="s">
        <v>319</v>
      </c>
      <c r="D29" s="223"/>
      <c r="E29" s="223"/>
      <c r="F29" s="223"/>
      <c r="G29" s="223"/>
      <c r="H29" s="223"/>
      <c r="I29" s="223"/>
      <c r="J29" s="223"/>
      <c r="K29" s="248"/>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49"/>
    </row>
    <row r="30" spans="1:40" s="184" customFormat="1" ht="18.75" customHeight="1">
      <c r="A30" s="227" t="s">
        <v>330</v>
      </c>
      <c r="B30" s="240"/>
      <c r="C30" s="250"/>
      <c r="D30" s="250"/>
      <c r="E30" s="243"/>
      <c r="F30" s="250"/>
      <c r="G30" s="250"/>
      <c r="H30" s="250"/>
      <c r="I30" s="250"/>
      <c r="J30" s="237"/>
      <c r="K30" s="237"/>
      <c r="L30" s="237"/>
      <c r="M30" s="237"/>
      <c r="N30" s="237"/>
      <c r="O30" s="251"/>
      <c r="P30" s="219"/>
      <c r="Q30" s="219"/>
      <c r="R30" s="219"/>
      <c r="S30" s="252"/>
      <c r="T30" s="203"/>
      <c r="U30" s="252"/>
      <c r="V30" s="252"/>
      <c r="W30" s="252"/>
      <c r="X30" s="252"/>
      <c r="Y30" s="209"/>
      <c r="Z30" s="209"/>
      <c r="AA30" s="209"/>
      <c r="AB30" s="209"/>
      <c r="AC30" s="252"/>
      <c r="AD30" s="252"/>
      <c r="AE30" s="252"/>
      <c r="AF30" s="252"/>
      <c r="AG30" s="252"/>
      <c r="AH30" s="252"/>
      <c r="AI30" s="253"/>
      <c r="AJ30" s="253"/>
      <c r="AK30" s="253"/>
      <c r="AL30" s="253"/>
      <c r="AM30" s="254"/>
    </row>
    <row r="31" spans="1:40" s="184" customFormat="1" ht="18.75" customHeight="1">
      <c r="A31" s="255"/>
      <c r="B31" s="256"/>
      <c r="C31" s="95" t="s">
        <v>320</v>
      </c>
      <c r="D31" s="212"/>
      <c r="E31" s="257"/>
      <c r="F31" s="212"/>
      <c r="G31" s="212"/>
      <c r="H31" s="212"/>
      <c r="I31" s="212"/>
      <c r="J31" s="258"/>
      <c r="K31" s="258"/>
      <c r="L31" s="258"/>
      <c r="M31" s="258"/>
      <c r="N31" s="258"/>
      <c r="O31" s="259"/>
      <c r="P31" s="96"/>
      <c r="Q31" s="216"/>
      <c r="R31" s="216"/>
      <c r="S31" s="252"/>
      <c r="T31" s="203"/>
      <c r="U31" s="203"/>
      <c r="V31" s="203"/>
      <c r="W31" s="203"/>
      <c r="X31" s="203"/>
      <c r="Y31" s="260"/>
      <c r="Z31" s="260"/>
      <c r="AA31" s="260"/>
      <c r="AB31" s="260"/>
      <c r="AC31" s="203"/>
      <c r="AD31" s="203"/>
      <c r="AE31" s="203"/>
      <c r="AF31" s="203"/>
      <c r="AG31" s="203"/>
      <c r="AH31" s="252"/>
      <c r="AI31" s="253"/>
      <c r="AJ31" s="253"/>
      <c r="AK31" s="253"/>
      <c r="AL31" s="253"/>
      <c r="AM31" s="261"/>
    </row>
    <row r="32" spans="1:40" s="184" customFormat="1" ht="18" customHeight="1">
      <c r="A32" s="224" t="s">
        <v>331</v>
      </c>
      <c r="B32" s="212"/>
      <c r="C32" s="213"/>
      <c r="D32" s="213"/>
      <c r="E32" s="262"/>
      <c r="F32" s="213"/>
      <c r="G32" s="213"/>
      <c r="H32" s="213"/>
      <c r="I32" s="213"/>
      <c r="J32" s="258"/>
      <c r="K32" s="258"/>
      <c r="L32" s="258"/>
      <c r="M32" s="258"/>
      <c r="N32" s="258"/>
      <c r="O32" s="263"/>
      <c r="P32" s="216"/>
      <c r="Q32" s="216"/>
      <c r="R32" s="216"/>
      <c r="S32" s="258"/>
      <c r="T32" s="264"/>
      <c r="U32" s="264"/>
      <c r="V32" s="265"/>
      <c r="W32" s="397" t="s">
        <v>50</v>
      </c>
      <c r="X32" s="398"/>
      <c r="Y32" s="398"/>
      <c r="Z32" s="399"/>
      <c r="AA32" s="471" t="str">
        <f>IF($L$5="","",VLOOKUP($L$5,基準単価!$D$7:$G$35,4,0))</f>
        <v/>
      </c>
      <c r="AB32" s="472"/>
      <c r="AC32" s="472"/>
      <c r="AD32" s="398" t="s">
        <v>39</v>
      </c>
      <c r="AE32" s="399"/>
      <c r="AF32" s="397" t="s">
        <v>34</v>
      </c>
      <c r="AG32" s="398"/>
      <c r="AH32" s="399"/>
      <c r="AI32" s="493">
        <f>IF(AA32="－","－",ROUNDDOWN($J$66/1000,0))</f>
        <v>0</v>
      </c>
      <c r="AJ32" s="494"/>
      <c r="AK32" s="494"/>
      <c r="AL32" s="398" t="s">
        <v>39</v>
      </c>
      <c r="AM32" s="399"/>
    </row>
    <row r="33" spans="1:40" s="184" customFormat="1" ht="18.75" customHeight="1">
      <c r="A33" s="233"/>
      <c r="B33" s="234"/>
      <c r="C33" s="235" t="s">
        <v>315</v>
      </c>
      <c r="D33" s="221"/>
      <c r="E33" s="221"/>
      <c r="F33" s="221"/>
      <c r="G33" s="221"/>
      <c r="H33" s="221"/>
      <c r="I33" s="221"/>
      <c r="J33" s="221"/>
      <c r="K33" s="219"/>
      <c r="L33" s="221"/>
      <c r="M33" s="219"/>
      <c r="N33" s="243"/>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41"/>
    </row>
    <row r="34" spans="1:40" s="184" customFormat="1" ht="18.75" customHeight="1">
      <c r="A34" s="233"/>
      <c r="B34" s="234"/>
      <c r="C34" s="235" t="s">
        <v>316</v>
      </c>
      <c r="D34" s="221"/>
      <c r="E34" s="221"/>
      <c r="F34" s="221"/>
      <c r="G34" s="221"/>
      <c r="H34" s="221"/>
      <c r="I34" s="221"/>
      <c r="J34" s="221"/>
      <c r="K34" s="243"/>
      <c r="L34" s="307"/>
      <c r="M34" s="235" t="s">
        <v>317</v>
      </c>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41"/>
    </row>
    <row r="35" spans="1:40" s="184" customFormat="1" ht="18.75" customHeight="1">
      <c r="A35" s="244"/>
      <c r="B35" s="234"/>
      <c r="C35" s="235" t="s">
        <v>318</v>
      </c>
      <c r="D35" s="221"/>
      <c r="E35" s="221"/>
      <c r="F35" s="221"/>
      <c r="G35" s="221"/>
      <c r="H35" s="221"/>
      <c r="I35" s="221"/>
      <c r="J35" s="221"/>
      <c r="K35" s="243"/>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41"/>
      <c r="AN35" s="219"/>
    </row>
    <row r="36" spans="1:40" s="184" customFormat="1" ht="18.75" customHeight="1">
      <c r="A36" s="245"/>
      <c r="B36" s="246"/>
      <c r="C36" s="247" t="s">
        <v>319</v>
      </c>
      <c r="D36" s="223"/>
      <c r="E36" s="223"/>
      <c r="F36" s="223"/>
      <c r="G36" s="223"/>
      <c r="H36" s="223"/>
      <c r="I36" s="223"/>
      <c r="J36" s="223"/>
      <c r="K36" s="248"/>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49"/>
    </row>
    <row r="37" spans="1:40" ht="4.5" customHeight="1">
      <c r="A37" s="266"/>
      <c r="B37" s="205"/>
      <c r="C37" s="232"/>
      <c r="D37" s="205"/>
      <c r="E37" s="267"/>
      <c r="F37" s="205"/>
      <c r="G37" s="205"/>
      <c r="H37" s="205"/>
      <c r="I37" s="205"/>
      <c r="J37" s="268"/>
      <c r="K37" s="268"/>
      <c r="L37" s="268"/>
      <c r="M37" s="268"/>
      <c r="N37" s="268"/>
      <c r="O37" s="269"/>
      <c r="P37" s="270"/>
      <c r="Q37" s="266"/>
      <c r="R37" s="266"/>
      <c r="S37" s="268"/>
      <c r="T37" s="206"/>
      <c r="U37" s="268"/>
      <c r="V37" s="268"/>
      <c r="W37" s="268"/>
      <c r="X37" s="268"/>
      <c r="Y37" s="205"/>
      <c r="Z37" s="205"/>
      <c r="AA37" s="205"/>
      <c r="AB37" s="205"/>
      <c r="AC37" s="232"/>
      <c r="AD37" s="268"/>
      <c r="AE37" s="268"/>
      <c r="AF37" s="268"/>
      <c r="AG37" s="268"/>
      <c r="AH37" s="268"/>
      <c r="AI37" s="271"/>
      <c r="AJ37" s="271"/>
      <c r="AK37" s="271"/>
      <c r="AL37" s="271"/>
      <c r="AM37" s="268"/>
    </row>
    <row r="38" spans="1:40" ht="18.75" customHeight="1">
      <c r="A38" s="272" t="s">
        <v>321</v>
      </c>
      <c r="B38" s="209"/>
      <c r="C38" s="247"/>
      <c r="D38" s="209"/>
      <c r="E38" s="248"/>
      <c r="F38" s="209"/>
      <c r="G38" s="209"/>
      <c r="H38" s="209"/>
      <c r="I38" s="209"/>
      <c r="J38" s="252"/>
      <c r="K38" s="252"/>
      <c r="L38" s="252"/>
      <c r="M38" s="252"/>
      <c r="N38" s="252"/>
      <c r="O38" s="273"/>
      <c r="P38" s="274"/>
      <c r="Q38" s="275"/>
      <c r="R38" s="275"/>
      <c r="S38" s="252"/>
      <c r="T38" s="203"/>
      <c r="U38" s="252"/>
      <c r="V38" s="252"/>
      <c r="W38" s="497" t="s">
        <v>50</v>
      </c>
      <c r="X38" s="417"/>
      <c r="Y38" s="417"/>
      <c r="Z38" s="418"/>
      <c r="AA38" s="419" t="str">
        <f>IF($L$5="","",VLOOKUP($L$5,基準単価!$D$7:$H$35,5,0))</f>
        <v/>
      </c>
      <c r="AB38" s="420"/>
      <c r="AC38" s="420"/>
      <c r="AD38" s="417" t="s">
        <v>39</v>
      </c>
      <c r="AE38" s="418"/>
      <c r="AF38" s="497" t="s">
        <v>34</v>
      </c>
      <c r="AG38" s="417"/>
      <c r="AH38" s="418"/>
      <c r="AI38" s="415">
        <f>ROUNDDOWN($J$74/1000,0)</f>
        <v>0</v>
      </c>
      <c r="AJ38" s="416"/>
      <c r="AK38" s="416"/>
      <c r="AL38" s="417" t="s">
        <v>39</v>
      </c>
      <c r="AM38" s="418"/>
    </row>
    <row r="39" spans="1:40" ht="18.75" customHeight="1">
      <c r="A39" s="211" t="s">
        <v>28</v>
      </c>
      <c r="B39" s="212"/>
      <c r="C39" s="213"/>
      <c r="D39" s="213"/>
      <c r="E39" s="213"/>
      <c r="F39" s="213"/>
      <c r="G39" s="213"/>
      <c r="H39" s="412"/>
      <c r="I39" s="413"/>
      <c r="J39" s="414"/>
      <c r="K39" s="465" t="s">
        <v>56</v>
      </c>
      <c r="L39" s="466"/>
      <c r="M39" s="466"/>
      <c r="N39" s="466"/>
      <c r="O39" s="466"/>
      <c r="P39" s="466"/>
      <c r="Q39" s="466"/>
      <c r="R39" s="466"/>
      <c r="S39" s="466"/>
      <c r="T39" s="466"/>
      <c r="U39" s="466"/>
      <c r="V39" s="466"/>
      <c r="W39" s="466"/>
      <c r="X39" s="466"/>
      <c r="Y39" s="466"/>
      <c r="Z39" s="466"/>
      <c r="AA39" s="466"/>
      <c r="AB39" s="466"/>
      <c r="AC39" s="466"/>
      <c r="AD39" s="466"/>
      <c r="AE39" s="466"/>
      <c r="AF39" s="214" t="s">
        <v>48</v>
      </c>
      <c r="AG39" s="215"/>
      <c r="AH39" s="215"/>
      <c r="AI39" s="216"/>
      <c r="AJ39" s="216"/>
      <c r="AK39" s="197"/>
      <c r="AL39" s="213"/>
      <c r="AM39" s="217"/>
    </row>
    <row r="40" spans="1:40" ht="13.5" customHeight="1">
      <c r="A40" s="218"/>
      <c r="B40" s="219"/>
      <c r="C40" s="467" t="s">
        <v>322</v>
      </c>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8"/>
    </row>
    <row r="41" spans="1:40" ht="13.5" customHeight="1">
      <c r="A41" s="220"/>
      <c r="B41" s="221"/>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70"/>
    </row>
    <row r="42" spans="1:40" s="184" customFormat="1" ht="19.5" customHeight="1">
      <c r="A42" s="224" t="s">
        <v>366</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6"/>
    </row>
    <row r="43" spans="1:40" s="184" customFormat="1" ht="18.75" customHeight="1">
      <c r="A43" s="227" t="s">
        <v>323</v>
      </c>
      <c r="B43" s="276"/>
      <c r="C43" s="276"/>
      <c r="D43" s="276"/>
      <c r="E43" s="276"/>
      <c r="F43" s="276"/>
      <c r="G43" s="276"/>
      <c r="H43" s="276"/>
      <c r="I43" s="276"/>
      <c r="J43" s="276"/>
      <c r="K43" s="276"/>
      <c r="L43" s="276"/>
      <c r="M43" s="276"/>
      <c r="N43" s="276"/>
      <c r="O43" s="276"/>
      <c r="P43" s="276"/>
      <c r="Q43" s="276"/>
      <c r="R43" s="276"/>
      <c r="S43" s="277"/>
      <c r="T43" s="277"/>
      <c r="U43" s="277"/>
      <c r="V43" s="277"/>
      <c r="W43" s="277"/>
      <c r="X43" s="277"/>
      <c r="Y43" s="277"/>
      <c r="Z43" s="277"/>
      <c r="AA43" s="277"/>
      <c r="AB43" s="277"/>
      <c r="AC43" s="277"/>
      <c r="AD43" s="277"/>
      <c r="AE43" s="277"/>
      <c r="AF43" s="277"/>
      <c r="AG43" s="277"/>
      <c r="AH43" s="277"/>
      <c r="AI43" s="277"/>
      <c r="AJ43" s="277"/>
      <c r="AK43" s="277"/>
      <c r="AL43" s="277"/>
      <c r="AM43" s="278"/>
    </row>
    <row r="44" spans="1:40" s="184" customFormat="1" ht="18.75" customHeight="1">
      <c r="A44" s="279"/>
      <c r="B44" s="280"/>
      <c r="C44" s="232" t="s">
        <v>325</v>
      </c>
      <c r="D44" s="229"/>
      <c r="E44" s="229"/>
      <c r="F44" s="229"/>
      <c r="G44" s="229"/>
      <c r="H44" s="229"/>
      <c r="I44" s="229"/>
      <c r="J44" s="229"/>
      <c r="K44" s="229"/>
      <c r="L44" s="229"/>
      <c r="M44" s="229"/>
      <c r="N44" s="229"/>
      <c r="O44" s="281"/>
      <c r="P44" s="281"/>
      <c r="Q44" s="268"/>
      <c r="R44" s="268"/>
      <c r="S44" s="282"/>
      <c r="T44" s="228"/>
      <c r="U44" s="228"/>
      <c r="V44" s="228"/>
      <c r="W44" s="268"/>
      <c r="X44" s="206"/>
      <c r="Y44" s="206"/>
      <c r="Z44" s="206"/>
      <c r="AA44" s="283"/>
      <c r="AB44" s="283"/>
      <c r="AC44" s="283"/>
      <c r="AD44" s="283"/>
      <c r="AE44" s="283"/>
      <c r="AF44" s="283"/>
      <c r="AG44" s="283"/>
      <c r="AH44" s="283"/>
      <c r="AI44" s="283"/>
      <c r="AJ44" s="283"/>
      <c r="AK44" s="229"/>
      <c r="AL44" s="229"/>
      <c r="AM44" s="230"/>
    </row>
    <row r="45" spans="1:40" ht="18.75" customHeight="1">
      <c r="A45" s="284"/>
      <c r="B45" s="285"/>
      <c r="C45" s="247" t="s">
        <v>324</v>
      </c>
      <c r="D45" s="209"/>
      <c r="E45" s="248"/>
      <c r="F45" s="209"/>
      <c r="G45" s="209"/>
      <c r="H45" s="247"/>
      <c r="I45" s="247" t="s">
        <v>326</v>
      </c>
      <c r="J45" s="252"/>
      <c r="K45" s="252"/>
      <c r="L45" s="252"/>
      <c r="M45" s="252"/>
      <c r="N45" s="286" t="s">
        <v>327</v>
      </c>
      <c r="O45" s="247"/>
      <c r="P45" s="208"/>
      <c r="Q45" s="208"/>
      <c r="R45" s="208"/>
      <c r="S45" s="286" t="s">
        <v>328</v>
      </c>
      <c r="T45" s="203"/>
      <c r="U45" s="252"/>
      <c r="V45" s="252"/>
      <c r="W45" s="252"/>
      <c r="X45" s="252"/>
      <c r="Y45" s="252"/>
      <c r="Z45" s="252"/>
      <c r="AA45" s="252"/>
      <c r="AB45" s="252"/>
      <c r="AC45" s="252"/>
      <c r="AD45" s="252"/>
      <c r="AE45" s="252"/>
      <c r="AF45" s="252"/>
      <c r="AG45" s="252"/>
      <c r="AH45" s="252"/>
      <c r="AI45" s="252"/>
      <c r="AJ45" s="252"/>
      <c r="AK45" s="252"/>
      <c r="AL45" s="252"/>
      <c r="AM45" s="254"/>
    </row>
    <row r="46" spans="1:40" ht="6" customHeight="1">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row>
    <row r="47" spans="1:40" ht="18" customHeight="1">
      <c r="A47" s="288" t="s">
        <v>31</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row>
    <row r="48" spans="1:40" ht="18" customHeight="1">
      <c r="A48" s="207" t="s">
        <v>295</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row>
    <row r="49" spans="1:39" ht="18" customHeight="1">
      <c r="A49" s="439" t="s">
        <v>332</v>
      </c>
      <c r="B49" s="440"/>
      <c r="C49" s="440"/>
      <c r="D49" s="441"/>
      <c r="E49" s="442" t="s">
        <v>32</v>
      </c>
      <c r="F49" s="443"/>
      <c r="G49" s="443"/>
      <c r="H49" s="443"/>
      <c r="I49" s="444"/>
      <c r="J49" s="442" t="s">
        <v>37</v>
      </c>
      <c r="K49" s="443"/>
      <c r="L49" s="443"/>
      <c r="M49" s="443"/>
      <c r="N49" s="443"/>
      <c r="O49" s="363" t="s">
        <v>33</v>
      </c>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row>
    <row r="50" spans="1:39" ht="9.75" customHeight="1">
      <c r="A50" s="421" t="s">
        <v>36</v>
      </c>
      <c r="B50" s="422"/>
      <c r="C50" s="422"/>
      <c r="D50" s="423"/>
      <c r="E50" s="406"/>
      <c r="F50" s="407"/>
      <c r="G50" s="407"/>
      <c r="H50" s="407"/>
      <c r="I50" s="408"/>
      <c r="J50" s="409"/>
      <c r="K50" s="410"/>
      <c r="L50" s="410"/>
      <c r="M50" s="410"/>
      <c r="N50" s="410"/>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row>
    <row r="51" spans="1:39" ht="9.75" customHeight="1">
      <c r="A51" s="424"/>
      <c r="B51" s="425"/>
      <c r="C51" s="425"/>
      <c r="D51" s="426"/>
      <c r="E51" s="379"/>
      <c r="F51" s="380"/>
      <c r="G51" s="380"/>
      <c r="H51" s="380"/>
      <c r="I51" s="381"/>
      <c r="J51" s="430"/>
      <c r="K51" s="431"/>
      <c r="L51" s="431"/>
      <c r="M51" s="431"/>
      <c r="N51" s="432"/>
      <c r="O51" s="379"/>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1"/>
    </row>
    <row r="52" spans="1:39" ht="9.75" customHeight="1">
      <c r="A52" s="424"/>
      <c r="B52" s="425"/>
      <c r="C52" s="425"/>
      <c r="D52" s="426"/>
      <c r="E52" s="379"/>
      <c r="F52" s="380"/>
      <c r="G52" s="380"/>
      <c r="H52" s="380"/>
      <c r="I52" s="381"/>
      <c r="J52" s="430"/>
      <c r="K52" s="431"/>
      <c r="L52" s="431"/>
      <c r="M52" s="431"/>
      <c r="N52" s="432"/>
      <c r="O52" s="379"/>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1"/>
    </row>
    <row r="53" spans="1:39" ht="9.75" customHeight="1">
      <c r="A53" s="424"/>
      <c r="B53" s="425"/>
      <c r="C53" s="425"/>
      <c r="D53" s="426"/>
      <c r="E53" s="400"/>
      <c r="F53" s="401"/>
      <c r="G53" s="401"/>
      <c r="H53" s="401"/>
      <c r="I53" s="402"/>
      <c r="J53" s="403"/>
      <c r="K53" s="404"/>
      <c r="L53" s="404"/>
      <c r="M53" s="404"/>
      <c r="N53" s="405"/>
      <c r="O53" s="400"/>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2"/>
    </row>
    <row r="54" spans="1:39" ht="9.75" customHeight="1">
      <c r="A54" s="421" t="s">
        <v>57</v>
      </c>
      <c r="B54" s="422"/>
      <c r="C54" s="422"/>
      <c r="D54" s="423"/>
      <c r="E54" s="406"/>
      <c r="F54" s="407"/>
      <c r="G54" s="407"/>
      <c r="H54" s="407"/>
      <c r="I54" s="408"/>
      <c r="J54" s="409"/>
      <c r="K54" s="410"/>
      <c r="L54" s="410"/>
      <c r="M54" s="410"/>
      <c r="N54" s="411"/>
      <c r="O54" s="406"/>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8"/>
    </row>
    <row r="55" spans="1:39" ht="9.75" customHeight="1">
      <c r="A55" s="424"/>
      <c r="B55" s="425"/>
      <c r="C55" s="425"/>
      <c r="D55" s="426"/>
      <c r="E55" s="379"/>
      <c r="F55" s="380"/>
      <c r="G55" s="380"/>
      <c r="H55" s="380"/>
      <c r="I55" s="381"/>
      <c r="J55" s="430"/>
      <c r="K55" s="431"/>
      <c r="L55" s="431"/>
      <c r="M55" s="431"/>
      <c r="N55" s="432"/>
      <c r="O55" s="379"/>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1"/>
    </row>
    <row r="56" spans="1:39" ht="9.75" customHeight="1">
      <c r="A56" s="424"/>
      <c r="B56" s="425"/>
      <c r="C56" s="425"/>
      <c r="D56" s="426"/>
      <c r="E56" s="379"/>
      <c r="F56" s="380"/>
      <c r="G56" s="380"/>
      <c r="H56" s="380"/>
      <c r="I56" s="381"/>
      <c r="J56" s="430"/>
      <c r="K56" s="431"/>
      <c r="L56" s="431"/>
      <c r="M56" s="431"/>
      <c r="N56" s="432"/>
      <c r="O56" s="379"/>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1"/>
    </row>
    <row r="57" spans="1:39" ht="9.75" customHeight="1">
      <c r="A57" s="427"/>
      <c r="B57" s="428"/>
      <c r="C57" s="428"/>
      <c r="D57" s="429"/>
      <c r="E57" s="400"/>
      <c r="F57" s="401"/>
      <c r="G57" s="401"/>
      <c r="H57" s="401"/>
      <c r="I57" s="402"/>
      <c r="J57" s="403"/>
      <c r="K57" s="404"/>
      <c r="L57" s="404"/>
      <c r="M57" s="404"/>
      <c r="N57" s="405"/>
      <c r="O57" s="400"/>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2"/>
    </row>
    <row r="58" spans="1:39" ht="22.5" customHeight="1">
      <c r="A58" s="427" t="s">
        <v>71</v>
      </c>
      <c r="B58" s="428"/>
      <c r="C58" s="428"/>
      <c r="D58" s="429"/>
      <c r="E58" s="433"/>
      <c r="F58" s="434"/>
      <c r="G58" s="434"/>
      <c r="H58" s="434"/>
      <c r="I58" s="435"/>
      <c r="J58" s="495">
        <f>SUM(J50:N57)</f>
        <v>0</v>
      </c>
      <c r="K58" s="496"/>
      <c r="L58" s="496"/>
      <c r="M58" s="496"/>
      <c r="N58" s="496"/>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row>
    <row r="59" spans="1:39" ht="2.25" customHeight="1">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row>
    <row r="60" spans="1:39" ht="18" customHeight="1">
      <c r="A60" s="272" t="s">
        <v>349</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row>
    <row r="61" spans="1:39" ht="18" customHeight="1">
      <c r="A61" s="439" t="s">
        <v>27</v>
      </c>
      <c r="B61" s="440"/>
      <c r="C61" s="440"/>
      <c r="D61" s="441"/>
      <c r="E61" s="442" t="s">
        <v>32</v>
      </c>
      <c r="F61" s="443"/>
      <c r="G61" s="443"/>
      <c r="H61" s="443"/>
      <c r="I61" s="444"/>
      <c r="J61" s="442" t="s">
        <v>37</v>
      </c>
      <c r="K61" s="443"/>
      <c r="L61" s="443"/>
      <c r="M61" s="443"/>
      <c r="N61" s="444"/>
      <c r="O61" s="439" t="s">
        <v>33</v>
      </c>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1"/>
    </row>
    <row r="62" spans="1:39" ht="9.75" customHeight="1">
      <c r="A62" s="421" t="s">
        <v>334</v>
      </c>
      <c r="B62" s="422"/>
      <c r="C62" s="422"/>
      <c r="D62" s="423"/>
      <c r="E62" s="406"/>
      <c r="F62" s="407"/>
      <c r="G62" s="407"/>
      <c r="H62" s="407"/>
      <c r="I62" s="408"/>
      <c r="J62" s="409"/>
      <c r="K62" s="410"/>
      <c r="L62" s="410"/>
      <c r="M62" s="410"/>
      <c r="N62" s="411"/>
      <c r="O62" s="406"/>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8"/>
    </row>
    <row r="63" spans="1:39" ht="9.75" customHeight="1">
      <c r="A63" s="424"/>
      <c r="B63" s="425"/>
      <c r="C63" s="425"/>
      <c r="D63" s="426"/>
      <c r="E63" s="379"/>
      <c r="F63" s="380"/>
      <c r="G63" s="380"/>
      <c r="H63" s="380"/>
      <c r="I63" s="381"/>
      <c r="J63" s="430"/>
      <c r="K63" s="431"/>
      <c r="L63" s="431"/>
      <c r="M63" s="431"/>
      <c r="N63" s="432"/>
      <c r="O63" s="379"/>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1"/>
    </row>
    <row r="64" spans="1:39" ht="9.75" customHeight="1">
      <c r="A64" s="424"/>
      <c r="B64" s="425"/>
      <c r="C64" s="425"/>
      <c r="D64" s="426"/>
      <c r="E64" s="379"/>
      <c r="F64" s="380"/>
      <c r="G64" s="380"/>
      <c r="H64" s="380"/>
      <c r="I64" s="381"/>
      <c r="J64" s="430"/>
      <c r="K64" s="431"/>
      <c r="L64" s="431"/>
      <c r="M64" s="431"/>
      <c r="N64" s="432"/>
      <c r="O64" s="379"/>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1"/>
    </row>
    <row r="65" spans="1:41" ht="9.75" customHeight="1" thickBot="1">
      <c r="A65" s="427"/>
      <c r="B65" s="428"/>
      <c r="C65" s="428"/>
      <c r="D65" s="429"/>
      <c r="E65" s="382"/>
      <c r="F65" s="383"/>
      <c r="G65" s="383"/>
      <c r="H65" s="383"/>
      <c r="I65" s="384"/>
      <c r="J65" s="385"/>
      <c r="K65" s="386"/>
      <c r="L65" s="386"/>
      <c r="M65" s="386"/>
      <c r="N65" s="387"/>
      <c r="O65" s="382"/>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4"/>
    </row>
    <row r="66" spans="1:41" ht="22.5" customHeight="1" thickTop="1">
      <c r="A66" s="475" t="s">
        <v>46</v>
      </c>
      <c r="B66" s="476"/>
      <c r="C66" s="476"/>
      <c r="D66" s="477"/>
      <c r="E66" s="478"/>
      <c r="F66" s="479"/>
      <c r="G66" s="479"/>
      <c r="H66" s="479"/>
      <c r="I66" s="480"/>
      <c r="J66" s="481">
        <f>SUM(J62:N65)</f>
        <v>0</v>
      </c>
      <c r="K66" s="482"/>
      <c r="L66" s="482"/>
      <c r="M66" s="482"/>
      <c r="N66" s="483"/>
      <c r="O66" s="484"/>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6"/>
    </row>
    <row r="67" spans="1:41" ht="2.2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row>
    <row r="68" spans="1:41" ht="18" customHeight="1">
      <c r="A68" s="272" t="s">
        <v>321</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row>
    <row r="69" spans="1:41" ht="18" customHeight="1">
      <c r="A69" s="439" t="s">
        <v>35</v>
      </c>
      <c r="B69" s="440"/>
      <c r="C69" s="440"/>
      <c r="D69" s="441"/>
      <c r="E69" s="442" t="s">
        <v>32</v>
      </c>
      <c r="F69" s="443"/>
      <c r="G69" s="443"/>
      <c r="H69" s="443"/>
      <c r="I69" s="444"/>
      <c r="J69" s="442" t="s">
        <v>37</v>
      </c>
      <c r="K69" s="443"/>
      <c r="L69" s="443"/>
      <c r="M69" s="443"/>
      <c r="N69" s="443"/>
      <c r="O69" s="363" t="s">
        <v>33</v>
      </c>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row>
    <row r="70" spans="1:41" ht="9.75" customHeight="1">
      <c r="A70" s="421" t="s">
        <v>294</v>
      </c>
      <c r="B70" s="422"/>
      <c r="C70" s="422"/>
      <c r="D70" s="423"/>
      <c r="E70" s="406"/>
      <c r="F70" s="407"/>
      <c r="G70" s="407"/>
      <c r="H70" s="407"/>
      <c r="I70" s="408"/>
      <c r="J70" s="409"/>
      <c r="K70" s="410"/>
      <c r="L70" s="410"/>
      <c r="M70" s="410"/>
      <c r="N70" s="411"/>
      <c r="O70" s="406"/>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8"/>
    </row>
    <row r="71" spans="1:41" ht="9.75" customHeight="1">
      <c r="A71" s="424"/>
      <c r="B71" s="425"/>
      <c r="C71" s="425"/>
      <c r="D71" s="426"/>
      <c r="E71" s="379"/>
      <c r="F71" s="380"/>
      <c r="G71" s="380"/>
      <c r="H71" s="380"/>
      <c r="I71" s="381"/>
      <c r="J71" s="430"/>
      <c r="K71" s="431"/>
      <c r="L71" s="431"/>
      <c r="M71" s="431"/>
      <c r="N71" s="432"/>
      <c r="O71" s="379"/>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1"/>
    </row>
    <row r="72" spans="1:41" ht="9.75" customHeight="1">
      <c r="A72" s="424"/>
      <c r="B72" s="425"/>
      <c r="C72" s="425"/>
      <c r="D72" s="426"/>
      <c r="E72" s="379"/>
      <c r="F72" s="380"/>
      <c r="G72" s="380"/>
      <c r="H72" s="380"/>
      <c r="I72" s="381"/>
      <c r="J72" s="430"/>
      <c r="K72" s="431"/>
      <c r="L72" s="431"/>
      <c r="M72" s="431"/>
      <c r="N72" s="432"/>
      <c r="O72" s="379"/>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1"/>
    </row>
    <row r="73" spans="1:41" ht="9.75" customHeight="1" thickBot="1">
      <c r="A73" s="445"/>
      <c r="B73" s="446"/>
      <c r="C73" s="446"/>
      <c r="D73" s="447"/>
      <c r="E73" s="382"/>
      <c r="F73" s="383"/>
      <c r="G73" s="383"/>
      <c r="H73" s="383"/>
      <c r="I73" s="384"/>
      <c r="J73" s="385"/>
      <c r="K73" s="386"/>
      <c r="L73" s="386"/>
      <c r="M73" s="386"/>
      <c r="N73" s="387"/>
      <c r="O73" s="382"/>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4"/>
    </row>
    <row r="74" spans="1:41" ht="22.5" customHeight="1" thickTop="1">
      <c r="A74" s="427" t="s">
        <v>333</v>
      </c>
      <c r="B74" s="428"/>
      <c r="C74" s="428"/>
      <c r="D74" s="429"/>
      <c r="E74" s="433"/>
      <c r="F74" s="434"/>
      <c r="G74" s="434"/>
      <c r="H74" s="434"/>
      <c r="I74" s="435"/>
      <c r="J74" s="436">
        <f>SUM(J70:N73)</f>
        <v>0</v>
      </c>
      <c r="K74" s="437"/>
      <c r="L74" s="437"/>
      <c r="M74" s="437"/>
      <c r="N74" s="437"/>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O74" s="289">
        <f>J58+J66+J74</f>
        <v>0</v>
      </c>
    </row>
    <row r="75" spans="1:41" ht="10.5" customHeight="1">
      <c r="A75" s="341"/>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266"/>
      <c r="AL75" s="266"/>
      <c r="AM75" s="266"/>
    </row>
    <row r="76" spans="1:41" ht="12" customHeight="1">
      <c r="A76" s="344" t="s">
        <v>397</v>
      </c>
      <c r="B76" s="342"/>
      <c r="C76" s="342"/>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3"/>
      <c r="AL76" s="343"/>
      <c r="AM76" s="343"/>
    </row>
    <row r="77" spans="1:41" s="292" customFormat="1" ht="15.75" customHeight="1">
      <c r="A77" s="361"/>
      <c r="B77" s="362"/>
      <c r="C77" s="362"/>
      <c r="D77" s="363" t="s">
        <v>398</v>
      </c>
      <c r="E77" s="364"/>
      <c r="F77" s="364"/>
      <c r="G77" s="364"/>
      <c r="H77" s="363" t="s">
        <v>399</v>
      </c>
      <c r="I77" s="364"/>
      <c r="J77" s="364"/>
      <c r="K77" s="364"/>
      <c r="L77" s="364"/>
      <c r="M77" s="342"/>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1"/>
      <c r="AL77" s="291"/>
      <c r="AM77" s="291"/>
    </row>
    <row r="78" spans="1:41" ht="21.75" customHeight="1">
      <c r="A78" s="365" t="s">
        <v>400</v>
      </c>
      <c r="B78" s="362"/>
      <c r="C78" s="362"/>
      <c r="D78" s="366"/>
      <c r="E78" s="367"/>
      <c r="F78" s="367"/>
      <c r="G78" s="368"/>
      <c r="H78" s="369"/>
      <c r="I78" s="370"/>
      <c r="J78" s="370"/>
      <c r="K78" s="370"/>
      <c r="L78" s="371"/>
    </row>
    <row r="79" spans="1:41" ht="27" customHeight="1">
      <c r="A79" s="365" t="s">
        <v>401</v>
      </c>
      <c r="B79" s="362"/>
      <c r="C79" s="362"/>
      <c r="D79" s="372"/>
      <c r="E79" s="373"/>
      <c r="F79" s="373"/>
      <c r="G79" s="373"/>
      <c r="H79" s="374"/>
      <c r="I79" s="375"/>
      <c r="J79" s="375"/>
      <c r="K79" s="375"/>
      <c r="L79" s="375"/>
    </row>
  </sheetData>
  <sheetProtection sheet="1" formatCells="0" formatColumns="0" formatRows="0" insertColumns="0" insertRows="0" autoFilter="0"/>
  <mergeCells count="123">
    <mergeCell ref="A62:D65"/>
    <mergeCell ref="O61:AM61"/>
    <mergeCell ref="J61:N61"/>
    <mergeCell ref="E61:I61"/>
    <mergeCell ref="A61:D61"/>
    <mergeCell ref="O65:AM65"/>
    <mergeCell ref="J65:N65"/>
    <mergeCell ref="E65:I65"/>
    <mergeCell ref="O64:AM64"/>
    <mergeCell ref="J64:N64"/>
    <mergeCell ref="E64:I64"/>
    <mergeCell ref="O63:AM63"/>
    <mergeCell ref="J63:N63"/>
    <mergeCell ref="E63:I63"/>
    <mergeCell ref="A66:D66"/>
    <mergeCell ref="E66:I66"/>
    <mergeCell ref="J66:N66"/>
    <mergeCell ref="O66:AM66"/>
    <mergeCell ref="B6:K7"/>
    <mergeCell ref="T6:V6"/>
    <mergeCell ref="AI32:AK32"/>
    <mergeCell ref="AL32:AM32"/>
    <mergeCell ref="A58:D58"/>
    <mergeCell ref="E58:I58"/>
    <mergeCell ref="J58:N58"/>
    <mergeCell ref="O58:AM58"/>
    <mergeCell ref="AA13:AC13"/>
    <mergeCell ref="AD13:AE13"/>
    <mergeCell ref="L9:AM9"/>
    <mergeCell ref="E51:I51"/>
    <mergeCell ref="J51:N51"/>
    <mergeCell ref="O51:AM51"/>
    <mergeCell ref="AL38:AM38"/>
    <mergeCell ref="W38:Z38"/>
    <mergeCell ref="W13:Z13"/>
    <mergeCell ref="AF13:AH13"/>
    <mergeCell ref="AF38:AH38"/>
    <mergeCell ref="K14:AE14"/>
    <mergeCell ref="A3:A9"/>
    <mergeCell ref="A10:H11"/>
    <mergeCell ref="Q6:R6"/>
    <mergeCell ref="O49:AM49"/>
    <mergeCell ref="A49:D49"/>
    <mergeCell ref="E49:I49"/>
    <mergeCell ref="E50:I50"/>
    <mergeCell ref="J49:N49"/>
    <mergeCell ref="J50:N50"/>
    <mergeCell ref="O50:AM50"/>
    <mergeCell ref="H14:J14"/>
    <mergeCell ref="AG3:AM3"/>
    <mergeCell ref="AG4:AM4"/>
    <mergeCell ref="K39:AE39"/>
    <mergeCell ref="AL13:AM13"/>
    <mergeCell ref="AI13:AK13"/>
    <mergeCell ref="C40:AM41"/>
    <mergeCell ref="A50:D53"/>
    <mergeCell ref="J52:N52"/>
    <mergeCell ref="W32:Z32"/>
    <mergeCell ref="AA32:AC32"/>
    <mergeCell ref="AD32:AE32"/>
    <mergeCell ref="C15:AM19"/>
    <mergeCell ref="L4:AF4"/>
    <mergeCell ref="A74:D74"/>
    <mergeCell ref="E74:I74"/>
    <mergeCell ref="J74:N74"/>
    <mergeCell ref="O74:AM74"/>
    <mergeCell ref="A69:D69"/>
    <mergeCell ref="E69:I69"/>
    <mergeCell ref="J69:N69"/>
    <mergeCell ref="O69:AM69"/>
    <mergeCell ref="A70:D73"/>
    <mergeCell ref="E70:I70"/>
    <mergeCell ref="J70:N70"/>
    <mergeCell ref="O70:AM70"/>
    <mergeCell ref="E71:I71"/>
    <mergeCell ref="J71:N71"/>
    <mergeCell ref="O71:AM71"/>
    <mergeCell ref="E72:I72"/>
    <mergeCell ref="J72:N72"/>
    <mergeCell ref="A54:D57"/>
    <mergeCell ref="E54:I54"/>
    <mergeCell ref="J54:N54"/>
    <mergeCell ref="O54:AM54"/>
    <mergeCell ref="E55:I55"/>
    <mergeCell ref="J55:N55"/>
    <mergeCell ref="O55:AM55"/>
    <mergeCell ref="E56:I56"/>
    <mergeCell ref="J56:N56"/>
    <mergeCell ref="O56:AM56"/>
    <mergeCell ref="E57:I57"/>
    <mergeCell ref="J57:N57"/>
    <mergeCell ref="O57:AM57"/>
    <mergeCell ref="L3:AF3"/>
    <mergeCell ref="O72:AM72"/>
    <mergeCell ref="E73:I73"/>
    <mergeCell ref="J73:N73"/>
    <mergeCell ref="O73:AM73"/>
    <mergeCell ref="L5:AM5"/>
    <mergeCell ref="S8:Y8"/>
    <mergeCell ref="AG8:AM8"/>
    <mergeCell ref="L7:AM7"/>
    <mergeCell ref="AF32:AH32"/>
    <mergeCell ref="O52:AM52"/>
    <mergeCell ref="E53:I53"/>
    <mergeCell ref="J53:N53"/>
    <mergeCell ref="O53:AM53"/>
    <mergeCell ref="O62:AM62"/>
    <mergeCell ref="J62:N62"/>
    <mergeCell ref="E62:I62"/>
    <mergeCell ref="H39:J39"/>
    <mergeCell ref="AI38:AK38"/>
    <mergeCell ref="AD38:AE38"/>
    <mergeCell ref="E52:I52"/>
    <mergeCell ref="AA38:AC38"/>
    <mergeCell ref="A77:C77"/>
    <mergeCell ref="D77:G77"/>
    <mergeCell ref="H77:L77"/>
    <mergeCell ref="A78:C78"/>
    <mergeCell ref="D78:G78"/>
    <mergeCell ref="H78:L78"/>
    <mergeCell ref="A79:C79"/>
    <mergeCell ref="D79:G79"/>
    <mergeCell ref="H79:L79"/>
  </mergeCells>
  <phoneticPr fontId="6"/>
  <dataValidations count="3">
    <dataValidation imeMode="halfAlpha" allowBlank="1" showInputMessage="1" showErrorMessage="1" sqref="W23:AB23 O23:R23 AG23:AI23 AM30 S30:X31 AC30:AH31 S37:V38 W37:X37 AD37:AH37 J37:N38 AM45 AM37 S45:V45 J45:N45 S43 AI43 O44:R44 J30:N32 W44:Z44 S32:V32"/>
    <dataValidation type="list" allowBlank="1" showInputMessage="1" showErrorMessage="1" sqref="H14:J14">
      <formula1>"①,②,③,④,⑤"</formula1>
    </dataValidation>
    <dataValidation type="list" allowBlank="1" showInputMessage="1" showErrorMessage="1" sqref="H39:J39">
      <formula1>"①,②"</formula1>
    </dataValidation>
  </dataValidations>
  <printOptions horizontalCentered="1"/>
  <pageMargins left="0.55118110236220474" right="0.55118110236220474" top="0.82677165354330717" bottom="0.23622047244094491" header="0.51181102362204722" footer="0.35433070866141736"/>
  <pageSetup paperSize="9" scale="71" fitToHeight="2" orientation="portrait" r:id="rId1"/>
  <headerFooter alignWithMargins="0"/>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22</xdr:row>
                    <xdr:rowOff>28575</xdr:rowOff>
                  </from>
                  <to>
                    <xdr:col>1</xdr:col>
                    <xdr:colOff>180975</xdr:colOff>
                    <xdr:row>23</xdr:row>
                    <xdr:rowOff>47625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22</xdr:row>
                    <xdr:rowOff>19050</xdr:rowOff>
                  </from>
                  <to>
                    <xdr:col>15</xdr:col>
                    <xdr:colOff>19050</xdr:colOff>
                    <xdr:row>23</xdr:row>
                    <xdr:rowOff>38100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22</xdr:row>
                    <xdr:rowOff>9525</xdr:rowOff>
                  </from>
                  <to>
                    <xdr:col>26</xdr:col>
                    <xdr:colOff>19050</xdr:colOff>
                    <xdr:row>23</xdr:row>
                    <xdr:rowOff>19050</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171450</xdr:colOff>
                    <xdr:row>21</xdr:row>
                    <xdr:rowOff>238125</xdr:rowOff>
                  </from>
                  <to>
                    <xdr:col>34</xdr:col>
                    <xdr:colOff>28575</xdr:colOff>
                    <xdr:row>23</xdr:row>
                    <xdr:rowOff>19050</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51" r:id="rId11" name="Check Box 75">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2" r:id="rId12" name="Check Box 76">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24653" r:id="rId13" name="Check Box 77">
              <controlPr defaultSize="0" autoFill="0" autoLine="0" autoPict="0">
                <anchor moveWithCells="1">
                  <from>
                    <xdr:col>0</xdr:col>
                    <xdr:colOff>152400</xdr:colOff>
                    <xdr:row>30</xdr:row>
                    <xdr:rowOff>0</xdr:rowOff>
                  </from>
                  <to>
                    <xdr:col>2</xdr:col>
                    <xdr:colOff>28575</xdr:colOff>
                    <xdr:row>31</xdr:row>
                    <xdr:rowOff>9525</xdr:rowOff>
                  </to>
                </anchor>
              </controlPr>
            </control>
          </mc:Choice>
        </mc:AlternateContent>
        <mc:AlternateContent xmlns:mc="http://schemas.openxmlformats.org/markup-compatibility/2006">
          <mc:Choice Requires="x14">
            <control shapeId="24672" r:id="rId14" name="Check Box 96">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4674" r:id="rId15" name="Check Box 98">
              <controlPr defaultSize="0" autoFill="0" autoLine="0" autoPict="0">
                <anchor moveWithCells="1">
                  <from>
                    <xdr:col>11</xdr:col>
                    <xdr:colOff>180975</xdr:colOff>
                    <xdr:row>43</xdr:row>
                    <xdr:rowOff>228600</xdr:rowOff>
                  </from>
                  <to>
                    <xdr:col>13</xdr:col>
                    <xdr:colOff>57150</xdr:colOff>
                    <xdr:row>45</xdr:row>
                    <xdr:rowOff>9525</xdr:rowOff>
                  </to>
                </anchor>
              </controlPr>
            </control>
          </mc:Choice>
        </mc:AlternateContent>
        <mc:AlternateContent xmlns:mc="http://schemas.openxmlformats.org/markup-compatibility/2006">
          <mc:Choice Requires="x14">
            <control shapeId="24675" r:id="rId16" name="Check Box 99">
              <controlPr defaultSize="0" autoFill="0" autoLine="0" autoPict="0">
                <anchor moveWithCells="1">
                  <from>
                    <xdr:col>16</xdr:col>
                    <xdr:colOff>180975</xdr:colOff>
                    <xdr:row>43</xdr:row>
                    <xdr:rowOff>228600</xdr:rowOff>
                  </from>
                  <to>
                    <xdr:col>18</xdr:col>
                    <xdr:colOff>9525</xdr:colOff>
                    <xdr:row>45</xdr:row>
                    <xdr:rowOff>9525</xdr:rowOff>
                  </to>
                </anchor>
              </controlPr>
            </control>
          </mc:Choice>
        </mc:AlternateContent>
        <mc:AlternateContent xmlns:mc="http://schemas.openxmlformats.org/markup-compatibility/2006">
          <mc:Choice Requires="x14">
            <control shapeId="24676" r:id="rId17" name="Check Box 100">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4692" r:id="rId18" name="Check Box 116">
              <controlPr defaultSize="0" autoFill="0" autoLine="0" autoPict="0">
                <anchor moveWithCells="1">
                  <from>
                    <xdr:col>13</xdr:col>
                    <xdr:colOff>152400</xdr:colOff>
                    <xdr:row>23</xdr:row>
                    <xdr:rowOff>19050</xdr:rowOff>
                  </from>
                  <to>
                    <xdr:col>14</xdr:col>
                    <xdr:colOff>152400</xdr:colOff>
                    <xdr:row>24</xdr:row>
                    <xdr:rowOff>28575</xdr:rowOff>
                  </to>
                </anchor>
              </controlPr>
            </control>
          </mc:Choice>
        </mc:AlternateContent>
        <mc:AlternateContent xmlns:mc="http://schemas.openxmlformats.org/markup-compatibility/2006">
          <mc:Choice Requires="x14">
            <control shapeId="24693" r:id="rId19" name="Check Box 117">
              <controlPr defaultSize="0" autoFill="0" autoLine="0" autoPict="0">
                <anchor moveWithCells="1">
                  <from>
                    <xdr:col>0</xdr:col>
                    <xdr:colOff>142875</xdr:colOff>
                    <xdr:row>21</xdr:row>
                    <xdr:rowOff>9525</xdr:rowOff>
                  </from>
                  <to>
                    <xdr:col>2</xdr:col>
                    <xdr:colOff>9525</xdr:colOff>
                    <xdr:row>22</xdr:row>
                    <xdr:rowOff>28575</xdr:rowOff>
                  </to>
                </anchor>
              </controlPr>
            </control>
          </mc:Choice>
        </mc:AlternateContent>
        <mc:AlternateContent xmlns:mc="http://schemas.openxmlformats.org/markup-compatibility/2006">
          <mc:Choice Requires="x14">
            <control shapeId="24694" r:id="rId20" name="Check Box 118">
              <controlPr defaultSize="0" autoFill="0" autoLine="0" autoPict="0">
                <anchor moveWithCells="1">
                  <from>
                    <xdr:col>10</xdr:col>
                    <xdr:colOff>171450</xdr:colOff>
                    <xdr:row>25</xdr:row>
                    <xdr:rowOff>219075</xdr:rowOff>
                  </from>
                  <to>
                    <xdr:col>11</xdr:col>
                    <xdr:colOff>161925</xdr:colOff>
                    <xdr:row>26</xdr:row>
                    <xdr:rowOff>228600</xdr:rowOff>
                  </to>
                </anchor>
              </controlPr>
            </control>
          </mc:Choice>
        </mc:AlternateContent>
        <mc:AlternateContent xmlns:mc="http://schemas.openxmlformats.org/markup-compatibility/2006">
          <mc:Choice Requires="x14">
            <control shapeId="24695" r:id="rId21" name="Check Box 119">
              <controlPr defaultSize="0" autoFill="0" autoLine="0" autoPict="0">
                <anchor moveWithCells="1">
                  <from>
                    <xdr:col>0</xdr:col>
                    <xdr:colOff>133350</xdr:colOff>
                    <xdr:row>26</xdr:row>
                    <xdr:rowOff>209550</xdr:rowOff>
                  </from>
                  <to>
                    <xdr:col>2</xdr:col>
                    <xdr:colOff>9525</xdr:colOff>
                    <xdr:row>27</xdr:row>
                    <xdr:rowOff>219075</xdr:rowOff>
                  </to>
                </anchor>
              </controlPr>
            </control>
          </mc:Choice>
        </mc:AlternateContent>
        <mc:AlternateContent xmlns:mc="http://schemas.openxmlformats.org/markup-compatibility/2006">
          <mc:Choice Requires="x14">
            <control shapeId="24696" r:id="rId22" name="Check Box 120">
              <controlPr defaultSize="0" autoFill="0" autoLine="0" autoPict="0">
                <anchor moveWithCells="1">
                  <from>
                    <xdr:col>0</xdr:col>
                    <xdr:colOff>152400</xdr:colOff>
                    <xdr:row>27</xdr:row>
                    <xdr:rowOff>228600</xdr:rowOff>
                  </from>
                  <to>
                    <xdr:col>1</xdr:col>
                    <xdr:colOff>171450</xdr:colOff>
                    <xdr:row>29</xdr:row>
                    <xdr:rowOff>0</xdr:rowOff>
                  </to>
                </anchor>
              </controlPr>
            </control>
          </mc:Choice>
        </mc:AlternateContent>
        <mc:AlternateContent xmlns:mc="http://schemas.openxmlformats.org/markup-compatibility/2006">
          <mc:Choice Requires="x14">
            <control shapeId="24698" r:id="rId23" name="Check Box 122">
              <controlPr defaultSize="0" autoFill="0" autoLine="0" autoPict="0">
                <anchor moveWithCells="1">
                  <from>
                    <xdr:col>0</xdr:col>
                    <xdr:colOff>142875</xdr:colOff>
                    <xdr:row>32</xdr:row>
                    <xdr:rowOff>0</xdr:rowOff>
                  </from>
                  <to>
                    <xdr:col>2</xdr:col>
                    <xdr:colOff>19050</xdr:colOff>
                    <xdr:row>33</xdr:row>
                    <xdr:rowOff>9525</xdr:rowOff>
                  </to>
                </anchor>
              </controlPr>
            </control>
          </mc:Choice>
        </mc:AlternateContent>
        <mc:AlternateContent xmlns:mc="http://schemas.openxmlformats.org/markup-compatibility/2006">
          <mc:Choice Requires="x14">
            <control shapeId="24699" r:id="rId24" name="Check Box 123">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24700" r:id="rId25" name="Check Box 124">
              <controlPr defaultSize="0" autoFill="0" autoLine="0" autoPict="0">
                <anchor moveWithCells="1">
                  <from>
                    <xdr:col>10</xdr:col>
                    <xdr:colOff>152400</xdr:colOff>
                    <xdr:row>33</xdr:row>
                    <xdr:rowOff>9525</xdr:rowOff>
                  </from>
                  <to>
                    <xdr:col>12</xdr:col>
                    <xdr:colOff>0</xdr:colOff>
                    <xdr:row>34</xdr:row>
                    <xdr:rowOff>19050</xdr:rowOff>
                  </to>
                </anchor>
              </controlPr>
            </control>
          </mc:Choice>
        </mc:AlternateContent>
        <mc:AlternateContent xmlns:mc="http://schemas.openxmlformats.org/markup-compatibility/2006">
          <mc:Choice Requires="x14">
            <control shapeId="24701" r:id="rId26" name="Check Box 125">
              <controlPr defaultSize="0" autoFill="0" autoLine="0" autoPict="0">
                <anchor moveWithCells="1">
                  <from>
                    <xdr:col>0</xdr:col>
                    <xdr:colOff>133350</xdr:colOff>
                    <xdr:row>33</xdr:row>
                    <xdr:rowOff>209550</xdr:rowOff>
                  </from>
                  <to>
                    <xdr:col>2</xdr:col>
                    <xdr:colOff>9525</xdr:colOff>
                    <xdr:row>34</xdr:row>
                    <xdr:rowOff>219075</xdr:rowOff>
                  </to>
                </anchor>
              </controlPr>
            </control>
          </mc:Choice>
        </mc:AlternateContent>
        <mc:AlternateContent xmlns:mc="http://schemas.openxmlformats.org/markup-compatibility/2006">
          <mc:Choice Requires="x14">
            <control shapeId="24702" r:id="rId27" name="Check Box 126">
              <controlPr defaultSize="0" autoFill="0" autoLine="0" autoPict="0">
                <anchor moveWithCells="1">
                  <from>
                    <xdr:col>0</xdr:col>
                    <xdr:colOff>152400</xdr:colOff>
                    <xdr:row>34</xdr:row>
                    <xdr:rowOff>228600</xdr:rowOff>
                  </from>
                  <to>
                    <xdr:col>1</xdr:col>
                    <xdr:colOff>171450</xdr:colOff>
                    <xdr:row>36</xdr:row>
                    <xdr:rowOff>9525</xdr:rowOff>
                  </to>
                </anchor>
              </controlPr>
            </control>
          </mc:Choice>
        </mc:AlternateContent>
        <mc:AlternateContent xmlns:mc="http://schemas.openxmlformats.org/markup-compatibility/2006">
          <mc:Choice Requires="x14">
            <control shapeId="24705" r:id="rId28" name="Check Box 129">
              <controlPr defaultSize="0" autoFill="0" autoLine="0" autoPict="0">
                <anchor moveWithCells="1">
                  <from>
                    <xdr:col>6</xdr:col>
                    <xdr:colOff>142875</xdr:colOff>
                    <xdr:row>44</xdr:row>
                    <xdr:rowOff>0</xdr:rowOff>
                  </from>
                  <to>
                    <xdr:col>7</xdr:col>
                    <xdr:colOff>104775</xdr:colOff>
                    <xdr:row>45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36"/>
  <sheetViews>
    <sheetView view="pageBreakPreview" zoomScale="115" zoomScaleNormal="100" zoomScaleSheetLayoutView="115" workbookViewId="0">
      <selection sqref="A1:F1048576"/>
    </sheetView>
  </sheetViews>
  <sheetFormatPr defaultRowHeight="13.5"/>
  <cols>
    <col min="1" max="1" width="6.625" customWidth="1"/>
    <col min="2" max="2" width="5" customWidth="1"/>
    <col min="3" max="3" width="7.125" customWidth="1"/>
    <col min="4" max="4" width="8.625" customWidth="1"/>
    <col min="5" max="5" width="31" customWidth="1"/>
    <col min="6" max="6" width="18.625" customWidth="1"/>
  </cols>
  <sheetData>
    <row r="2" spans="1:6" ht="22.5" customHeight="1">
      <c r="B2" s="351" t="s">
        <v>419</v>
      </c>
      <c r="C2" s="351"/>
      <c r="D2" s="351"/>
    </row>
    <row r="3" spans="1:6">
      <c r="B3" s="349" t="s">
        <v>410</v>
      </c>
      <c r="C3" s="349" t="s">
        <v>415</v>
      </c>
      <c r="D3" s="349" t="s">
        <v>420</v>
      </c>
      <c r="E3" s="349" t="s">
        <v>405</v>
      </c>
      <c r="F3" s="349" t="s">
        <v>406</v>
      </c>
    </row>
    <row r="4" spans="1:6" ht="18.75" customHeight="1">
      <c r="A4" t="s">
        <v>407</v>
      </c>
      <c r="B4" s="349" t="s">
        <v>408</v>
      </c>
      <c r="C4" s="352">
        <v>45139</v>
      </c>
      <c r="D4" s="352" t="s">
        <v>421</v>
      </c>
      <c r="E4" s="349" t="s">
        <v>409</v>
      </c>
      <c r="F4" s="350" t="s">
        <v>411</v>
      </c>
    </row>
    <row r="5" spans="1:6" ht="21" customHeight="1">
      <c r="B5" s="349">
        <v>1</v>
      </c>
      <c r="C5" s="349"/>
      <c r="D5" s="349"/>
      <c r="E5" s="349"/>
      <c r="F5" s="349"/>
    </row>
    <row r="6" spans="1:6" ht="18.75" customHeight="1">
      <c r="B6" s="349">
        <v>2</v>
      </c>
      <c r="C6" s="349"/>
      <c r="D6" s="349"/>
      <c r="E6" s="349"/>
      <c r="F6" s="349"/>
    </row>
    <row r="7" spans="1:6" ht="18.75" customHeight="1">
      <c r="B7" s="349">
        <v>3</v>
      </c>
      <c r="C7" s="349"/>
      <c r="D7" s="349"/>
      <c r="E7" s="349"/>
      <c r="F7" s="349"/>
    </row>
    <row r="8" spans="1:6" ht="18.75" customHeight="1">
      <c r="B8" s="349">
        <v>4</v>
      </c>
      <c r="C8" s="349"/>
      <c r="D8" s="349"/>
      <c r="E8" s="349"/>
      <c r="F8" s="349"/>
    </row>
    <row r="9" spans="1:6" ht="18.75" customHeight="1">
      <c r="B9" s="349">
        <v>5</v>
      </c>
      <c r="C9" s="349"/>
      <c r="D9" s="349"/>
      <c r="E9" s="349"/>
      <c r="F9" s="349"/>
    </row>
    <row r="10" spans="1:6" ht="18.75" customHeight="1">
      <c r="B10" s="349">
        <v>6</v>
      </c>
      <c r="C10" s="349"/>
      <c r="D10" s="349"/>
      <c r="E10" s="349"/>
      <c r="F10" s="349"/>
    </row>
    <row r="11" spans="1:6" ht="18.75" customHeight="1">
      <c r="B11" s="349">
        <v>7</v>
      </c>
      <c r="C11" s="349"/>
      <c r="D11" s="349"/>
      <c r="E11" s="349"/>
      <c r="F11" s="349"/>
    </row>
    <row r="12" spans="1:6" ht="18.75" customHeight="1">
      <c r="B12" s="349">
        <v>8</v>
      </c>
      <c r="C12" s="349"/>
      <c r="D12" s="349"/>
      <c r="E12" s="349"/>
      <c r="F12" s="349"/>
    </row>
    <row r="13" spans="1:6" ht="18.75" customHeight="1">
      <c r="B13" s="349">
        <v>9</v>
      </c>
      <c r="C13" s="349"/>
      <c r="D13" s="349"/>
      <c r="E13" s="349"/>
      <c r="F13" s="349"/>
    </row>
    <row r="14" spans="1:6" ht="18.75" customHeight="1">
      <c r="B14" s="349">
        <v>10</v>
      </c>
      <c r="C14" s="349"/>
      <c r="D14" s="349"/>
      <c r="E14" s="349"/>
      <c r="F14" s="349"/>
    </row>
    <row r="15" spans="1:6" ht="18.75" customHeight="1">
      <c r="B15" s="349">
        <v>11</v>
      </c>
      <c r="C15" s="349"/>
      <c r="D15" s="349"/>
      <c r="E15" s="349"/>
      <c r="F15" s="349"/>
    </row>
    <row r="16" spans="1:6" ht="18.75" customHeight="1">
      <c r="B16" s="349">
        <v>12</v>
      </c>
      <c r="C16" s="349"/>
      <c r="D16" s="349"/>
      <c r="E16" s="349"/>
      <c r="F16" s="349"/>
    </row>
    <row r="17" spans="2:6" ht="18.75" customHeight="1">
      <c r="B17" s="349">
        <v>13</v>
      </c>
      <c r="C17" s="349"/>
      <c r="D17" s="349"/>
      <c r="E17" s="349"/>
      <c r="F17" s="349"/>
    </row>
    <row r="18" spans="2:6" ht="18.75" customHeight="1">
      <c r="B18" s="349">
        <v>14</v>
      </c>
      <c r="C18" s="349"/>
      <c r="D18" s="349"/>
      <c r="E18" s="349"/>
      <c r="F18" s="349"/>
    </row>
    <row r="19" spans="2:6" ht="18.75" customHeight="1">
      <c r="B19" s="349">
        <v>15</v>
      </c>
      <c r="C19" s="349"/>
      <c r="D19" s="349"/>
      <c r="E19" s="349"/>
      <c r="F19" s="349"/>
    </row>
    <row r="20" spans="2:6" ht="18.75" customHeight="1">
      <c r="B20" s="349">
        <v>16</v>
      </c>
      <c r="C20" s="349"/>
      <c r="D20" s="349"/>
      <c r="E20" s="349"/>
      <c r="F20" s="349"/>
    </row>
    <row r="21" spans="2:6" ht="18.75" customHeight="1">
      <c r="B21" s="349">
        <v>17</v>
      </c>
      <c r="C21" s="349"/>
      <c r="D21" s="349"/>
      <c r="E21" s="349"/>
      <c r="F21" s="349"/>
    </row>
    <row r="22" spans="2:6" ht="18.75" customHeight="1">
      <c r="B22" s="349">
        <v>18</v>
      </c>
      <c r="C22" s="349"/>
      <c r="D22" s="349"/>
      <c r="E22" s="349"/>
      <c r="F22" s="349"/>
    </row>
    <row r="23" spans="2:6" ht="18.75" customHeight="1">
      <c r="B23" s="349">
        <v>19</v>
      </c>
      <c r="C23" s="349"/>
      <c r="D23" s="349"/>
      <c r="E23" s="349"/>
      <c r="F23" s="349"/>
    </row>
    <row r="24" spans="2:6" ht="18.75" customHeight="1">
      <c r="B24" s="349">
        <v>20</v>
      </c>
      <c r="C24" s="349"/>
      <c r="D24" s="349"/>
      <c r="E24" s="349"/>
      <c r="F24" s="349"/>
    </row>
    <row r="25" spans="2:6" ht="18.75" customHeight="1">
      <c r="B25" s="349">
        <v>21</v>
      </c>
      <c r="C25" s="349"/>
      <c r="D25" s="349"/>
      <c r="E25" s="349"/>
      <c r="F25" s="349"/>
    </row>
    <row r="26" spans="2:6" ht="18.75" customHeight="1">
      <c r="B26" s="349">
        <v>22</v>
      </c>
      <c r="C26" s="349"/>
      <c r="D26" s="349"/>
      <c r="E26" s="349"/>
      <c r="F26" s="349"/>
    </row>
    <row r="27" spans="2:6" ht="18.75" customHeight="1">
      <c r="B27" s="349">
        <v>23</v>
      </c>
      <c r="C27" s="349"/>
      <c r="D27" s="349"/>
      <c r="E27" s="349"/>
      <c r="F27" s="349"/>
    </row>
    <row r="28" spans="2:6" ht="18.75" customHeight="1">
      <c r="B28" s="349">
        <v>24</v>
      </c>
      <c r="C28" s="349"/>
      <c r="D28" s="349"/>
      <c r="E28" s="349"/>
      <c r="F28" s="349"/>
    </row>
    <row r="29" spans="2:6" ht="18.75" customHeight="1">
      <c r="B29" s="349">
        <v>25</v>
      </c>
      <c r="C29" s="349"/>
      <c r="D29" s="349"/>
      <c r="E29" s="349"/>
      <c r="F29" s="349"/>
    </row>
    <row r="30" spans="2:6" ht="18.75" customHeight="1">
      <c r="B30" s="349">
        <v>26</v>
      </c>
      <c r="C30" s="349"/>
      <c r="D30" s="349"/>
      <c r="E30" s="349"/>
      <c r="F30" s="349"/>
    </row>
    <row r="31" spans="2:6" ht="18.75" customHeight="1">
      <c r="B31" s="349">
        <v>27</v>
      </c>
      <c r="C31" s="349"/>
      <c r="D31" s="349"/>
      <c r="E31" s="349"/>
      <c r="F31" s="349"/>
    </row>
    <row r="32" spans="2:6" ht="18.75" customHeight="1">
      <c r="B32" s="349">
        <v>28</v>
      </c>
      <c r="C32" s="349"/>
      <c r="D32" s="349"/>
      <c r="E32" s="349"/>
      <c r="F32" s="349"/>
    </row>
    <row r="33" spans="2:6" ht="18.75" customHeight="1">
      <c r="B33" s="349">
        <v>29</v>
      </c>
      <c r="C33" s="349"/>
      <c r="D33" s="349"/>
      <c r="E33" s="349"/>
      <c r="F33" s="349"/>
    </row>
    <row r="34" spans="2:6" ht="18.75" customHeight="1">
      <c r="B34" s="349">
        <v>30</v>
      </c>
      <c r="C34" s="349"/>
      <c r="D34" s="349"/>
      <c r="E34" s="349"/>
      <c r="F34" s="349"/>
    </row>
    <row r="35" spans="2:6" ht="18.75" customHeight="1">
      <c r="B35" s="349">
        <v>31</v>
      </c>
      <c r="C35" s="349"/>
      <c r="D35" s="349"/>
      <c r="E35" s="349"/>
      <c r="F35" s="349"/>
    </row>
    <row r="36" spans="2:6" ht="18.75" customHeight="1">
      <c r="B36" s="349">
        <v>32</v>
      </c>
      <c r="C36" s="349"/>
      <c r="D36" s="349"/>
      <c r="E36" s="349"/>
      <c r="F36" s="349"/>
    </row>
  </sheetData>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115"/>
  <sheetViews>
    <sheetView view="pageBreakPreview" topLeftCell="A52" zoomScale="145" zoomScaleNormal="120" zoomScaleSheetLayoutView="145" workbookViewId="0">
      <selection activeCell="W1" sqref="W1"/>
    </sheetView>
  </sheetViews>
  <sheetFormatPr defaultColWidth="2.25" defaultRowHeight="13.5"/>
  <cols>
    <col min="1" max="39" width="2.375" style="179" customWidth="1"/>
    <col min="40" max="40" width="2.25" style="179"/>
    <col min="41" max="41" width="9.75" style="179" hidden="1" customWidth="1"/>
    <col min="42" max="16384" width="2.25" style="179"/>
  </cols>
  <sheetData>
    <row r="1" spans="1:39">
      <c r="A1" s="178" t="s">
        <v>58</v>
      </c>
    </row>
    <row r="3" spans="1:39" s="184" customFormat="1" ht="12" customHeight="1">
      <c r="A3" s="448" t="s">
        <v>26</v>
      </c>
      <c r="B3" s="180" t="s">
        <v>0</v>
      </c>
      <c r="C3" s="181"/>
      <c r="D3" s="181"/>
      <c r="E3" s="182"/>
      <c r="F3" s="182"/>
      <c r="G3" s="182"/>
      <c r="H3" s="182"/>
      <c r="I3" s="182"/>
      <c r="J3" s="182"/>
      <c r="K3" s="183"/>
      <c r="L3" s="376"/>
      <c r="M3" s="377"/>
      <c r="N3" s="377"/>
      <c r="O3" s="377"/>
      <c r="P3" s="377"/>
      <c r="Q3" s="377"/>
      <c r="R3" s="377"/>
      <c r="S3" s="377"/>
      <c r="T3" s="377"/>
      <c r="U3" s="377"/>
      <c r="V3" s="377"/>
      <c r="W3" s="377"/>
      <c r="X3" s="377"/>
      <c r="Y3" s="377"/>
      <c r="Z3" s="377"/>
      <c r="AA3" s="377"/>
      <c r="AB3" s="377"/>
      <c r="AC3" s="377"/>
      <c r="AD3" s="377"/>
      <c r="AE3" s="377"/>
      <c r="AF3" s="378"/>
      <c r="AG3" s="459" t="s">
        <v>115</v>
      </c>
      <c r="AH3" s="460"/>
      <c r="AI3" s="460"/>
      <c r="AJ3" s="460"/>
      <c r="AK3" s="460"/>
      <c r="AL3" s="460"/>
      <c r="AM3" s="461"/>
    </row>
    <row r="4" spans="1:39" s="184" customFormat="1" ht="20.25" customHeight="1">
      <c r="A4" s="449"/>
      <c r="B4" s="185" t="s">
        <v>22</v>
      </c>
      <c r="C4" s="186"/>
      <c r="D4" s="186"/>
      <c r="E4" s="187"/>
      <c r="F4" s="187"/>
      <c r="G4" s="187"/>
      <c r="H4" s="187"/>
      <c r="I4" s="187"/>
      <c r="J4" s="187"/>
      <c r="K4" s="188"/>
      <c r="L4" s="394"/>
      <c r="M4" s="395"/>
      <c r="N4" s="395"/>
      <c r="O4" s="395"/>
      <c r="P4" s="395"/>
      <c r="Q4" s="395"/>
      <c r="R4" s="395"/>
      <c r="S4" s="395"/>
      <c r="T4" s="395"/>
      <c r="U4" s="395"/>
      <c r="V4" s="395"/>
      <c r="W4" s="395"/>
      <c r="X4" s="395"/>
      <c r="Y4" s="395"/>
      <c r="Z4" s="395"/>
      <c r="AA4" s="395"/>
      <c r="AB4" s="395"/>
      <c r="AC4" s="395"/>
      <c r="AD4" s="395"/>
      <c r="AE4" s="395"/>
      <c r="AF4" s="396"/>
      <c r="AG4" s="462"/>
      <c r="AH4" s="463"/>
      <c r="AI4" s="463"/>
      <c r="AJ4" s="463"/>
      <c r="AK4" s="463"/>
      <c r="AL4" s="463"/>
      <c r="AM4" s="464"/>
    </row>
    <row r="5" spans="1:39" s="184" customFormat="1" ht="20.25" customHeight="1">
      <c r="A5" s="449"/>
      <c r="B5" s="189" t="s">
        <v>44</v>
      </c>
      <c r="C5" s="190"/>
      <c r="D5" s="190"/>
      <c r="E5" s="191"/>
      <c r="F5" s="191"/>
      <c r="G5" s="191"/>
      <c r="H5" s="191"/>
      <c r="I5" s="191"/>
      <c r="J5" s="191"/>
      <c r="K5" s="192"/>
      <c r="L5" s="388"/>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90"/>
    </row>
    <row r="6" spans="1:39" s="184" customFormat="1" ht="13.5" customHeight="1">
      <c r="A6" s="449"/>
      <c r="B6" s="487" t="s">
        <v>45</v>
      </c>
      <c r="C6" s="488"/>
      <c r="D6" s="488"/>
      <c r="E6" s="488"/>
      <c r="F6" s="488"/>
      <c r="G6" s="488"/>
      <c r="H6" s="488"/>
      <c r="I6" s="488"/>
      <c r="J6" s="488"/>
      <c r="K6" s="489"/>
      <c r="L6" s="193" t="s">
        <v>7</v>
      </c>
      <c r="M6" s="193"/>
      <c r="N6" s="193"/>
      <c r="O6" s="193"/>
      <c r="P6" s="193"/>
      <c r="Q6" s="457"/>
      <c r="R6" s="457"/>
      <c r="S6" s="193" t="s">
        <v>8</v>
      </c>
      <c r="T6" s="457"/>
      <c r="U6" s="457"/>
      <c r="V6" s="457"/>
      <c r="W6" s="193" t="s">
        <v>9</v>
      </c>
      <c r="X6" s="193"/>
      <c r="Y6" s="193"/>
      <c r="Z6" s="193"/>
      <c r="AA6" s="193"/>
      <c r="AB6" s="193"/>
      <c r="AC6" s="194"/>
      <c r="AD6" s="193"/>
      <c r="AE6" s="193"/>
      <c r="AF6" s="193"/>
      <c r="AG6" s="193"/>
      <c r="AH6" s="193"/>
      <c r="AI6" s="193"/>
      <c r="AJ6" s="193"/>
      <c r="AK6" s="193"/>
      <c r="AL6" s="193"/>
      <c r="AM6" s="195"/>
    </row>
    <row r="7" spans="1:39" s="184" customFormat="1" ht="20.25" customHeight="1">
      <c r="A7" s="449"/>
      <c r="B7" s="490"/>
      <c r="C7" s="491"/>
      <c r="D7" s="491"/>
      <c r="E7" s="491"/>
      <c r="F7" s="491"/>
      <c r="G7" s="491"/>
      <c r="H7" s="491"/>
      <c r="I7" s="491"/>
      <c r="J7" s="491"/>
      <c r="K7" s="492"/>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row>
    <row r="8" spans="1:39" s="184" customFormat="1" ht="20.25" customHeight="1">
      <c r="A8" s="449"/>
      <c r="B8" s="196" t="s">
        <v>10</v>
      </c>
      <c r="C8" s="197"/>
      <c r="D8" s="197"/>
      <c r="E8" s="198"/>
      <c r="F8" s="198"/>
      <c r="G8" s="198"/>
      <c r="H8" s="198"/>
      <c r="I8" s="198"/>
      <c r="J8" s="198"/>
      <c r="K8" s="198"/>
      <c r="L8" s="196" t="s">
        <v>11</v>
      </c>
      <c r="M8" s="198"/>
      <c r="N8" s="198"/>
      <c r="O8" s="198"/>
      <c r="P8" s="198"/>
      <c r="Q8" s="198"/>
      <c r="R8" s="199"/>
      <c r="S8" s="391"/>
      <c r="T8" s="392"/>
      <c r="U8" s="392"/>
      <c r="V8" s="392"/>
      <c r="W8" s="392"/>
      <c r="X8" s="392"/>
      <c r="Y8" s="393"/>
      <c r="Z8" s="196" t="s">
        <v>42</v>
      </c>
      <c r="AA8" s="198"/>
      <c r="AB8" s="198"/>
      <c r="AC8" s="198"/>
      <c r="AD8" s="198"/>
      <c r="AE8" s="297"/>
      <c r="AF8" s="199"/>
      <c r="AG8" s="391"/>
      <c r="AH8" s="392"/>
      <c r="AI8" s="392"/>
      <c r="AJ8" s="392"/>
      <c r="AK8" s="392"/>
      <c r="AL8" s="392"/>
      <c r="AM8" s="393"/>
    </row>
    <row r="9" spans="1:39" s="184" customFormat="1" ht="20.25" customHeight="1">
      <c r="A9" s="450"/>
      <c r="B9" s="196" t="s">
        <v>23</v>
      </c>
      <c r="C9" s="197"/>
      <c r="D9" s="197"/>
      <c r="E9" s="198"/>
      <c r="F9" s="198"/>
      <c r="G9" s="198"/>
      <c r="H9" s="198"/>
      <c r="I9" s="198"/>
      <c r="J9" s="198"/>
      <c r="K9" s="198"/>
      <c r="L9" s="391"/>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3"/>
    </row>
    <row r="10" spans="1:39" s="184" customFormat="1" ht="18" customHeight="1">
      <c r="A10" s="451" t="s">
        <v>27</v>
      </c>
      <c r="B10" s="452"/>
      <c r="C10" s="452"/>
      <c r="D10" s="452"/>
      <c r="E10" s="452"/>
      <c r="F10" s="452"/>
      <c r="G10" s="452"/>
      <c r="H10" s="453"/>
      <c r="I10" s="298"/>
      <c r="J10" s="200" t="s">
        <v>364</v>
      </c>
      <c r="K10" s="193"/>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2"/>
    </row>
    <row r="11" spans="1:39" s="184" customFormat="1" ht="18" customHeight="1">
      <c r="A11" s="454"/>
      <c r="B11" s="455"/>
      <c r="C11" s="455"/>
      <c r="D11" s="455"/>
      <c r="E11" s="455"/>
      <c r="F11" s="455"/>
      <c r="G11" s="455"/>
      <c r="H11" s="456"/>
      <c r="I11" s="299"/>
      <c r="J11" s="209" t="s">
        <v>365</v>
      </c>
      <c r="K11" s="187"/>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204"/>
    </row>
    <row r="12" spans="1:39" s="184" customFormat="1" ht="5.25" customHeight="1">
      <c r="A12" s="205"/>
      <c r="B12" s="205"/>
      <c r="C12" s="205"/>
      <c r="D12" s="205"/>
      <c r="E12" s="205"/>
      <c r="F12" s="205"/>
      <c r="G12" s="205"/>
      <c r="H12" s="205"/>
      <c r="I12" s="200"/>
      <c r="J12" s="206"/>
      <c r="K12" s="193"/>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row>
    <row r="13" spans="1:39" s="184" customFormat="1" ht="20.25" customHeight="1">
      <c r="A13" s="207" t="s">
        <v>295</v>
      </c>
      <c r="B13" s="208"/>
      <c r="C13" s="209"/>
      <c r="D13" s="209"/>
      <c r="E13" s="209"/>
      <c r="F13" s="209"/>
      <c r="G13" s="209"/>
      <c r="H13" s="209"/>
      <c r="I13" s="210"/>
      <c r="J13" s="203"/>
      <c r="K13" s="187"/>
      <c r="L13" s="186"/>
      <c r="M13" s="186"/>
      <c r="N13" s="186"/>
      <c r="O13" s="186"/>
      <c r="P13" s="186"/>
      <c r="Q13" s="186"/>
      <c r="R13" s="186"/>
      <c r="S13" s="186"/>
      <c r="T13" s="186"/>
      <c r="U13" s="186"/>
      <c r="V13" s="186"/>
      <c r="W13" s="497" t="s">
        <v>50</v>
      </c>
      <c r="X13" s="417"/>
      <c r="Y13" s="417"/>
      <c r="Z13" s="418"/>
      <c r="AA13" s="419" t="str">
        <f>IF($L$5="","",VLOOKUP($L$5,基準単価!$D$7:$F$35,2,0))</f>
        <v/>
      </c>
      <c r="AB13" s="420"/>
      <c r="AC13" s="420"/>
      <c r="AD13" s="417" t="s">
        <v>39</v>
      </c>
      <c r="AE13" s="418"/>
      <c r="AF13" s="497" t="s">
        <v>34</v>
      </c>
      <c r="AG13" s="417"/>
      <c r="AH13" s="418"/>
      <c r="AI13" s="415">
        <f>ROUNDDOWN($J$58/1000,0)</f>
        <v>0</v>
      </c>
      <c r="AJ13" s="416"/>
      <c r="AK13" s="416"/>
      <c r="AL13" s="417" t="s">
        <v>39</v>
      </c>
      <c r="AM13" s="418"/>
    </row>
    <row r="14" spans="1:39" s="184" customFormat="1" ht="20.25" customHeight="1">
      <c r="A14" s="211" t="s">
        <v>28</v>
      </c>
      <c r="B14" s="212"/>
      <c r="C14" s="213"/>
      <c r="D14" s="213"/>
      <c r="E14" s="213"/>
      <c r="F14" s="213"/>
      <c r="G14" s="213"/>
      <c r="H14" s="412"/>
      <c r="I14" s="413"/>
      <c r="J14" s="414"/>
      <c r="K14" s="465" t="s">
        <v>56</v>
      </c>
      <c r="L14" s="466"/>
      <c r="M14" s="466"/>
      <c r="N14" s="466"/>
      <c r="O14" s="466"/>
      <c r="P14" s="466"/>
      <c r="Q14" s="466"/>
      <c r="R14" s="466"/>
      <c r="S14" s="466"/>
      <c r="T14" s="466"/>
      <c r="U14" s="466"/>
      <c r="V14" s="466"/>
      <c r="W14" s="466"/>
      <c r="X14" s="466"/>
      <c r="Y14" s="466"/>
      <c r="Z14" s="466"/>
      <c r="AA14" s="466"/>
      <c r="AB14" s="466"/>
      <c r="AC14" s="466"/>
      <c r="AD14" s="466"/>
      <c r="AE14" s="466"/>
      <c r="AF14" s="214" t="s">
        <v>47</v>
      </c>
      <c r="AG14" s="215"/>
      <c r="AH14" s="215"/>
      <c r="AI14" s="216"/>
      <c r="AJ14" s="216"/>
      <c r="AK14" s="197"/>
      <c r="AL14" s="213"/>
      <c r="AM14" s="217"/>
    </row>
    <row r="15" spans="1:39" s="184" customFormat="1" ht="14.25" customHeight="1">
      <c r="A15" s="218"/>
      <c r="B15" s="219"/>
      <c r="C15" s="469" t="s">
        <v>296</v>
      </c>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70"/>
    </row>
    <row r="16" spans="1:39" s="184" customFormat="1" ht="14.25" customHeight="1">
      <c r="A16" s="220"/>
      <c r="B16" s="221"/>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70"/>
    </row>
    <row r="17" spans="1:40" s="184" customFormat="1" ht="14.25" customHeight="1">
      <c r="A17" s="220"/>
      <c r="B17" s="221"/>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70"/>
    </row>
    <row r="18" spans="1:40" s="184" customFormat="1" ht="14.25" customHeight="1">
      <c r="A18" s="220"/>
      <c r="B18" s="221"/>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70"/>
    </row>
    <row r="19" spans="1:40" s="184" customFormat="1" ht="14.25" customHeight="1">
      <c r="A19" s="222"/>
      <c r="B19" s="22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4"/>
    </row>
    <row r="20" spans="1:40" s="184" customFormat="1" ht="19.5" customHeight="1">
      <c r="A20" s="224" t="s">
        <v>366</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6"/>
    </row>
    <row r="21" spans="1:40" s="184" customFormat="1" ht="18.75" customHeight="1">
      <c r="A21" s="227" t="s">
        <v>329</v>
      </c>
      <c r="B21" s="228"/>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0"/>
    </row>
    <row r="22" spans="1:40" s="184" customFormat="1" ht="18.75" customHeight="1">
      <c r="A22" s="231"/>
      <c r="B22" s="300"/>
      <c r="C22" s="232" t="s">
        <v>300</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0"/>
    </row>
    <row r="23" spans="1:40" s="184" customFormat="1" ht="18.75" customHeight="1">
      <c r="A23" s="233"/>
      <c r="B23" s="301"/>
      <c r="C23" s="235" t="s">
        <v>297</v>
      </c>
      <c r="D23" s="221"/>
      <c r="E23" s="221"/>
      <c r="F23" s="221"/>
      <c r="G23" s="221"/>
      <c r="H23" s="221"/>
      <c r="I23" s="221"/>
      <c r="J23" s="221"/>
      <c r="K23" s="221"/>
      <c r="L23" s="219"/>
      <c r="M23" s="219"/>
      <c r="N23" s="221" t="s">
        <v>30</v>
      </c>
      <c r="O23" s="305"/>
      <c r="P23" s="236" t="s">
        <v>25</v>
      </c>
      <c r="Q23" s="237"/>
      <c r="R23" s="237"/>
      <c r="S23" s="238"/>
      <c r="T23" s="219"/>
      <c r="U23" s="219"/>
      <c r="V23" s="219"/>
      <c r="W23" s="237"/>
      <c r="X23" s="239"/>
      <c r="Y23" s="239"/>
      <c r="Z23" s="306"/>
      <c r="AA23" s="236" t="s">
        <v>24</v>
      </c>
      <c r="AB23" s="239"/>
      <c r="AC23" s="240"/>
      <c r="AD23" s="240"/>
      <c r="AE23" s="240"/>
      <c r="AF23" s="240"/>
      <c r="AG23" s="239"/>
      <c r="AH23" s="306"/>
      <c r="AI23" s="236" t="s">
        <v>29</v>
      </c>
      <c r="AJ23" s="221"/>
      <c r="AK23" s="221"/>
      <c r="AL23" s="221"/>
      <c r="AM23" s="241"/>
    </row>
    <row r="24" spans="1:40" s="184" customFormat="1" ht="18.75" customHeight="1">
      <c r="A24" s="233"/>
      <c r="B24" s="301"/>
      <c r="C24" s="235" t="s">
        <v>298</v>
      </c>
      <c r="D24" s="221"/>
      <c r="E24" s="221"/>
      <c r="F24" s="221"/>
      <c r="G24" s="221"/>
      <c r="H24" s="221"/>
      <c r="I24" s="221"/>
      <c r="J24" s="221"/>
      <c r="K24" s="221"/>
      <c r="L24" s="221"/>
      <c r="M24" s="221"/>
      <c r="N24" s="221"/>
      <c r="O24" s="242"/>
      <c r="P24" s="236" t="s">
        <v>299</v>
      </c>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41"/>
    </row>
    <row r="25" spans="1:40" s="184" customFormat="1" ht="18.75" customHeight="1">
      <c r="A25" s="233"/>
      <c r="B25" s="302" t="s">
        <v>301</v>
      </c>
      <c r="C25" s="235"/>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41"/>
    </row>
    <row r="26" spans="1:40" s="184" customFormat="1" ht="18.75" customHeight="1">
      <c r="A26" s="233"/>
      <c r="B26" s="301"/>
      <c r="C26" s="235" t="s">
        <v>315</v>
      </c>
      <c r="D26" s="221"/>
      <c r="E26" s="221"/>
      <c r="F26" s="221"/>
      <c r="G26" s="221"/>
      <c r="H26" s="221"/>
      <c r="I26" s="221"/>
      <c r="J26" s="221"/>
      <c r="K26" s="219"/>
      <c r="L26" s="221"/>
      <c r="M26" s="219"/>
      <c r="N26" s="243"/>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41"/>
    </row>
    <row r="27" spans="1:40" s="184" customFormat="1" ht="18.75" customHeight="1">
      <c r="A27" s="233"/>
      <c r="B27" s="301"/>
      <c r="C27" s="235" t="s">
        <v>316</v>
      </c>
      <c r="D27" s="221"/>
      <c r="E27" s="221"/>
      <c r="F27" s="221"/>
      <c r="G27" s="221"/>
      <c r="H27" s="221"/>
      <c r="I27" s="221"/>
      <c r="J27" s="221"/>
      <c r="K27" s="243"/>
      <c r="L27" s="304"/>
      <c r="M27" s="235" t="s">
        <v>317</v>
      </c>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41"/>
    </row>
    <row r="28" spans="1:40" s="184" customFormat="1" ht="18.75" customHeight="1">
      <c r="A28" s="244"/>
      <c r="B28" s="301"/>
      <c r="C28" s="235" t="s">
        <v>318</v>
      </c>
      <c r="D28" s="221"/>
      <c r="E28" s="221"/>
      <c r="F28" s="221"/>
      <c r="G28" s="221"/>
      <c r="H28" s="221"/>
      <c r="I28" s="221"/>
      <c r="J28" s="221"/>
      <c r="K28" s="243"/>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41"/>
      <c r="AN28" s="219"/>
    </row>
    <row r="29" spans="1:40" s="184" customFormat="1" ht="18.75" customHeight="1">
      <c r="A29" s="245"/>
      <c r="B29" s="303"/>
      <c r="C29" s="247" t="s">
        <v>319</v>
      </c>
      <c r="D29" s="223"/>
      <c r="E29" s="223"/>
      <c r="F29" s="223"/>
      <c r="G29" s="223"/>
      <c r="H29" s="223"/>
      <c r="I29" s="223"/>
      <c r="J29" s="223"/>
      <c r="K29" s="248"/>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49"/>
    </row>
    <row r="30" spans="1:40" s="184" customFormat="1" ht="18.75" customHeight="1">
      <c r="A30" s="227" t="s">
        <v>330</v>
      </c>
      <c r="B30" s="240"/>
      <c r="C30" s="250"/>
      <c r="D30" s="250"/>
      <c r="E30" s="243"/>
      <c r="F30" s="250"/>
      <c r="G30" s="250"/>
      <c r="H30" s="250"/>
      <c r="I30" s="250"/>
      <c r="J30" s="237"/>
      <c r="K30" s="237"/>
      <c r="L30" s="237"/>
      <c r="M30" s="237"/>
      <c r="N30" s="237"/>
      <c r="O30" s="251"/>
      <c r="P30" s="219"/>
      <c r="Q30" s="219"/>
      <c r="R30" s="219"/>
      <c r="S30" s="252"/>
      <c r="T30" s="203"/>
      <c r="U30" s="252"/>
      <c r="V30" s="252"/>
      <c r="W30" s="252"/>
      <c r="X30" s="252"/>
      <c r="Y30" s="209"/>
      <c r="Z30" s="209"/>
      <c r="AA30" s="209"/>
      <c r="AB30" s="209"/>
      <c r="AC30" s="252"/>
      <c r="AD30" s="252"/>
      <c r="AE30" s="252"/>
      <c r="AF30" s="252"/>
      <c r="AG30" s="252"/>
      <c r="AH30" s="252"/>
      <c r="AI30" s="253"/>
      <c r="AJ30" s="253"/>
      <c r="AK30" s="253"/>
      <c r="AL30" s="253"/>
      <c r="AM30" s="254"/>
    </row>
    <row r="31" spans="1:40" s="184" customFormat="1" ht="18.75" customHeight="1">
      <c r="A31" s="255"/>
      <c r="B31" s="256"/>
      <c r="C31" s="95" t="s">
        <v>320</v>
      </c>
      <c r="D31" s="212"/>
      <c r="E31" s="257"/>
      <c r="F31" s="212"/>
      <c r="G31" s="212"/>
      <c r="H31" s="212"/>
      <c r="I31" s="212"/>
      <c r="J31" s="258"/>
      <c r="K31" s="258"/>
      <c r="L31" s="258"/>
      <c r="M31" s="258"/>
      <c r="N31" s="258"/>
      <c r="O31" s="259"/>
      <c r="P31" s="96"/>
      <c r="Q31" s="216"/>
      <c r="R31" s="216"/>
      <c r="S31" s="252"/>
      <c r="T31" s="203"/>
      <c r="U31" s="203"/>
      <c r="V31" s="203"/>
      <c r="W31" s="203"/>
      <c r="X31" s="203"/>
      <c r="Y31" s="260"/>
      <c r="Z31" s="260"/>
      <c r="AA31" s="260"/>
      <c r="AB31" s="260"/>
      <c r="AC31" s="203"/>
      <c r="AD31" s="203"/>
      <c r="AE31" s="203"/>
      <c r="AF31" s="203"/>
      <c r="AG31" s="203"/>
      <c r="AH31" s="252"/>
      <c r="AI31" s="253"/>
      <c r="AJ31" s="253"/>
      <c r="AK31" s="253"/>
      <c r="AL31" s="253"/>
      <c r="AM31" s="261"/>
    </row>
    <row r="32" spans="1:40" s="184" customFormat="1" ht="18" customHeight="1">
      <c r="A32" s="224" t="s">
        <v>331</v>
      </c>
      <c r="B32" s="212"/>
      <c r="C32" s="213"/>
      <c r="D32" s="213"/>
      <c r="E32" s="262"/>
      <c r="F32" s="213"/>
      <c r="G32" s="213"/>
      <c r="H32" s="213"/>
      <c r="I32" s="213"/>
      <c r="J32" s="258"/>
      <c r="K32" s="258"/>
      <c r="L32" s="258"/>
      <c r="M32" s="258"/>
      <c r="N32" s="258"/>
      <c r="O32" s="263"/>
      <c r="P32" s="216"/>
      <c r="Q32" s="216"/>
      <c r="R32" s="216"/>
      <c r="S32" s="258"/>
      <c r="T32" s="264"/>
      <c r="U32" s="264"/>
      <c r="V32" s="265"/>
      <c r="W32" s="397" t="s">
        <v>50</v>
      </c>
      <c r="X32" s="398"/>
      <c r="Y32" s="398"/>
      <c r="Z32" s="399"/>
      <c r="AA32" s="471" t="str">
        <f>IF($L$5="","",VLOOKUP($L$5,基準単価!$D$7:$G$35,4,0))</f>
        <v/>
      </c>
      <c r="AB32" s="472"/>
      <c r="AC32" s="472"/>
      <c r="AD32" s="398" t="s">
        <v>39</v>
      </c>
      <c r="AE32" s="399"/>
      <c r="AF32" s="397" t="s">
        <v>34</v>
      </c>
      <c r="AG32" s="398"/>
      <c r="AH32" s="399"/>
      <c r="AI32" s="493">
        <f>IF(AA32="－","－",ROUNDDOWN($J$66/1000,0))</f>
        <v>0</v>
      </c>
      <c r="AJ32" s="494"/>
      <c r="AK32" s="494"/>
      <c r="AL32" s="398" t="s">
        <v>39</v>
      </c>
      <c r="AM32" s="399"/>
    </row>
    <row r="33" spans="1:40" s="184" customFormat="1" ht="18.75" customHeight="1">
      <c r="A33" s="233"/>
      <c r="B33" s="234"/>
      <c r="C33" s="235" t="s">
        <v>315</v>
      </c>
      <c r="D33" s="221"/>
      <c r="E33" s="221"/>
      <c r="F33" s="221"/>
      <c r="G33" s="221"/>
      <c r="H33" s="221"/>
      <c r="I33" s="221"/>
      <c r="J33" s="221"/>
      <c r="K33" s="219"/>
      <c r="L33" s="221"/>
      <c r="M33" s="219"/>
      <c r="N33" s="243"/>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41"/>
    </row>
    <row r="34" spans="1:40" s="184" customFormat="1" ht="18.75" customHeight="1">
      <c r="A34" s="233"/>
      <c r="B34" s="234"/>
      <c r="C34" s="235" t="s">
        <v>316</v>
      </c>
      <c r="D34" s="221"/>
      <c r="E34" s="221"/>
      <c r="F34" s="221"/>
      <c r="G34" s="221"/>
      <c r="H34" s="221"/>
      <c r="I34" s="221"/>
      <c r="J34" s="221"/>
      <c r="K34" s="243"/>
      <c r="L34" s="307"/>
      <c r="M34" s="235" t="s">
        <v>317</v>
      </c>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41"/>
    </row>
    <row r="35" spans="1:40" s="184" customFormat="1" ht="18.75" customHeight="1">
      <c r="A35" s="244"/>
      <c r="B35" s="234"/>
      <c r="C35" s="235" t="s">
        <v>318</v>
      </c>
      <c r="D35" s="221"/>
      <c r="E35" s="221"/>
      <c r="F35" s="221"/>
      <c r="G35" s="221"/>
      <c r="H35" s="221"/>
      <c r="I35" s="221"/>
      <c r="J35" s="221"/>
      <c r="K35" s="243"/>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41"/>
      <c r="AN35" s="219"/>
    </row>
    <row r="36" spans="1:40" s="184" customFormat="1" ht="18.75" customHeight="1">
      <c r="A36" s="245"/>
      <c r="B36" s="246"/>
      <c r="C36" s="247" t="s">
        <v>319</v>
      </c>
      <c r="D36" s="223"/>
      <c r="E36" s="223"/>
      <c r="F36" s="223"/>
      <c r="G36" s="223"/>
      <c r="H36" s="223"/>
      <c r="I36" s="223"/>
      <c r="J36" s="223"/>
      <c r="K36" s="248"/>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49"/>
    </row>
    <row r="37" spans="1:40" ht="4.5" customHeight="1">
      <c r="A37" s="266"/>
      <c r="B37" s="205"/>
      <c r="C37" s="232"/>
      <c r="D37" s="205"/>
      <c r="E37" s="267"/>
      <c r="F37" s="205"/>
      <c r="G37" s="205"/>
      <c r="H37" s="205"/>
      <c r="I37" s="205"/>
      <c r="J37" s="268"/>
      <c r="K37" s="268"/>
      <c r="L37" s="268"/>
      <c r="M37" s="268"/>
      <c r="N37" s="268"/>
      <c r="O37" s="269"/>
      <c r="P37" s="270"/>
      <c r="Q37" s="266"/>
      <c r="R37" s="266"/>
      <c r="S37" s="268"/>
      <c r="T37" s="206"/>
      <c r="U37" s="268"/>
      <c r="V37" s="268"/>
      <c r="W37" s="268"/>
      <c r="X37" s="268"/>
      <c r="Y37" s="205"/>
      <c r="Z37" s="205"/>
      <c r="AA37" s="205"/>
      <c r="AB37" s="205"/>
      <c r="AC37" s="232"/>
      <c r="AD37" s="268"/>
      <c r="AE37" s="268"/>
      <c r="AF37" s="268"/>
      <c r="AG37" s="268"/>
      <c r="AH37" s="268"/>
      <c r="AI37" s="271"/>
      <c r="AJ37" s="271"/>
      <c r="AK37" s="271"/>
      <c r="AL37" s="271"/>
      <c r="AM37" s="268"/>
    </row>
    <row r="38" spans="1:40" ht="18.75" customHeight="1">
      <c r="A38" s="272" t="s">
        <v>321</v>
      </c>
      <c r="B38" s="209"/>
      <c r="C38" s="247"/>
      <c r="D38" s="209"/>
      <c r="E38" s="248"/>
      <c r="F38" s="209"/>
      <c r="G38" s="209"/>
      <c r="H38" s="209"/>
      <c r="I38" s="209"/>
      <c r="J38" s="252"/>
      <c r="K38" s="252"/>
      <c r="L38" s="252"/>
      <c r="M38" s="252"/>
      <c r="N38" s="252"/>
      <c r="O38" s="273"/>
      <c r="P38" s="274"/>
      <c r="Q38" s="275"/>
      <c r="R38" s="275"/>
      <c r="S38" s="252"/>
      <c r="T38" s="203"/>
      <c r="U38" s="252"/>
      <c r="V38" s="252"/>
      <c r="W38" s="497" t="s">
        <v>50</v>
      </c>
      <c r="X38" s="417"/>
      <c r="Y38" s="417"/>
      <c r="Z38" s="418"/>
      <c r="AA38" s="419" t="str">
        <f>IF($L$5="","",VLOOKUP($L$5,基準単価!$D$7:$H$35,5,0))</f>
        <v/>
      </c>
      <c r="AB38" s="420"/>
      <c r="AC38" s="420"/>
      <c r="AD38" s="417" t="s">
        <v>39</v>
      </c>
      <c r="AE38" s="418"/>
      <c r="AF38" s="497" t="s">
        <v>34</v>
      </c>
      <c r="AG38" s="417"/>
      <c r="AH38" s="418"/>
      <c r="AI38" s="415">
        <f>ROUNDDOWN($J$74/1000,0)</f>
        <v>0</v>
      </c>
      <c r="AJ38" s="416"/>
      <c r="AK38" s="416"/>
      <c r="AL38" s="417" t="s">
        <v>39</v>
      </c>
      <c r="AM38" s="418"/>
    </row>
    <row r="39" spans="1:40" ht="18.75" customHeight="1">
      <c r="A39" s="211" t="s">
        <v>28</v>
      </c>
      <c r="B39" s="212"/>
      <c r="C39" s="213"/>
      <c r="D39" s="213"/>
      <c r="E39" s="213"/>
      <c r="F39" s="213"/>
      <c r="G39" s="213"/>
      <c r="H39" s="412"/>
      <c r="I39" s="413"/>
      <c r="J39" s="414"/>
      <c r="K39" s="465" t="s">
        <v>56</v>
      </c>
      <c r="L39" s="466"/>
      <c r="M39" s="466"/>
      <c r="N39" s="466"/>
      <c r="O39" s="466"/>
      <c r="P39" s="466"/>
      <c r="Q39" s="466"/>
      <c r="R39" s="466"/>
      <c r="S39" s="466"/>
      <c r="T39" s="466"/>
      <c r="U39" s="466"/>
      <c r="V39" s="466"/>
      <c r="W39" s="466"/>
      <c r="X39" s="466"/>
      <c r="Y39" s="466"/>
      <c r="Z39" s="466"/>
      <c r="AA39" s="466"/>
      <c r="AB39" s="466"/>
      <c r="AC39" s="466"/>
      <c r="AD39" s="466"/>
      <c r="AE39" s="466"/>
      <c r="AF39" s="214" t="s">
        <v>48</v>
      </c>
      <c r="AG39" s="215"/>
      <c r="AH39" s="215"/>
      <c r="AI39" s="216"/>
      <c r="AJ39" s="216"/>
      <c r="AK39" s="197"/>
      <c r="AL39" s="213"/>
      <c r="AM39" s="217"/>
    </row>
    <row r="40" spans="1:40" ht="13.5" customHeight="1">
      <c r="A40" s="218"/>
      <c r="B40" s="219"/>
      <c r="C40" s="467" t="s">
        <v>322</v>
      </c>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8"/>
    </row>
    <row r="41" spans="1:40" ht="13.5" customHeight="1">
      <c r="A41" s="220"/>
      <c r="B41" s="221"/>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70"/>
    </row>
    <row r="42" spans="1:40" s="184" customFormat="1" ht="19.5" customHeight="1">
      <c r="A42" s="224" t="s">
        <v>366</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6"/>
    </row>
    <row r="43" spans="1:40" s="184" customFormat="1" ht="18.75" customHeight="1">
      <c r="A43" s="227" t="s">
        <v>323</v>
      </c>
      <c r="B43" s="276"/>
      <c r="C43" s="276"/>
      <c r="D43" s="276"/>
      <c r="E43" s="276"/>
      <c r="F43" s="276"/>
      <c r="G43" s="276"/>
      <c r="H43" s="276"/>
      <c r="I43" s="276"/>
      <c r="J43" s="276"/>
      <c r="K43" s="276"/>
      <c r="L43" s="276"/>
      <c r="M43" s="276"/>
      <c r="N43" s="276"/>
      <c r="O43" s="276"/>
      <c r="P43" s="276"/>
      <c r="Q43" s="276"/>
      <c r="R43" s="276"/>
      <c r="S43" s="277"/>
      <c r="T43" s="277"/>
      <c r="U43" s="277"/>
      <c r="V43" s="277"/>
      <c r="W43" s="277"/>
      <c r="X43" s="277"/>
      <c r="Y43" s="277"/>
      <c r="Z43" s="277"/>
      <c r="AA43" s="277"/>
      <c r="AB43" s="277"/>
      <c r="AC43" s="277"/>
      <c r="AD43" s="277"/>
      <c r="AE43" s="277"/>
      <c r="AF43" s="277"/>
      <c r="AG43" s="277"/>
      <c r="AH43" s="277"/>
      <c r="AI43" s="277"/>
      <c r="AJ43" s="277"/>
      <c r="AK43" s="277"/>
      <c r="AL43" s="277"/>
      <c r="AM43" s="278"/>
    </row>
    <row r="44" spans="1:40" s="184" customFormat="1" ht="18.75" customHeight="1">
      <c r="A44" s="279"/>
      <c r="B44" s="280"/>
      <c r="C44" s="232" t="s">
        <v>325</v>
      </c>
      <c r="D44" s="229"/>
      <c r="E44" s="229"/>
      <c r="F44" s="229"/>
      <c r="G44" s="229"/>
      <c r="H44" s="229"/>
      <c r="I44" s="229"/>
      <c r="J44" s="229"/>
      <c r="K44" s="229"/>
      <c r="L44" s="229"/>
      <c r="M44" s="229"/>
      <c r="N44" s="229"/>
      <c r="O44" s="281"/>
      <c r="P44" s="281"/>
      <c r="Q44" s="268"/>
      <c r="R44" s="268"/>
      <c r="S44" s="282"/>
      <c r="T44" s="228"/>
      <c r="U44" s="228"/>
      <c r="V44" s="228"/>
      <c r="W44" s="268"/>
      <c r="X44" s="206"/>
      <c r="Y44" s="206"/>
      <c r="Z44" s="206"/>
      <c r="AA44" s="283"/>
      <c r="AB44" s="283"/>
      <c r="AC44" s="283"/>
      <c r="AD44" s="283"/>
      <c r="AE44" s="283"/>
      <c r="AF44" s="283"/>
      <c r="AG44" s="283"/>
      <c r="AH44" s="283"/>
      <c r="AI44" s="283"/>
      <c r="AJ44" s="283"/>
      <c r="AK44" s="229"/>
      <c r="AL44" s="229"/>
      <c r="AM44" s="230"/>
    </row>
    <row r="45" spans="1:40" ht="18.75" customHeight="1">
      <c r="A45" s="284"/>
      <c r="B45" s="285"/>
      <c r="C45" s="247" t="s">
        <v>324</v>
      </c>
      <c r="D45" s="209"/>
      <c r="E45" s="248"/>
      <c r="F45" s="209"/>
      <c r="G45" s="209"/>
      <c r="H45" s="247"/>
      <c r="I45" s="247" t="s">
        <v>326</v>
      </c>
      <c r="J45" s="252"/>
      <c r="K45" s="252"/>
      <c r="L45" s="252"/>
      <c r="M45" s="252"/>
      <c r="N45" s="286" t="s">
        <v>327</v>
      </c>
      <c r="O45" s="247"/>
      <c r="P45" s="208"/>
      <c r="Q45" s="208"/>
      <c r="R45" s="208"/>
      <c r="S45" s="286" t="s">
        <v>328</v>
      </c>
      <c r="T45" s="203"/>
      <c r="U45" s="252"/>
      <c r="V45" s="252"/>
      <c r="W45" s="252"/>
      <c r="X45" s="252"/>
      <c r="Y45" s="252"/>
      <c r="Z45" s="252"/>
      <c r="AA45" s="252"/>
      <c r="AB45" s="252"/>
      <c r="AC45" s="252"/>
      <c r="AD45" s="252"/>
      <c r="AE45" s="252"/>
      <c r="AF45" s="252"/>
      <c r="AG45" s="252"/>
      <c r="AH45" s="252"/>
      <c r="AI45" s="252"/>
      <c r="AJ45" s="252"/>
      <c r="AK45" s="252"/>
      <c r="AL45" s="252"/>
      <c r="AM45" s="254"/>
    </row>
    <row r="46" spans="1:40" ht="6" customHeight="1">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row>
    <row r="47" spans="1:40" ht="18" customHeight="1">
      <c r="A47" s="288" t="s">
        <v>31</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row>
    <row r="48" spans="1:40" ht="18" customHeight="1">
      <c r="A48" s="207" t="s">
        <v>295</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row>
    <row r="49" spans="1:39" ht="18" customHeight="1">
      <c r="A49" s="439" t="s">
        <v>332</v>
      </c>
      <c r="B49" s="440"/>
      <c r="C49" s="440"/>
      <c r="D49" s="441"/>
      <c r="E49" s="442" t="s">
        <v>32</v>
      </c>
      <c r="F49" s="443"/>
      <c r="G49" s="443"/>
      <c r="H49" s="443"/>
      <c r="I49" s="444"/>
      <c r="J49" s="442" t="s">
        <v>37</v>
      </c>
      <c r="K49" s="443"/>
      <c r="L49" s="443"/>
      <c r="M49" s="443"/>
      <c r="N49" s="443"/>
      <c r="O49" s="363" t="s">
        <v>33</v>
      </c>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row>
    <row r="50" spans="1:39" ht="9.75" customHeight="1">
      <c r="A50" s="421" t="s">
        <v>36</v>
      </c>
      <c r="B50" s="422"/>
      <c r="C50" s="422"/>
      <c r="D50" s="423"/>
      <c r="E50" s="406"/>
      <c r="F50" s="407"/>
      <c r="G50" s="407"/>
      <c r="H50" s="407"/>
      <c r="I50" s="408"/>
      <c r="J50" s="409"/>
      <c r="K50" s="410"/>
      <c r="L50" s="410"/>
      <c r="M50" s="410"/>
      <c r="N50" s="410"/>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row>
    <row r="51" spans="1:39" ht="9.75" customHeight="1">
      <c r="A51" s="424"/>
      <c r="B51" s="425"/>
      <c r="C51" s="425"/>
      <c r="D51" s="426"/>
      <c r="E51" s="379"/>
      <c r="F51" s="380"/>
      <c r="G51" s="380"/>
      <c r="H51" s="380"/>
      <c r="I51" s="381"/>
      <c r="J51" s="430"/>
      <c r="K51" s="431"/>
      <c r="L51" s="431"/>
      <c r="M51" s="431"/>
      <c r="N51" s="432"/>
      <c r="O51" s="379"/>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1"/>
    </row>
    <row r="52" spans="1:39" ht="9.75" customHeight="1">
      <c r="A52" s="424"/>
      <c r="B52" s="425"/>
      <c r="C52" s="425"/>
      <c r="D52" s="426"/>
      <c r="E52" s="379"/>
      <c r="F52" s="380"/>
      <c r="G52" s="380"/>
      <c r="H52" s="380"/>
      <c r="I52" s="381"/>
      <c r="J52" s="430"/>
      <c r="K52" s="431"/>
      <c r="L52" s="431"/>
      <c r="M52" s="431"/>
      <c r="N52" s="432"/>
      <c r="O52" s="379"/>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1"/>
    </row>
    <row r="53" spans="1:39" ht="9.75" customHeight="1">
      <c r="A53" s="424"/>
      <c r="B53" s="425"/>
      <c r="C53" s="425"/>
      <c r="D53" s="426"/>
      <c r="E53" s="400"/>
      <c r="F53" s="401"/>
      <c r="G53" s="401"/>
      <c r="H53" s="401"/>
      <c r="I53" s="402"/>
      <c r="J53" s="403"/>
      <c r="K53" s="404"/>
      <c r="L53" s="404"/>
      <c r="M53" s="404"/>
      <c r="N53" s="405"/>
      <c r="O53" s="400"/>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2"/>
    </row>
    <row r="54" spans="1:39" ht="9.75" customHeight="1">
      <c r="A54" s="421" t="s">
        <v>57</v>
      </c>
      <c r="B54" s="422"/>
      <c r="C54" s="422"/>
      <c r="D54" s="423"/>
      <c r="E54" s="406"/>
      <c r="F54" s="407"/>
      <c r="G54" s="407"/>
      <c r="H54" s="407"/>
      <c r="I54" s="408"/>
      <c r="J54" s="409"/>
      <c r="K54" s="410"/>
      <c r="L54" s="410"/>
      <c r="M54" s="410"/>
      <c r="N54" s="411"/>
      <c r="O54" s="406"/>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8"/>
    </row>
    <row r="55" spans="1:39" ht="9.75" customHeight="1">
      <c r="A55" s="424"/>
      <c r="B55" s="425"/>
      <c r="C55" s="425"/>
      <c r="D55" s="426"/>
      <c r="E55" s="379"/>
      <c r="F55" s="380"/>
      <c r="G55" s="380"/>
      <c r="H55" s="380"/>
      <c r="I55" s="381"/>
      <c r="J55" s="430"/>
      <c r="K55" s="431"/>
      <c r="L55" s="431"/>
      <c r="M55" s="431"/>
      <c r="N55" s="432"/>
      <c r="O55" s="379"/>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1"/>
    </row>
    <row r="56" spans="1:39" ht="9.75" customHeight="1">
      <c r="A56" s="424"/>
      <c r="B56" s="425"/>
      <c r="C56" s="425"/>
      <c r="D56" s="426"/>
      <c r="E56" s="379"/>
      <c r="F56" s="380"/>
      <c r="G56" s="380"/>
      <c r="H56" s="380"/>
      <c r="I56" s="381"/>
      <c r="J56" s="430"/>
      <c r="K56" s="431"/>
      <c r="L56" s="431"/>
      <c r="M56" s="431"/>
      <c r="N56" s="432"/>
      <c r="O56" s="379"/>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1"/>
    </row>
    <row r="57" spans="1:39" ht="9.75" customHeight="1">
      <c r="A57" s="427"/>
      <c r="B57" s="428"/>
      <c r="C57" s="428"/>
      <c r="D57" s="429"/>
      <c r="E57" s="400"/>
      <c r="F57" s="401"/>
      <c r="G57" s="401"/>
      <c r="H57" s="401"/>
      <c r="I57" s="402"/>
      <c r="J57" s="403"/>
      <c r="K57" s="404"/>
      <c r="L57" s="404"/>
      <c r="M57" s="404"/>
      <c r="N57" s="405"/>
      <c r="O57" s="400"/>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2"/>
    </row>
    <row r="58" spans="1:39" ht="22.5" customHeight="1">
      <c r="A58" s="427" t="s">
        <v>71</v>
      </c>
      <c r="B58" s="428"/>
      <c r="C58" s="428"/>
      <c r="D58" s="429"/>
      <c r="E58" s="433"/>
      <c r="F58" s="434"/>
      <c r="G58" s="434"/>
      <c r="H58" s="434"/>
      <c r="I58" s="435"/>
      <c r="J58" s="495">
        <f>SUM(J50:N57)</f>
        <v>0</v>
      </c>
      <c r="K58" s="496"/>
      <c r="L58" s="496"/>
      <c r="M58" s="496"/>
      <c r="N58" s="496"/>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row>
    <row r="59" spans="1:39" ht="2.25" customHeight="1">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row>
    <row r="60" spans="1:39" ht="18" customHeight="1">
      <c r="A60" s="272" t="s">
        <v>349</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row>
    <row r="61" spans="1:39" ht="18" customHeight="1">
      <c r="A61" s="439" t="s">
        <v>27</v>
      </c>
      <c r="B61" s="440"/>
      <c r="C61" s="440"/>
      <c r="D61" s="441"/>
      <c r="E61" s="442" t="s">
        <v>32</v>
      </c>
      <c r="F61" s="443"/>
      <c r="G61" s="443"/>
      <c r="H61" s="443"/>
      <c r="I61" s="444"/>
      <c r="J61" s="442" t="s">
        <v>37</v>
      </c>
      <c r="K61" s="443"/>
      <c r="L61" s="443"/>
      <c r="M61" s="443"/>
      <c r="N61" s="444"/>
      <c r="O61" s="439" t="s">
        <v>33</v>
      </c>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1"/>
    </row>
    <row r="62" spans="1:39" ht="9.75" customHeight="1">
      <c r="A62" s="421" t="s">
        <v>294</v>
      </c>
      <c r="B62" s="422"/>
      <c r="C62" s="422"/>
      <c r="D62" s="423"/>
      <c r="E62" s="406"/>
      <c r="F62" s="407"/>
      <c r="G62" s="407"/>
      <c r="H62" s="407"/>
      <c r="I62" s="408"/>
      <c r="J62" s="409"/>
      <c r="K62" s="410"/>
      <c r="L62" s="410"/>
      <c r="M62" s="410"/>
      <c r="N62" s="411"/>
      <c r="O62" s="406"/>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8"/>
    </row>
    <row r="63" spans="1:39" ht="9.75" customHeight="1">
      <c r="A63" s="424"/>
      <c r="B63" s="425"/>
      <c r="C63" s="425"/>
      <c r="D63" s="426"/>
      <c r="E63" s="379"/>
      <c r="F63" s="380"/>
      <c r="G63" s="380"/>
      <c r="H63" s="380"/>
      <c r="I63" s="381"/>
      <c r="J63" s="430"/>
      <c r="K63" s="431"/>
      <c r="L63" s="431"/>
      <c r="M63" s="431"/>
      <c r="N63" s="432"/>
      <c r="O63" s="379"/>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1"/>
    </row>
    <row r="64" spans="1:39" ht="9.75" customHeight="1">
      <c r="A64" s="424"/>
      <c r="B64" s="425"/>
      <c r="C64" s="425"/>
      <c r="D64" s="426"/>
      <c r="E64" s="379"/>
      <c r="F64" s="380"/>
      <c r="G64" s="380"/>
      <c r="H64" s="380"/>
      <c r="I64" s="381"/>
      <c r="J64" s="430"/>
      <c r="K64" s="431"/>
      <c r="L64" s="431"/>
      <c r="M64" s="431"/>
      <c r="N64" s="432"/>
      <c r="O64" s="379"/>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1"/>
    </row>
    <row r="65" spans="1:41" ht="9.75" customHeight="1" thickBot="1">
      <c r="A65" s="427"/>
      <c r="B65" s="428"/>
      <c r="C65" s="428"/>
      <c r="D65" s="429"/>
      <c r="E65" s="382"/>
      <c r="F65" s="383"/>
      <c r="G65" s="383"/>
      <c r="H65" s="383"/>
      <c r="I65" s="384"/>
      <c r="J65" s="385"/>
      <c r="K65" s="386"/>
      <c r="L65" s="386"/>
      <c r="M65" s="386"/>
      <c r="N65" s="387"/>
      <c r="O65" s="382"/>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4"/>
    </row>
    <row r="66" spans="1:41" ht="22.5" customHeight="1" thickTop="1">
      <c r="A66" s="475" t="s">
        <v>46</v>
      </c>
      <c r="B66" s="476"/>
      <c r="C66" s="476"/>
      <c r="D66" s="477"/>
      <c r="E66" s="478"/>
      <c r="F66" s="479"/>
      <c r="G66" s="479"/>
      <c r="H66" s="479"/>
      <c r="I66" s="480"/>
      <c r="J66" s="481">
        <f>SUM(J62:N65)</f>
        <v>0</v>
      </c>
      <c r="K66" s="482"/>
      <c r="L66" s="482"/>
      <c r="M66" s="482"/>
      <c r="N66" s="483"/>
      <c r="O66" s="484"/>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6"/>
    </row>
    <row r="67" spans="1:41" ht="2.2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row>
    <row r="68" spans="1:41" ht="18" customHeight="1">
      <c r="A68" s="272" t="s">
        <v>321</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row>
    <row r="69" spans="1:41" ht="18" customHeight="1">
      <c r="A69" s="439" t="s">
        <v>27</v>
      </c>
      <c r="B69" s="440"/>
      <c r="C69" s="440"/>
      <c r="D69" s="441"/>
      <c r="E69" s="442" t="s">
        <v>32</v>
      </c>
      <c r="F69" s="443"/>
      <c r="G69" s="443"/>
      <c r="H69" s="443"/>
      <c r="I69" s="444"/>
      <c r="J69" s="442" t="s">
        <v>37</v>
      </c>
      <c r="K69" s="443"/>
      <c r="L69" s="443"/>
      <c r="M69" s="443"/>
      <c r="N69" s="443"/>
      <c r="O69" s="363" t="s">
        <v>33</v>
      </c>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row>
    <row r="70" spans="1:41" ht="9.75" customHeight="1">
      <c r="A70" s="421" t="s">
        <v>294</v>
      </c>
      <c r="B70" s="422"/>
      <c r="C70" s="422"/>
      <c r="D70" s="423"/>
      <c r="E70" s="406"/>
      <c r="F70" s="407"/>
      <c r="G70" s="407"/>
      <c r="H70" s="407"/>
      <c r="I70" s="408"/>
      <c r="J70" s="409"/>
      <c r="K70" s="410"/>
      <c r="L70" s="410"/>
      <c r="M70" s="410"/>
      <c r="N70" s="411"/>
      <c r="O70" s="406"/>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8"/>
    </row>
    <row r="71" spans="1:41" ht="9.75" customHeight="1">
      <c r="A71" s="424"/>
      <c r="B71" s="425"/>
      <c r="C71" s="425"/>
      <c r="D71" s="426"/>
      <c r="E71" s="379"/>
      <c r="F71" s="380"/>
      <c r="G71" s="380"/>
      <c r="H71" s="380"/>
      <c r="I71" s="381"/>
      <c r="J71" s="430"/>
      <c r="K71" s="431"/>
      <c r="L71" s="431"/>
      <c r="M71" s="431"/>
      <c r="N71" s="432"/>
      <c r="O71" s="379"/>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1"/>
    </row>
    <row r="72" spans="1:41" ht="9.75" customHeight="1">
      <c r="A72" s="424"/>
      <c r="B72" s="425"/>
      <c r="C72" s="425"/>
      <c r="D72" s="426"/>
      <c r="E72" s="379"/>
      <c r="F72" s="380"/>
      <c r="G72" s="380"/>
      <c r="H72" s="380"/>
      <c r="I72" s="381"/>
      <c r="J72" s="430"/>
      <c r="K72" s="431"/>
      <c r="L72" s="431"/>
      <c r="M72" s="431"/>
      <c r="N72" s="432"/>
      <c r="O72" s="379"/>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1"/>
    </row>
    <row r="73" spans="1:41" ht="9.75" customHeight="1" thickBot="1">
      <c r="A73" s="445"/>
      <c r="B73" s="446"/>
      <c r="C73" s="446"/>
      <c r="D73" s="447"/>
      <c r="E73" s="382"/>
      <c r="F73" s="383"/>
      <c r="G73" s="383"/>
      <c r="H73" s="383"/>
      <c r="I73" s="384"/>
      <c r="J73" s="385"/>
      <c r="K73" s="386"/>
      <c r="L73" s="386"/>
      <c r="M73" s="386"/>
      <c r="N73" s="387"/>
      <c r="O73" s="382"/>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4"/>
    </row>
    <row r="74" spans="1:41" ht="22.5" customHeight="1" thickTop="1">
      <c r="A74" s="427" t="s">
        <v>333</v>
      </c>
      <c r="B74" s="428"/>
      <c r="C74" s="428"/>
      <c r="D74" s="429"/>
      <c r="E74" s="433"/>
      <c r="F74" s="434"/>
      <c r="G74" s="434"/>
      <c r="H74" s="434"/>
      <c r="I74" s="435"/>
      <c r="J74" s="436">
        <f>SUM(J70:N73)</f>
        <v>0</v>
      </c>
      <c r="K74" s="437"/>
      <c r="L74" s="437"/>
      <c r="M74" s="437"/>
      <c r="N74" s="437"/>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O74" s="289">
        <f>J58+J66+J74</f>
        <v>0</v>
      </c>
    </row>
    <row r="75" spans="1:41" ht="10.5" customHeight="1">
      <c r="A75" s="341"/>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266"/>
      <c r="AL75" s="266"/>
      <c r="AM75" s="266"/>
    </row>
    <row r="76" spans="1:41" ht="25.5" customHeight="1">
      <c r="A76" s="344" t="s">
        <v>397</v>
      </c>
      <c r="B76" s="342"/>
      <c r="C76" s="342"/>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3"/>
      <c r="AL76" s="343"/>
      <c r="AM76" s="343"/>
    </row>
    <row r="77" spans="1:41" ht="25.5" customHeight="1">
      <c r="A77" s="361"/>
      <c r="B77" s="362"/>
      <c r="C77" s="362"/>
      <c r="D77" s="363" t="s">
        <v>398</v>
      </c>
      <c r="E77" s="364"/>
      <c r="F77" s="364"/>
      <c r="G77" s="364"/>
      <c r="H77" s="363" t="s">
        <v>399</v>
      </c>
      <c r="I77" s="364"/>
      <c r="J77" s="364"/>
      <c r="K77" s="364"/>
      <c r="L77" s="364"/>
      <c r="M77" s="342"/>
      <c r="N77" s="290"/>
      <c r="O77" s="287"/>
      <c r="P77" s="287"/>
      <c r="Q77" s="287"/>
      <c r="R77" s="287"/>
      <c r="S77" s="287"/>
      <c r="T77" s="287"/>
      <c r="U77" s="287"/>
      <c r="V77" s="287"/>
      <c r="W77" s="287"/>
      <c r="X77" s="287"/>
      <c r="Y77" s="287"/>
      <c r="Z77" s="287"/>
      <c r="AA77" s="287"/>
      <c r="AB77" s="287"/>
      <c r="AC77" s="287"/>
      <c r="AD77" s="287"/>
      <c r="AE77" s="287"/>
      <c r="AF77" s="287"/>
      <c r="AG77" s="287"/>
      <c r="AH77" s="287"/>
      <c r="AI77" s="287"/>
      <c r="AJ77" s="287"/>
    </row>
    <row r="78" spans="1:41" ht="25.5" customHeight="1">
      <c r="A78" s="365" t="s">
        <v>400</v>
      </c>
      <c r="B78" s="362"/>
      <c r="C78" s="362"/>
      <c r="D78" s="498"/>
      <c r="E78" s="499"/>
      <c r="F78" s="499"/>
      <c r="G78" s="499"/>
      <c r="H78" s="498"/>
      <c r="I78" s="499"/>
      <c r="J78" s="499"/>
      <c r="K78" s="499"/>
      <c r="L78" s="499"/>
      <c r="O78" s="287"/>
      <c r="P78" s="287"/>
      <c r="Q78" s="287"/>
      <c r="R78" s="287"/>
      <c r="S78" s="287"/>
      <c r="T78" s="287"/>
      <c r="U78" s="287"/>
      <c r="V78" s="287"/>
      <c r="W78" s="287"/>
      <c r="X78" s="287"/>
      <c r="Y78" s="287"/>
      <c r="Z78" s="287"/>
      <c r="AA78" s="287"/>
      <c r="AB78" s="287"/>
      <c r="AC78" s="287"/>
      <c r="AD78" s="287"/>
      <c r="AE78" s="287"/>
      <c r="AF78" s="287"/>
      <c r="AG78" s="287"/>
      <c r="AH78" s="287"/>
      <c r="AI78" s="287"/>
      <c r="AJ78" s="287"/>
    </row>
    <row r="79" spans="1:41" ht="28.5" customHeight="1">
      <c r="A79" s="365" t="s">
        <v>401</v>
      </c>
      <c r="B79" s="362"/>
      <c r="C79" s="362"/>
      <c r="D79" s="498"/>
      <c r="E79" s="499"/>
      <c r="F79" s="499"/>
      <c r="G79" s="499"/>
      <c r="H79" s="498"/>
      <c r="I79" s="499"/>
      <c r="J79" s="499"/>
      <c r="K79" s="499"/>
      <c r="L79" s="499"/>
      <c r="O79" s="287"/>
      <c r="P79" s="287"/>
      <c r="Q79" s="287"/>
      <c r="R79" s="287"/>
      <c r="S79" s="287"/>
      <c r="T79" s="287"/>
      <c r="U79" s="287"/>
      <c r="V79" s="287"/>
      <c r="W79" s="287"/>
      <c r="X79" s="287"/>
      <c r="Y79" s="287"/>
      <c r="Z79" s="287"/>
      <c r="AA79" s="287"/>
      <c r="AB79" s="287"/>
      <c r="AC79" s="287"/>
      <c r="AD79" s="287"/>
      <c r="AE79" s="287"/>
      <c r="AF79" s="287"/>
      <c r="AG79" s="287"/>
      <c r="AH79" s="287"/>
      <c r="AI79" s="287"/>
      <c r="AJ79" s="287"/>
    </row>
    <row r="80" spans="1:41" ht="18.75" customHeight="1">
      <c r="A80" s="345"/>
      <c r="B80" s="346"/>
      <c r="C80" s="346"/>
      <c r="D80" s="347"/>
      <c r="E80" s="348"/>
      <c r="F80" s="348"/>
      <c r="G80" s="348"/>
      <c r="H80" s="347"/>
      <c r="I80" s="348"/>
      <c r="J80" s="348"/>
      <c r="K80" s="348"/>
      <c r="L80" s="348"/>
      <c r="O80" s="287"/>
      <c r="P80" s="287"/>
      <c r="Q80" s="287"/>
      <c r="R80" s="287"/>
      <c r="S80" s="287"/>
      <c r="T80" s="287"/>
      <c r="U80" s="287"/>
      <c r="V80" s="287"/>
      <c r="W80" s="287"/>
      <c r="X80" s="287"/>
      <c r="Y80" s="287"/>
      <c r="Z80" s="287"/>
      <c r="AA80" s="287"/>
      <c r="AB80" s="287"/>
      <c r="AC80" s="287"/>
      <c r="AD80" s="287"/>
      <c r="AE80" s="287"/>
      <c r="AF80" s="287"/>
      <c r="AG80" s="287"/>
      <c r="AH80" s="287"/>
      <c r="AI80" s="287"/>
      <c r="AJ80" s="287"/>
    </row>
    <row r="81" spans="1:36" ht="18" customHeight="1">
      <c r="A81" s="293"/>
      <c r="B81" s="294"/>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row>
    <row r="82" spans="1:36" s="295" customFormat="1">
      <c r="A82" s="294"/>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row>
    <row r="83" spans="1:36" s="295" customFormat="1">
      <c r="A83" s="294"/>
      <c r="B83" s="294"/>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row>
    <row r="84" spans="1:36">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row>
    <row r="85" spans="1:36">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row>
    <row r="86" spans="1:36">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row>
    <row r="87" spans="1:36">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row>
    <row r="88" spans="1:36">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row>
    <row r="89" spans="1:36">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row>
    <row r="90" spans="1:36">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row>
    <row r="91" spans="1:36">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row>
    <row r="92" spans="1:36">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row>
    <row r="93" spans="1:36">
      <c r="A93" s="293"/>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row>
    <row r="94" spans="1:36">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row>
    <row r="95" spans="1:36">
      <c r="A95" s="293"/>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row>
    <row r="96" spans="1:36">
      <c r="A96" s="293"/>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row>
    <row r="97" spans="1:36">
      <c r="A97" s="293"/>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row>
    <row r="98" spans="1:36">
      <c r="A98" s="293"/>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row>
    <row r="99" spans="1:36">
      <c r="A99" s="293"/>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row>
    <row r="100" spans="1:36">
      <c r="A100" s="293"/>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row>
    <row r="101" spans="1:36">
      <c r="A101" s="293"/>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row>
    <row r="102" spans="1:36">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row>
    <row r="103" spans="1:36">
      <c r="A103" s="293"/>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row>
    <row r="104" spans="1:36">
      <c r="A104" s="293"/>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row>
    <row r="105" spans="1:36">
      <c r="A105" s="293"/>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row>
    <row r="106" spans="1:36">
      <c r="A106" s="293"/>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row>
    <row r="107" spans="1:36">
      <c r="A107" s="293"/>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row>
    <row r="108" spans="1:36">
      <c r="A108" s="293"/>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row>
    <row r="109" spans="1:36">
      <c r="A109" s="293"/>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row>
    <row r="110" spans="1:36">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row>
    <row r="111" spans="1:36">
      <c r="A111" s="293"/>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row>
    <row r="112" spans="1:36">
      <c r="A112" s="293"/>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row>
    <row r="113" spans="1:36">
      <c r="A113" s="296"/>
      <c r="B113" s="293"/>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row>
    <row r="114" spans="1:36">
      <c r="A114" s="296"/>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row>
    <row r="115" spans="1:36">
      <c r="B115" s="296"/>
    </row>
  </sheetData>
  <sheetProtection sheet="1" formatCells="0" formatColumns="0" formatRows="0" insertColumns="0" insertRows="0" autoFilter="0"/>
  <mergeCells count="123">
    <mergeCell ref="A74:D74"/>
    <mergeCell ref="E74:I74"/>
    <mergeCell ref="J74:N74"/>
    <mergeCell ref="O74:AM74"/>
    <mergeCell ref="O71:AM71"/>
    <mergeCell ref="E72:I72"/>
    <mergeCell ref="J72:N72"/>
    <mergeCell ref="O72:AM72"/>
    <mergeCell ref="E73:I73"/>
    <mergeCell ref="J73:N73"/>
    <mergeCell ref="O73:AM73"/>
    <mergeCell ref="A69:D69"/>
    <mergeCell ref="E69:I69"/>
    <mergeCell ref="J69:N69"/>
    <mergeCell ref="O69:AM69"/>
    <mergeCell ref="A70:D73"/>
    <mergeCell ref="E70:I70"/>
    <mergeCell ref="J70:N70"/>
    <mergeCell ref="O70:AM70"/>
    <mergeCell ref="E71:I71"/>
    <mergeCell ref="J71:N71"/>
    <mergeCell ref="E65:I65"/>
    <mergeCell ref="J65:N65"/>
    <mergeCell ref="O65:AM65"/>
    <mergeCell ref="A66:D66"/>
    <mergeCell ref="E66:I66"/>
    <mergeCell ref="J66:N66"/>
    <mergeCell ref="O66:AM66"/>
    <mergeCell ref="A62:D65"/>
    <mergeCell ref="E62:I62"/>
    <mergeCell ref="J62:N62"/>
    <mergeCell ref="O62:AM62"/>
    <mergeCell ref="E63:I63"/>
    <mergeCell ref="J63:N63"/>
    <mergeCell ref="O63:AM63"/>
    <mergeCell ref="E64:I64"/>
    <mergeCell ref="J64:N64"/>
    <mergeCell ref="O64:AM64"/>
    <mergeCell ref="A58:D58"/>
    <mergeCell ref="E58:I58"/>
    <mergeCell ref="J58:N58"/>
    <mergeCell ref="O58:AM58"/>
    <mergeCell ref="A61:D61"/>
    <mergeCell ref="E61:I61"/>
    <mergeCell ref="J61:N61"/>
    <mergeCell ref="O61:AM61"/>
    <mergeCell ref="E56:I56"/>
    <mergeCell ref="J56:N56"/>
    <mergeCell ref="O56:AM56"/>
    <mergeCell ref="E57:I57"/>
    <mergeCell ref="J57:N57"/>
    <mergeCell ref="O57:AM57"/>
    <mergeCell ref="E53:I53"/>
    <mergeCell ref="J53:N53"/>
    <mergeCell ref="O53:AM53"/>
    <mergeCell ref="A54:D57"/>
    <mergeCell ref="E54:I54"/>
    <mergeCell ref="J54:N54"/>
    <mergeCell ref="O54:AM54"/>
    <mergeCell ref="E55:I55"/>
    <mergeCell ref="J55:N55"/>
    <mergeCell ref="O55:AM55"/>
    <mergeCell ref="A50:D53"/>
    <mergeCell ref="E50:I50"/>
    <mergeCell ref="J50:N50"/>
    <mergeCell ref="O50:AM50"/>
    <mergeCell ref="E51:I51"/>
    <mergeCell ref="J51:N51"/>
    <mergeCell ref="O51:AM51"/>
    <mergeCell ref="E52:I52"/>
    <mergeCell ref="J52:N52"/>
    <mergeCell ref="O52:AM52"/>
    <mergeCell ref="H39:J39"/>
    <mergeCell ref="K39:AE39"/>
    <mergeCell ref="C40:AM41"/>
    <mergeCell ref="A49:D49"/>
    <mergeCell ref="E49:I49"/>
    <mergeCell ref="J49:N49"/>
    <mergeCell ref="O49:AM49"/>
    <mergeCell ref="W38:Z38"/>
    <mergeCell ref="AA38:AC38"/>
    <mergeCell ref="AD38:AE38"/>
    <mergeCell ref="AF38:AH38"/>
    <mergeCell ref="AI38:AK38"/>
    <mergeCell ref="AL38:AM38"/>
    <mergeCell ref="H14:J14"/>
    <mergeCell ref="K14:AE14"/>
    <mergeCell ref="C15:AM19"/>
    <mergeCell ref="W32:Z32"/>
    <mergeCell ref="AA32:AC32"/>
    <mergeCell ref="AD32:AE32"/>
    <mergeCell ref="AF32:AH32"/>
    <mergeCell ref="AI32:AK32"/>
    <mergeCell ref="AL32:AM32"/>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A77:C77"/>
    <mergeCell ref="D77:G77"/>
    <mergeCell ref="H77:L77"/>
    <mergeCell ref="A78:C78"/>
    <mergeCell ref="D78:G78"/>
    <mergeCell ref="H78:L78"/>
    <mergeCell ref="A79:C79"/>
    <mergeCell ref="D79:G79"/>
    <mergeCell ref="H79:L79"/>
  </mergeCells>
  <phoneticPr fontId="6"/>
  <dataValidations count="3">
    <dataValidation type="list" allowBlank="1" showInputMessage="1" showErrorMessage="1" sqref="H39:J39">
      <formula1>"①,②"</formula1>
    </dataValidation>
    <dataValidation type="list" allowBlank="1" showInputMessage="1" showErrorMessage="1" sqref="H14:J14">
      <formula1>"①,②,③,④,⑤"</formula1>
    </dataValidation>
    <dataValidation imeMode="halfAlpha" allowBlank="1" showInputMessage="1" showErrorMessage="1" sqref="W23:AB23 O23:R23 AG23:AI23 AM30 S30:X31 AC30:AH31 S37:V38 W37:X37 AD37:AH37 J37:N38 AM45 AM37 S45:V45 J45:N45 S43 AI43 O44:R44 J30:N32 W44:Z44 S32:V32"/>
  </dataValidations>
  <printOptions horizontalCentered="1"/>
  <pageMargins left="0.55118110236220474" right="0.55118110236220474" top="0.82677165354330717" bottom="0.23622047244094491" header="0.51181102362204722" footer="0.35433070866141736"/>
  <pageSetup paperSize="9" scale="71" fitToHeight="2" orientation="portrait" r:id="rId1"/>
  <headerFooter alignWithMargins="0"/>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0</xdr:col>
                    <xdr:colOff>142875</xdr:colOff>
                    <xdr:row>22</xdr:row>
                    <xdr:rowOff>28575</xdr:rowOff>
                  </from>
                  <to>
                    <xdr:col>2</xdr:col>
                    <xdr:colOff>0</xdr:colOff>
                    <xdr:row>23</xdr:row>
                    <xdr:rowOff>47625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13</xdr:col>
                    <xdr:colOff>142875</xdr:colOff>
                    <xdr:row>22</xdr:row>
                    <xdr:rowOff>19050</xdr:rowOff>
                  </from>
                  <to>
                    <xdr:col>15</xdr:col>
                    <xdr:colOff>19050</xdr:colOff>
                    <xdr:row>23</xdr:row>
                    <xdr:rowOff>38100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24</xdr:col>
                    <xdr:colOff>142875</xdr:colOff>
                    <xdr:row>22</xdr:row>
                    <xdr:rowOff>9525</xdr:rowOff>
                  </from>
                  <to>
                    <xdr:col>26</xdr:col>
                    <xdr:colOff>19050</xdr:colOff>
                    <xdr:row>23</xdr:row>
                    <xdr:rowOff>19050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32</xdr:col>
                    <xdr:colOff>171450</xdr:colOff>
                    <xdr:row>21</xdr:row>
                    <xdr:rowOff>238125</xdr:rowOff>
                  </from>
                  <to>
                    <xdr:col>34</xdr:col>
                    <xdr:colOff>28575</xdr:colOff>
                    <xdr:row>23</xdr:row>
                    <xdr:rowOff>19050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0</xdr:col>
                    <xdr:colOff>152400</xdr:colOff>
                    <xdr:row>30</xdr:row>
                    <xdr:rowOff>0</xdr:rowOff>
                  </from>
                  <to>
                    <xdr:col>2</xdr:col>
                    <xdr:colOff>28575</xdr:colOff>
                    <xdr:row>31</xdr:row>
                    <xdr:rowOff>9525</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11</xdr:col>
                    <xdr:colOff>180975</xdr:colOff>
                    <xdr:row>43</xdr:row>
                    <xdr:rowOff>228600</xdr:rowOff>
                  </from>
                  <to>
                    <xdr:col>13</xdr:col>
                    <xdr:colOff>57150</xdr:colOff>
                    <xdr:row>45</xdr:row>
                    <xdr:rowOff>9525</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16</xdr:col>
                    <xdr:colOff>180975</xdr:colOff>
                    <xdr:row>43</xdr:row>
                    <xdr:rowOff>228600</xdr:rowOff>
                  </from>
                  <to>
                    <xdr:col>18</xdr:col>
                    <xdr:colOff>9525</xdr:colOff>
                    <xdr:row>45</xdr:row>
                    <xdr:rowOff>9525</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13</xdr:col>
                    <xdr:colOff>152400</xdr:colOff>
                    <xdr:row>23</xdr:row>
                    <xdr:rowOff>19050</xdr:rowOff>
                  </from>
                  <to>
                    <xdr:col>14</xdr:col>
                    <xdr:colOff>152400</xdr:colOff>
                    <xdr:row>24</xdr:row>
                    <xdr:rowOff>28575</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0</xdr:col>
                    <xdr:colOff>142875</xdr:colOff>
                    <xdr:row>21</xdr:row>
                    <xdr:rowOff>9525</xdr:rowOff>
                  </from>
                  <to>
                    <xdr:col>2</xdr:col>
                    <xdr:colOff>9525</xdr:colOff>
                    <xdr:row>22</xdr:row>
                    <xdr:rowOff>28575</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10</xdr:col>
                    <xdr:colOff>171450</xdr:colOff>
                    <xdr:row>25</xdr:row>
                    <xdr:rowOff>219075</xdr:rowOff>
                  </from>
                  <to>
                    <xdr:col>11</xdr:col>
                    <xdr:colOff>161925</xdr:colOff>
                    <xdr:row>26</xdr:row>
                    <xdr:rowOff>228600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0</xdr:col>
                    <xdr:colOff>133350</xdr:colOff>
                    <xdr:row>26</xdr:row>
                    <xdr:rowOff>209550</xdr:rowOff>
                  </from>
                  <to>
                    <xdr:col>2</xdr:col>
                    <xdr:colOff>9525</xdr:colOff>
                    <xdr:row>27</xdr:row>
                    <xdr:rowOff>219075</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0</xdr:col>
                    <xdr:colOff>152400</xdr:colOff>
                    <xdr:row>27</xdr:row>
                    <xdr:rowOff>228600</xdr:rowOff>
                  </from>
                  <to>
                    <xdr:col>1</xdr:col>
                    <xdr:colOff>171450</xdr:colOff>
                    <xdr:row>29</xdr:row>
                    <xdr:rowOff>0</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0</xdr:col>
                    <xdr:colOff>142875</xdr:colOff>
                    <xdr:row>32</xdr:row>
                    <xdr:rowOff>0</xdr:rowOff>
                  </from>
                  <to>
                    <xdr:col>2</xdr:col>
                    <xdr:colOff>19050</xdr:colOff>
                    <xdr:row>33</xdr:row>
                    <xdr:rowOff>9525</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59414" r:id="rId25" name="Check Box 22">
              <controlPr defaultSize="0" autoFill="0" autoLine="0" autoPict="0">
                <anchor moveWithCells="1">
                  <from>
                    <xdr:col>10</xdr:col>
                    <xdr:colOff>152400</xdr:colOff>
                    <xdr:row>33</xdr:row>
                    <xdr:rowOff>9525</xdr:rowOff>
                  </from>
                  <to>
                    <xdr:col>12</xdr:col>
                    <xdr:colOff>0</xdr:colOff>
                    <xdr:row>34</xdr:row>
                    <xdr:rowOff>19050</xdr:rowOff>
                  </to>
                </anchor>
              </controlPr>
            </control>
          </mc:Choice>
        </mc:AlternateContent>
        <mc:AlternateContent xmlns:mc="http://schemas.openxmlformats.org/markup-compatibility/2006">
          <mc:Choice Requires="x14">
            <control shapeId="59415" r:id="rId26" name="Check Box 23">
              <controlPr defaultSize="0" autoFill="0" autoLine="0" autoPict="0">
                <anchor moveWithCells="1">
                  <from>
                    <xdr:col>0</xdr:col>
                    <xdr:colOff>133350</xdr:colOff>
                    <xdr:row>33</xdr:row>
                    <xdr:rowOff>209550</xdr:rowOff>
                  </from>
                  <to>
                    <xdr:col>2</xdr:col>
                    <xdr:colOff>9525</xdr:colOff>
                    <xdr:row>34</xdr:row>
                    <xdr:rowOff>219075</xdr:rowOff>
                  </to>
                </anchor>
              </controlPr>
            </control>
          </mc:Choice>
        </mc:AlternateContent>
        <mc:AlternateContent xmlns:mc="http://schemas.openxmlformats.org/markup-compatibility/2006">
          <mc:Choice Requires="x14">
            <control shapeId="59416" r:id="rId27" name="Check Box 24">
              <controlPr defaultSize="0" autoFill="0" autoLine="0" autoPict="0">
                <anchor moveWithCells="1">
                  <from>
                    <xdr:col>0</xdr:col>
                    <xdr:colOff>152400</xdr:colOff>
                    <xdr:row>34</xdr:row>
                    <xdr:rowOff>228600</xdr:rowOff>
                  </from>
                  <to>
                    <xdr:col>1</xdr:col>
                    <xdr:colOff>171450</xdr:colOff>
                    <xdr:row>36</xdr:row>
                    <xdr:rowOff>9525</xdr:rowOff>
                  </to>
                </anchor>
              </controlPr>
            </control>
          </mc:Choice>
        </mc:AlternateContent>
        <mc:AlternateContent xmlns:mc="http://schemas.openxmlformats.org/markup-compatibility/2006">
          <mc:Choice Requires="x14">
            <control shapeId="59417" r:id="rId28" name="Check Box 25">
              <controlPr defaultSize="0" autoFill="0" autoLine="0" autoPict="0">
                <anchor moveWithCells="1">
                  <from>
                    <xdr:col>6</xdr:col>
                    <xdr:colOff>142875</xdr:colOff>
                    <xdr:row>44</xdr:row>
                    <xdr:rowOff>0</xdr:rowOff>
                  </from>
                  <to>
                    <xdr:col>7</xdr:col>
                    <xdr:colOff>161925</xdr:colOff>
                    <xdr:row>45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36"/>
  <sheetViews>
    <sheetView view="pageBreakPreview" topLeftCell="A25" zoomScale="115" zoomScaleNormal="100" zoomScaleSheetLayoutView="115" workbookViewId="0">
      <selection sqref="A1:F1048576"/>
    </sheetView>
  </sheetViews>
  <sheetFormatPr defaultRowHeight="13.5"/>
  <cols>
    <col min="1" max="1" width="6.625" customWidth="1"/>
    <col min="2" max="2" width="5" customWidth="1"/>
    <col min="3" max="3" width="7.125" customWidth="1"/>
    <col min="4" max="4" width="8.625" customWidth="1"/>
    <col min="5" max="5" width="31" customWidth="1"/>
    <col min="6" max="6" width="18.625" customWidth="1"/>
  </cols>
  <sheetData>
    <row r="2" spans="1:6" ht="22.5" customHeight="1">
      <c r="B2" s="351" t="s">
        <v>419</v>
      </c>
      <c r="C2" s="351"/>
      <c r="D2" s="351"/>
    </row>
    <row r="3" spans="1:6">
      <c r="B3" s="349" t="s">
        <v>410</v>
      </c>
      <c r="C3" s="349" t="s">
        <v>415</v>
      </c>
      <c r="D3" s="349" t="s">
        <v>420</v>
      </c>
      <c r="E3" s="349" t="s">
        <v>405</v>
      </c>
      <c r="F3" s="349" t="s">
        <v>406</v>
      </c>
    </row>
    <row r="4" spans="1:6" ht="18.75" customHeight="1">
      <c r="A4" t="s">
        <v>407</v>
      </c>
      <c r="B4" s="349" t="s">
        <v>408</v>
      </c>
      <c r="C4" s="352">
        <v>45139</v>
      </c>
      <c r="D4" s="352" t="s">
        <v>421</v>
      </c>
      <c r="E4" s="349" t="s">
        <v>409</v>
      </c>
      <c r="F4" s="350" t="s">
        <v>411</v>
      </c>
    </row>
    <row r="5" spans="1:6" ht="21" customHeight="1">
      <c r="B5" s="349">
        <v>1</v>
      </c>
      <c r="C5" s="349"/>
      <c r="D5" s="349"/>
      <c r="E5" s="349"/>
      <c r="F5" s="349"/>
    </row>
    <row r="6" spans="1:6" ht="18.75" customHeight="1">
      <c r="B6" s="349">
        <v>2</v>
      </c>
      <c r="C6" s="349"/>
      <c r="D6" s="349"/>
      <c r="E6" s="349"/>
      <c r="F6" s="349"/>
    </row>
    <row r="7" spans="1:6" ht="18.75" customHeight="1">
      <c r="B7" s="349">
        <v>3</v>
      </c>
      <c r="C7" s="349"/>
      <c r="D7" s="349"/>
      <c r="E7" s="349"/>
      <c r="F7" s="349"/>
    </row>
    <row r="8" spans="1:6" ht="18.75" customHeight="1">
      <c r="B8" s="349">
        <v>4</v>
      </c>
      <c r="C8" s="349"/>
      <c r="D8" s="349"/>
      <c r="E8" s="349"/>
      <c r="F8" s="349"/>
    </row>
    <row r="9" spans="1:6" ht="18.75" customHeight="1">
      <c r="B9" s="349">
        <v>5</v>
      </c>
      <c r="C9" s="349"/>
      <c r="D9" s="349"/>
      <c r="E9" s="349"/>
      <c r="F9" s="349"/>
    </row>
    <row r="10" spans="1:6" ht="18.75" customHeight="1">
      <c r="B10" s="349">
        <v>6</v>
      </c>
      <c r="C10" s="349"/>
      <c r="D10" s="349"/>
      <c r="E10" s="349"/>
      <c r="F10" s="349"/>
    </row>
    <row r="11" spans="1:6" ht="18.75" customHeight="1">
      <c r="B11" s="349">
        <v>7</v>
      </c>
      <c r="C11" s="349"/>
      <c r="D11" s="349"/>
      <c r="E11" s="349"/>
      <c r="F11" s="349"/>
    </row>
    <row r="12" spans="1:6" ht="18.75" customHeight="1">
      <c r="B12" s="349">
        <v>8</v>
      </c>
      <c r="C12" s="349"/>
      <c r="D12" s="349"/>
      <c r="E12" s="349"/>
      <c r="F12" s="349"/>
    </row>
    <row r="13" spans="1:6" ht="18.75" customHeight="1">
      <c r="B13" s="349">
        <v>9</v>
      </c>
      <c r="C13" s="349"/>
      <c r="D13" s="349"/>
      <c r="E13" s="349"/>
      <c r="F13" s="349"/>
    </row>
    <row r="14" spans="1:6" ht="18.75" customHeight="1">
      <c r="B14" s="349">
        <v>10</v>
      </c>
      <c r="C14" s="349"/>
      <c r="D14" s="349"/>
      <c r="E14" s="349"/>
      <c r="F14" s="349"/>
    </row>
    <row r="15" spans="1:6" ht="18.75" customHeight="1">
      <c r="B15" s="349">
        <v>11</v>
      </c>
      <c r="C15" s="349"/>
      <c r="D15" s="349"/>
      <c r="E15" s="349"/>
      <c r="F15" s="349"/>
    </row>
    <row r="16" spans="1:6" ht="18.75" customHeight="1">
      <c r="B16" s="349">
        <v>12</v>
      </c>
      <c r="C16" s="349"/>
      <c r="D16" s="349"/>
      <c r="E16" s="349"/>
      <c r="F16" s="349"/>
    </row>
    <row r="17" spans="2:6" ht="18.75" customHeight="1">
      <c r="B17" s="349">
        <v>13</v>
      </c>
      <c r="C17" s="349"/>
      <c r="D17" s="349"/>
      <c r="E17" s="349"/>
      <c r="F17" s="349"/>
    </row>
    <row r="18" spans="2:6" ht="18.75" customHeight="1">
      <c r="B18" s="349">
        <v>14</v>
      </c>
      <c r="C18" s="349"/>
      <c r="D18" s="349"/>
      <c r="E18" s="349"/>
      <c r="F18" s="349"/>
    </row>
    <row r="19" spans="2:6" ht="18.75" customHeight="1">
      <c r="B19" s="349">
        <v>15</v>
      </c>
      <c r="C19" s="349"/>
      <c r="D19" s="349"/>
      <c r="E19" s="349"/>
      <c r="F19" s="349"/>
    </row>
    <row r="20" spans="2:6" ht="18.75" customHeight="1">
      <c r="B20" s="349">
        <v>16</v>
      </c>
      <c r="C20" s="349"/>
      <c r="D20" s="349"/>
      <c r="E20" s="349"/>
      <c r="F20" s="349"/>
    </row>
    <row r="21" spans="2:6" ht="18.75" customHeight="1">
      <c r="B21" s="349">
        <v>17</v>
      </c>
      <c r="C21" s="349"/>
      <c r="D21" s="349"/>
      <c r="E21" s="349"/>
      <c r="F21" s="349"/>
    </row>
    <row r="22" spans="2:6" ht="18.75" customHeight="1">
      <c r="B22" s="349">
        <v>18</v>
      </c>
      <c r="C22" s="349"/>
      <c r="D22" s="349"/>
      <c r="E22" s="349"/>
      <c r="F22" s="349"/>
    </row>
    <row r="23" spans="2:6" ht="18.75" customHeight="1">
      <c r="B23" s="349">
        <v>19</v>
      </c>
      <c r="C23" s="349"/>
      <c r="D23" s="349"/>
      <c r="E23" s="349"/>
      <c r="F23" s="349"/>
    </row>
    <row r="24" spans="2:6" ht="18.75" customHeight="1">
      <c r="B24" s="349">
        <v>20</v>
      </c>
      <c r="C24" s="349"/>
      <c r="D24" s="349"/>
      <c r="E24" s="349"/>
      <c r="F24" s="349"/>
    </row>
    <row r="25" spans="2:6" ht="18.75" customHeight="1">
      <c r="B25" s="349">
        <v>21</v>
      </c>
      <c r="C25" s="349"/>
      <c r="D25" s="349"/>
      <c r="E25" s="349"/>
      <c r="F25" s="349"/>
    </row>
    <row r="26" spans="2:6" ht="18.75" customHeight="1">
      <c r="B26" s="349">
        <v>22</v>
      </c>
      <c r="C26" s="349"/>
      <c r="D26" s="349"/>
      <c r="E26" s="349"/>
      <c r="F26" s="349"/>
    </row>
    <row r="27" spans="2:6" ht="18.75" customHeight="1">
      <c r="B27" s="349">
        <v>23</v>
      </c>
      <c r="C27" s="349"/>
      <c r="D27" s="349"/>
      <c r="E27" s="349"/>
      <c r="F27" s="349"/>
    </row>
    <row r="28" spans="2:6" ht="18.75" customHeight="1">
      <c r="B28" s="349">
        <v>24</v>
      </c>
      <c r="C28" s="349"/>
      <c r="D28" s="349"/>
      <c r="E28" s="349"/>
      <c r="F28" s="349"/>
    </row>
    <row r="29" spans="2:6" ht="18.75" customHeight="1">
      <c r="B29" s="349">
        <v>25</v>
      </c>
      <c r="C29" s="349"/>
      <c r="D29" s="349"/>
      <c r="E29" s="349"/>
      <c r="F29" s="349"/>
    </row>
    <row r="30" spans="2:6" ht="18.75" customHeight="1">
      <c r="B30" s="349">
        <v>26</v>
      </c>
      <c r="C30" s="349"/>
      <c r="D30" s="349"/>
      <c r="E30" s="349"/>
      <c r="F30" s="349"/>
    </row>
    <row r="31" spans="2:6" ht="18.75" customHeight="1">
      <c r="B31" s="349">
        <v>27</v>
      </c>
      <c r="C31" s="349"/>
      <c r="D31" s="349"/>
      <c r="E31" s="349"/>
      <c r="F31" s="349"/>
    </row>
    <row r="32" spans="2:6" ht="18.75" customHeight="1">
      <c r="B32" s="349">
        <v>28</v>
      </c>
      <c r="C32" s="349"/>
      <c r="D32" s="349"/>
      <c r="E32" s="349"/>
      <c r="F32" s="349"/>
    </row>
    <row r="33" spans="2:6" ht="18.75" customHeight="1">
      <c r="B33" s="349">
        <v>29</v>
      </c>
      <c r="C33" s="349"/>
      <c r="D33" s="349"/>
      <c r="E33" s="349"/>
      <c r="F33" s="349"/>
    </row>
    <row r="34" spans="2:6" ht="18.75" customHeight="1">
      <c r="B34" s="349">
        <v>30</v>
      </c>
      <c r="C34" s="349"/>
      <c r="D34" s="349"/>
      <c r="E34" s="349"/>
      <c r="F34" s="349"/>
    </row>
    <row r="35" spans="2:6" ht="18.75" customHeight="1">
      <c r="B35" s="349">
        <v>31</v>
      </c>
      <c r="C35" s="349"/>
      <c r="D35" s="349"/>
      <c r="E35" s="349"/>
      <c r="F35" s="349"/>
    </row>
    <row r="36" spans="2:6" ht="18.75" customHeight="1">
      <c r="B36" s="349">
        <v>32</v>
      </c>
      <c r="C36" s="349"/>
      <c r="D36" s="349"/>
      <c r="E36" s="349"/>
      <c r="F36" s="349"/>
    </row>
  </sheetData>
  <phoneticPr fontId="6"/>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115"/>
  <sheetViews>
    <sheetView view="pageBreakPreview" topLeftCell="A22" zoomScale="145" zoomScaleNormal="120" zoomScaleSheetLayoutView="145" workbookViewId="0">
      <selection activeCell="Q75" sqref="Q75"/>
    </sheetView>
  </sheetViews>
  <sheetFormatPr defaultColWidth="2.25" defaultRowHeight="13.5"/>
  <cols>
    <col min="1" max="39" width="2.375" style="179" customWidth="1"/>
    <col min="40" max="40" width="2.25" style="179"/>
    <col min="41" max="41" width="9.75" style="179" hidden="1" customWidth="1"/>
    <col min="42" max="16384" width="2.25" style="179"/>
  </cols>
  <sheetData>
    <row r="1" spans="1:39">
      <c r="A1" s="178" t="s">
        <v>58</v>
      </c>
    </row>
    <row r="3" spans="1:39" s="184" customFormat="1" ht="12" customHeight="1">
      <c r="A3" s="448" t="s">
        <v>26</v>
      </c>
      <c r="B3" s="180" t="s">
        <v>0</v>
      </c>
      <c r="C3" s="181"/>
      <c r="D3" s="181"/>
      <c r="E3" s="182"/>
      <c r="F3" s="182"/>
      <c r="G3" s="182"/>
      <c r="H3" s="182"/>
      <c r="I3" s="182"/>
      <c r="J3" s="182"/>
      <c r="K3" s="183"/>
      <c r="L3" s="376"/>
      <c r="M3" s="377"/>
      <c r="N3" s="377"/>
      <c r="O3" s="377"/>
      <c r="P3" s="377"/>
      <c r="Q3" s="377"/>
      <c r="R3" s="377"/>
      <c r="S3" s="377"/>
      <c r="T3" s="377"/>
      <c r="U3" s="377"/>
      <c r="V3" s="377"/>
      <c r="W3" s="377"/>
      <c r="X3" s="377"/>
      <c r="Y3" s="377"/>
      <c r="Z3" s="377"/>
      <c r="AA3" s="377"/>
      <c r="AB3" s="377"/>
      <c r="AC3" s="377"/>
      <c r="AD3" s="377"/>
      <c r="AE3" s="377"/>
      <c r="AF3" s="378"/>
      <c r="AG3" s="459" t="s">
        <v>115</v>
      </c>
      <c r="AH3" s="460"/>
      <c r="AI3" s="460"/>
      <c r="AJ3" s="460"/>
      <c r="AK3" s="460"/>
      <c r="AL3" s="460"/>
      <c r="AM3" s="461"/>
    </row>
    <row r="4" spans="1:39" s="184" customFormat="1" ht="20.25" customHeight="1">
      <c r="A4" s="449"/>
      <c r="B4" s="185" t="s">
        <v>22</v>
      </c>
      <c r="C4" s="186"/>
      <c r="D4" s="186"/>
      <c r="E4" s="187"/>
      <c r="F4" s="187"/>
      <c r="G4" s="187"/>
      <c r="H4" s="187"/>
      <c r="I4" s="187"/>
      <c r="J4" s="187"/>
      <c r="K4" s="188"/>
      <c r="L4" s="394"/>
      <c r="M4" s="395"/>
      <c r="N4" s="395"/>
      <c r="O4" s="395"/>
      <c r="P4" s="395"/>
      <c r="Q4" s="395"/>
      <c r="R4" s="395"/>
      <c r="S4" s="395"/>
      <c r="T4" s="395"/>
      <c r="U4" s="395"/>
      <c r="V4" s="395"/>
      <c r="W4" s="395"/>
      <c r="X4" s="395"/>
      <c r="Y4" s="395"/>
      <c r="Z4" s="395"/>
      <c r="AA4" s="395"/>
      <c r="AB4" s="395"/>
      <c r="AC4" s="395"/>
      <c r="AD4" s="395"/>
      <c r="AE4" s="395"/>
      <c r="AF4" s="396"/>
      <c r="AG4" s="462"/>
      <c r="AH4" s="463"/>
      <c r="AI4" s="463"/>
      <c r="AJ4" s="463"/>
      <c r="AK4" s="463"/>
      <c r="AL4" s="463"/>
      <c r="AM4" s="464"/>
    </row>
    <row r="5" spans="1:39" s="184" customFormat="1" ht="20.25" customHeight="1">
      <c r="A5" s="449"/>
      <c r="B5" s="189" t="s">
        <v>44</v>
      </c>
      <c r="C5" s="190"/>
      <c r="D5" s="190"/>
      <c r="E5" s="191"/>
      <c r="F5" s="191"/>
      <c r="G5" s="191"/>
      <c r="H5" s="191"/>
      <c r="I5" s="191"/>
      <c r="J5" s="191"/>
      <c r="K5" s="192"/>
      <c r="L5" s="388"/>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90"/>
    </row>
    <row r="6" spans="1:39" s="184" customFormat="1" ht="13.5" customHeight="1">
      <c r="A6" s="449"/>
      <c r="B6" s="487" t="s">
        <v>45</v>
      </c>
      <c r="C6" s="488"/>
      <c r="D6" s="488"/>
      <c r="E6" s="488"/>
      <c r="F6" s="488"/>
      <c r="G6" s="488"/>
      <c r="H6" s="488"/>
      <c r="I6" s="488"/>
      <c r="J6" s="488"/>
      <c r="K6" s="489"/>
      <c r="L6" s="193" t="s">
        <v>7</v>
      </c>
      <c r="M6" s="193"/>
      <c r="N6" s="193"/>
      <c r="O6" s="193"/>
      <c r="P6" s="193"/>
      <c r="Q6" s="457"/>
      <c r="R6" s="457"/>
      <c r="S6" s="193" t="s">
        <v>8</v>
      </c>
      <c r="T6" s="457"/>
      <c r="U6" s="457"/>
      <c r="V6" s="457"/>
      <c r="W6" s="193" t="s">
        <v>9</v>
      </c>
      <c r="X6" s="193"/>
      <c r="Y6" s="193"/>
      <c r="Z6" s="193"/>
      <c r="AA6" s="193"/>
      <c r="AB6" s="193"/>
      <c r="AC6" s="194"/>
      <c r="AD6" s="193"/>
      <c r="AE6" s="193"/>
      <c r="AF6" s="193"/>
      <c r="AG6" s="193"/>
      <c r="AH6" s="193"/>
      <c r="AI6" s="193"/>
      <c r="AJ6" s="193"/>
      <c r="AK6" s="193"/>
      <c r="AL6" s="193"/>
      <c r="AM6" s="195"/>
    </row>
    <row r="7" spans="1:39" s="184" customFormat="1" ht="20.25" customHeight="1">
      <c r="A7" s="449"/>
      <c r="B7" s="490"/>
      <c r="C7" s="491"/>
      <c r="D7" s="491"/>
      <c r="E7" s="491"/>
      <c r="F7" s="491"/>
      <c r="G7" s="491"/>
      <c r="H7" s="491"/>
      <c r="I7" s="491"/>
      <c r="J7" s="491"/>
      <c r="K7" s="492"/>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row>
    <row r="8" spans="1:39" s="184" customFormat="1" ht="20.25" customHeight="1">
      <c r="A8" s="449"/>
      <c r="B8" s="196" t="s">
        <v>10</v>
      </c>
      <c r="C8" s="197"/>
      <c r="D8" s="197"/>
      <c r="E8" s="198"/>
      <c r="F8" s="198"/>
      <c r="G8" s="198"/>
      <c r="H8" s="198"/>
      <c r="I8" s="198"/>
      <c r="J8" s="198"/>
      <c r="K8" s="198"/>
      <c r="L8" s="196" t="s">
        <v>11</v>
      </c>
      <c r="M8" s="198"/>
      <c r="N8" s="198"/>
      <c r="O8" s="198"/>
      <c r="P8" s="198"/>
      <c r="Q8" s="198"/>
      <c r="R8" s="199"/>
      <c r="S8" s="391"/>
      <c r="T8" s="392"/>
      <c r="U8" s="392"/>
      <c r="V8" s="392"/>
      <c r="W8" s="392"/>
      <c r="X8" s="392"/>
      <c r="Y8" s="393"/>
      <c r="Z8" s="196" t="s">
        <v>42</v>
      </c>
      <c r="AA8" s="198"/>
      <c r="AB8" s="198"/>
      <c r="AC8" s="198"/>
      <c r="AD8" s="198"/>
      <c r="AE8" s="297"/>
      <c r="AF8" s="199"/>
      <c r="AG8" s="391"/>
      <c r="AH8" s="392"/>
      <c r="AI8" s="392"/>
      <c r="AJ8" s="392"/>
      <c r="AK8" s="392"/>
      <c r="AL8" s="392"/>
      <c r="AM8" s="393"/>
    </row>
    <row r="9" spans="1:39" s="184" customFormat="1" ht="20.25" customHeight="1">
      <c r="A9" s="450"/>
      <c r="B9" s="196" t="s">
        <v>23</v>
      </c>
      <c r="C9" s="197"/>
      <c r="D9" s="197"/>
      <c r="E9" s="198"/>
      <c r="F9" s="198"/>
      <c r="G9" s="198"/>
      <c r="H9" s="198"/>
      <c r="I9" s="198"/>
      <c r="J9" s="198"/>
      <c r="K9" s="198"/>
      <c r="L9" s="391"/>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3"/>
    </row>
    <row r="10" spans="1:39" s="184" customFormat="1" ht="18" customHeight="1">
      <c r="A10" s="451" t="s">
        <v>27</v>
      </c>
      <c r="B10" s="452"/>
      <c r="C10" s="452"/>
      <c r="D10" s="452"/>
      <c r="E10" s="452"/>
      <c r="F10" s="452"/>
      <c r="G10" s="452"/>
      <c r="H10" s="453"/>
      <c r="I10" s="298"/>
      <c r="J10" s="200" t="s">
        <v>364</v>
      </c>
      <c r="K10" s="193"/>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2"/>
    </row>
    <row r="11" spans="1:39" s="184" customFormat="1" ht="18" customHeight="1">
      <c r="A11" s="454"/>
      <c r="B11" s="455"/>
      <c r="C11" s="455"/>
      <c r="D11" s="455"/>
      <c r="E11" s="455"/>
      <c r="F11" s="455"/>
      <c r="G11" s="455"/>
      <c r="H11" s="456"/>
      <c r="I11" s="299"/>
      <c r="J11" s="209" t="s">
        <v>365</v>
      </c>
      <c r="K11" s="187"/>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204"/>
    </row>
    <row r="12" spans="1:39" s="184" customFormat="1" ht="5.25" customHeight="1">
      <c r="A12" s="205"/>
      <c r="B12" s="205"/>
      <c r="C12" s="205"/>
      <c r="D12" s="205"/>
      <c r="E12" s="205"/>
      <c r="F12" s="205"/>
      <c r="G12" s="205"/>
      <c r="H12" s="205"/>
      <c r="I12" s="200"/>
      <c r="J12" s="206"/>
      <c r="K12" s="193"/>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row>
    <row r="13" spans="1:39" s="184" customFormat="1" ht="20.25" customHeight="1">
      <c r="A13" s="207" t="s">
        <v>295</v>
      </c>
      <c r="B13" s="208"/>
      <c r="C13" s="209"/>
      <c r="D13" s="209"/>
      <c r="E13" s="209"/>
      <c r="F13" s="209"/>
      <c r="G13" s="209"/>
      <c r="H13" s="209"/>
      <c r="I13" s="210"/>
      <c r="J13" s="203"/>
      <c r="K13" s="187"/>
      <c r="L13" s="186"/>
      <c r="M13" s="186"/>
      <c r="N13" s="186"/>
      <c r="O13" s="186"/>
      <c r="P13" s="186"/>
      <c r="Q13" s="186"/>
      <c r="R13" s="186"/>
      <c r="S13" s="186"/>
      <c r="T13" s="186"/>
      <c r="U13" s="186"/>
      <c r="V13" s="186"/>
      <c r="W13" s="497" t="s">
        <v>50</v>
      </c>
      <c r="X13" s="417"/>
      <c r="Y13" s="417"/>
      <c r="Z13" s="418"/>
      <c r="AA13" s="419" t="str">
        <f>IF($L$5="","",VLOOKUP($L$5,基準単価!$D$7:$F$35,2,0))</f>
        <v/>
      </c>
      <c r="AB13" s="420"/>
      <c r="AC13" s="420"/>
      <c r="AD13" s="417" t="s">
        <v>39</v>
      </c>
      <c r="AE13" s="418"/>
      <c r="AF13" s="497" t="s">
        <v>34</v>
      </c>
      <c r="AG13" s="417"/>
      <c r="AH13" s="418"/>
      <c r="AI13" s="415">
        <f>ROUNDDOWN($J$58/1000,0)</f>
        <v>0</v>
      </c>
      <c r="AJ13" s="416"/>
      <c r="AK13" s="416"/>
      <c r="AL13" s="417" t="s">
        <v>39</v>
      </c>
      <c r="AM13" s="418"/>
    </row>
    <row r="14" spans="1:39" s="184" customFormat="1" ht="20.25" customHeight="1">
      <c r="A14" s="211" t="s">
        <v>28</v>
      </c>
      <c r="B14" s="212"/>
      <c r="C14" s="213"/>
      <c r="D14" s="213"/>
      <c r="E14" s="213"/>
      <c r="F14" s="213"/>
      <c r="G14" s="213"/>
      <c r="H14" s="412"/>
      <c r="I14" s="413"/>
      <c r="J14" s="414"/>
      <c r="K14" s="465" t="s">
        <v>56</v>
      </c>
      <c r="L14" s="466"/>
      <c r="M14" s="466"/>
      <c r="N14" s="466"/>
      <c r="O14" s="466"/>
      <c r="P14" s="466"/>
      <c r="Q14" s="466"/>
      <c r="R14" s="466"/>
      <c r="S14" s="466"/>
      <c r="T14" s="466"/>
      <c r="U14" s="466"/>
      <c r="V14" s="466"/>
      <c r="W14" s="466"/>
      <c r="X14" s="466"/>
      <c r="Y14" s="466"/>
      <c r="Z14" s="466"/>
      <c r="AA14" s="466"/>
      <c r="AB14" s="466"/>
      <c r="AC14" s="466"/>
      <c r="AD14" s="466"/>
      <c r="AE14" s="466"/>
      <c r="AF14" s="214" t="s">
        <v>47</v>
      </c>
      <c r="AG14" s="215"/>
      <c r="AH14" s="215"/>
      <c r="AI14" s="216"/>
      <c r="AJ14" s="216"/>
      <c r="AK14" s="197"/>
      <c r="AL14" s="213"/>
      <c r="AM14" s="217"/>
    </row>
    <row r="15" spans="1:39" s="184" customFormat="1" ht="14.25" customHeight="1">
      <c r="A15" s="218"/>
      <c r="B15" s="219"/>
      <c r="C15" s="469" t="s">
        <v>296</v>
      </c>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70"/>
    </row>
    <row r="16" spans="1:39" s="184" customFormat="1" ht="14.25" customHeight="1">
      <c r="A16" s="220"/>
      <c r="B16" s="221"/>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70"/>
    </row>
    <row r="17" spans="1:40" s="184" customFormat="1" ht="14.25" customHeight="1">
      <c r="A17" s="220"/>
      <c r="B17" s="221"/>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70"/>
    </row>
    <row r="18" spans="1:40" s="184" customFormat="1" ht="14.25" customHeight="1">
      <c r="A18" s="220"/>
      <c r="B18" s="221"/>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70"/>
    </row>
    <row r="19" spans="1:40" s="184" customFormat="1" ht="14.25" customHeight="1">
      <c r="A19" s="222"/>
      <c r="B19" s="22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4"/>
    </row>
    <row r="20" spans="1:40" s="184" customFormat="1" ht="19.5" customHeight="1">
      <c r="A20" s="224" t="s">
        <v>366</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6"/>
    </row>
    <row r="21" spans="1:40" s="184" customFormat="1" ht="18.75" customHeight="1">
      <c r="A21" s="227" t="s">
        <v>329</v>
      </c>
      <c r="B21" s="228"/>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0"/>
    </row>
    <row r="22" spans="1:40" s="184" customFormat="1" ht="18.75" customHeight="1">
      <c r="A22" s="231"/>
      <c r="B22" s="300"/>
      <c r="C22" s="232" t="s">
        <v>300</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0"/>
    </row>
    <row r="23" spans="1:40" s="184" customFormat="1" ht="18.75" customHeight="1">
      <c r="A23" s="233"/>
      <c r="B23" s="301"/>
      <c r="C23" s="235" t="s">
        <v>297</v>
      </c>
      <c r="D23" s="221"/>
      <c r="E23" s="221"/>
      <c r="F23" s="221"/>
      <c r="G23" s="221"/>
      <c r="H23" s="221"/>
      <c r="I23" s="221"/>
      <c r="J23" s="221"/>
      <c r="K23" s="221"/>
      <c r="L23" s="219"/>
      <c r="M23" s="219"/>
      <c r="N23" s="221" t="s">
        <v>30</v>
      </c>
      <c r="O23" s="305"/>
      <c r="P23" s="236" t="s">
        <v>25</v>
      </c>
      <c r="Q23" s="237"/>
      <c r="R23" s="237"/>
      <c r="S23" s="238"/>
      <c r="T23" s="219"/>
      <c r="U23" s="219"/>
      <c r="V23" s="219"/>
      <c r="W23" s="237"/>
      <c r="X23" s="239"/>
      <c r="Y23" s="239"/>
      <c r="Z23" s="306"/>
      <c r="AA23" s="236" t="s">
        <v>24</v>
      </c>
      <c r="AB23" s="239"/>
      <c r="AC23" s="240"/>
      <c r="AD23" s="240"/>
      <c r="AE23" s="240"/>
      <c r="AF23" s="240"/>
      <c r="AG23" s="239"/>
      <c r="AH23" s="306"/>
      <c r="AI23" s="236" t="s">
        <v>29</v>
      </c>
      <c r="AJ23" s="221"/>
      <c r="AK23" s="221"/>
      <c r="AL23" s="221"/>
      <c r="AM23" s="241"/>
    </row>
    <row r="24" spans="1:40" s="184" customFormat="1" ht="18.75" customHeight="1">
      <c r="A24" s="233"/>
      <c r="B24" s="301"/>
      <c r="C24" s="235" t="s">
        <v>298</v>
      </c>
      <c r="D24" s="221"/>
      <c r="E24" s="221"/>
      <c r="F24" s="221"/>
      <c r="G24" s="221"/>
      <c r="H24" s="221"/>
      <c r="I24" s="221"/>
      <c r="J24" s="221"/>
      <c r="K24" s="221"/>
      <c r="L24" s="221"/>
      <c r="M24" s="221"/>
      <c r="N24" s="221"/>
      <c r="O24" s="242"/>
      <c r="P24" s="236" t="s">
        <v>299</v>
      </c>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41"/>
    </row>
    <row r="25" spans="1:40" s="184" customFormat="1" ht="18.75" customHeight="1">
      <c r="A25" s="233"/>
      <c r="B25" s="302" t="s">
        <v>301</v>
      </c>
      <c r="C25" s="235"/>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41"/>
    </row>
    <row r="26" spans="1:40" s="184" customFormat="1" ht="18.75" customHeight="1">
      <c r="A26" s="233"/>
      <c r="B26" s="301"/>
      <c r="C26" s="235" t="s">
        <v>315</v>
      </c>
      <c r="D26" s="221"/>
      <c r="E26" s="221"/>
      <c r="F26" s="221"/>
      <c r="G26" s="221"/>
      <c r="H26" s="221"/>
      <c r="I26" s="221"/>
      <c r="J26" s="221"/>
      <c r="K26" s="219"/>
      <c r="L26" s="221"/>
      <c r="M26" s="219"/>
      <c r="N26" s="243"/>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41"/>
    </row>
    <row r="27" spans="1:40" s="184" customFormat="1" ht="18.75" customHeight="1">
      <c r="A27" s="233"/>
      <c r="B27" s="301"/>
      <c r="C27" s="235" t="s">
        <v>316</v>
      </c>
      <c r="D27" s="221"/>
      <c r="E27" s="221"/>
      <c r="F27" s="221"/>
      <c r="G27" s="221"/>
      <c r="H27" s="221"/>
      <c r="I27" s="221"/>
      <c r="J27" s="221"/>
      <c r="K27" s="243"/>
      <c r="L27" s="304"/>
      <c r="M27" s="235" t="s">
        <v>317</v>
      </c>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41"/>
    </row>
    <row r="28" spans="1:40" s="184" customFormat="1" ht="18.75" customHeight="1">
      <c r="A28" s="244"/>
      <c r="B28" s="301"/>
      <c r="C28" s="235" t="s">
        <v>318</v>
      </c>
      <c r="D28" s="221"/>
      <c r="E28" s="221"/>
      <c r="F28" s="221"/>
      <c r="G28" s="221"/>
      <c r="H28" s="221"/>
      <c r="I28" s="221"/>
      <c r="J28" s="221"/>
      <c r="K28" s="243"/>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41"/>
      <c r="AN28" s="219"/>
    </row>
    <row r="29" spans="1:40" s="184" customFormat="1" ht="18.75" customHeight="1">
      <c r="A29" s="245"/>
      <c r="B29" s="303"/>
      <c r="C29" s="247" t="s">
        <v>319</v>
      </c>
      <c r="D29" s="223"/>
      <c r="E29" s="223"/>
      <c r="F29" s="223"/>
      <c r="G29" s="223"/>
      <c r="H29" s="223"/>
      <c r="I29" s="223"/>
      <c r="J29" s="223"/>
      <c r="K29" s="248"/>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49"/>
    </row>
    <row r="30" spans="1:40" s="184" customFormat="1" ht="18.75" customHeight="1">
      <c r="A30" s="227" t="s">
        <v>330</v>
      </c>
      <c r="B30" s="240"/>
      <c r="C30" s="250"/>
      <c r="D30" s="250"/>
      <c r="E30" s="243"/>
      <c r="F30" s="250"/>
      <c r="G30" s="250"/>
      <c r="H30" s="250"/>
      <c r="I30" s="250"/>
      <c r="J30" s="237"/>
      <c r="K30" s="237"/>
      <c r="L30" s="237"/>
      <c r="M30" s="237"/>
      <c r="N30" s="237"/>
      <c r="O30" s="251"/>
      <c r="P30" s="219"/>
      <c r="Q30" s="219"/>
      <c r="R30" s="219"/>
      <c r="S30" s="252"/>
      <c r="T30" s="203"/>
      <c r="U30" s="252"/>
      <c r="V30" s="252"/>
      <c r="W30" s="252"/>
      <c r="X30" s="252"/>
      <c r="Y30" s="209"/>
      <c r="Z30" s="209"/>
      <c r="AA30" s="209"/>
      <c r="AB30" s="209"/>
      <c r="AC30" s="252"/>
      <c r="AD30" s="252"/>
      <c r="AE30" s="252"/>
      <c r="AF30" s="252"/>
      <c r="AG30" s="252"/>
      <c r="AH30" s="252"/>
      <c r="AI30" s="253"/>
      <c r="AJ30" s="253"/>
      <c r="AK30" s="253"/>
      <c r="AL30" s="253"/>
      <c r="AM30" s="254"/>
    </row>
    <row r="31" spans="1:40" s="184" customFormat="1" ht="18.75" customHeight="1">
      <c r="A31" s="255"/>
      <c r="B31" s="256"/>
      <c r="C31" s="95" t="s">
        <v>320</v>
      </c>
      <c r="D31" s="212"/>
      <c r="E31" s="257"/>
      <c r="F31" s="212"/>
      <c r="G31" s="212"/>
      <c r="H31" s="212"/>
      <c r="I31" s="212"/>
      <c r="J31" s="258"/>
      <c r="K31" s="258"/>
      <c r="L31" s="258"/>
      <c r="M31" s="258"/>
      <c r="N31" s="258"/>
      <c r="O31" s="259"/>
      <c r="P31" s="96"/>
      <c r="Q31" s="216"/>
      <c r="R31" s="216"/>
      <c r="S31" s="252"/>
      <c r="T31" s="203"/>
      <c r="U31" s="203"/>
      <c r="V31" s="203"/>
      <c r="W31" s="203"/>
      <c r="X31" s="203"/>
      <c r="Y31" s="260"/>
      <c r="Z31" s="260"/>
      <c r="AA31" s="260"/>
      <c r="AB31" s="260"/>
      <c r="AC31" s="203"/>
      <c r="AD31" s="203"/>
      <c r="AE31" s="203"/>
      <c r="AF31" s="203"/>
      <c r="AG31" s="203"/>
      <c r="AH31" s="252"/>
      <c r="AI31" s="253"/>
      <c r="AJ31" s="253"/>
      <c r="AK31" s="253"/>
      <c r="AL31" s="253"/>
      <c r="AM31" s="261"/>
    </row>
    <row r="32" spans="1:40" s="184" customFormat="1" ht="18" customHeight="1">
      <c r="A32" s="224" t="s">
        <v>331</v>
      </c>
      <c r="B32" s="212"/>
      <c r="C32" s="213"/>
      <c r="D32" s="213"/>
      <c r="E32" s="262"/>
      <c r="F32" s="213"/>
      <c r="G32" s="213"/>
      <c r="H32" s="213"/>
      <c r="I32" s="213"/>
      <c r="J32" s="258"/>
      <c r="K32" s="258"/>
      <c r="L32" s="258"/>
      <c r="M32" s="258"/>
      <c r="N32" s="258"/>
      <c r="O32" s="263"/>
      <c r="P32" s="216"/>
      <c r="Q32" s="216"/>
      <c r="R32" s="216"/>
      <c r="S32" s="258"/>
      <c r="T32" s="264"/>
      <c r="U32" s="264"/>
      <c r="V32" s="265"/>
      <c r="W32" s="397" t="s">
        <v>50</v>
      </c>
      <c r="X32" s="398"/>
      <c r="Y32" s="398"/>
      <c r="Z32" s="399"/>
      <c r="AA32" s="471" t="str">
        <f>IF($L$5="","",VLOOKUP($L$5,基準単価!$D$7:$G$35,4,0))</f>
        <v/>
      </c>
      <c r="AB32" s="472"/>
      <c r="AC32" s="472"/>
      <c r="AD32" s="398" t="s">
        <v>39</v>
      </c>
      <c r="AE32" s="399"/>
      <c r="AF32" s="397" t="s">
        <v>34</v>
      </c>
      <c r="AG32" s="398"/>
      <c r="AH32" s="399"/>
      <c r="AI32" s="493">
        <f>IF(AA32="－","－",ROUNDDOWN($J$66/1000,0))</f>
        <v>0</v>
      </c>
      <c r="AJ32" s="494"/>
      <c r="AK32" s="494"/>
      <c r="AL32" s="398" t="s">
        <v>39</v>
      </c>
      <c r="AM32" s="399"/>
    </row>
    <row r="33" spans="1:40" s="184" customFormat="1" ht="18.75" customHeight="1">
      <c r="A33" s="233"/>
      <c r="B33" s="234"/>
      <c r="C33" s="235" t="s">
        <v>315</v>
      </c>
      <c r="D33" s="221"/>
      <c r="E33" s="221"/>
      <c r="F33" s="221"/>
      <c r="G33" s="221"/>
      <c r="H33" s="221"/>
      <c r="I33" s="221"/>
      <c r="J33" s="221"/>
      <c r="K33" s="219"/>
      <c r="L33" s="221"/>
      <c r="M33" s="219"/>
      <c r="N33" s="243"/>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41"/>
    </row>
    <row r="34" spans="1:40" s="184" customFormat="1" ht="18.75" customHeight="1">
      <c r="A34" s="233"/>
      <c r="B34" s="234"/>
      <c r="C34" s="235" t="s">
        <v>316</v>
      </c>
      <c r="D34" s="221"/>
      <c r="E34" s="221"/>
      <c r="F34" s="221"/>
      <c r="G34" s="221"/>
      <c r="H34" s="221"/>
      <c r="I34" s="221"/>
      <c r="J34" s="221"/>
      <c r="K34" s="243"/>
      <c r="L34" s="307"/>
      <c r="M34" s="235" t="s">
        <v>317</v>
      </c>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41"/>
    </row>
    <row r="35" spans="1:40" s="184" customFormat="1" ht="18.75" customHeight="1">
      <c r="A35" s="244"/>
      <c r="B35" s="234"/>
      <c r="C35" s="235" t="s">
        <v>318</v>
      </c>
      <c r="D35" s="221"/>
      <c r="E35" s="221"/>
      <c r="F35" s="221"/>
      <c r="G35" s="221"/>
      <c r="H35" s="221"/>
      <c r="I35" s="221"/>
      <c r="J35" s="221"/>
      <c r="K35" s="243"/>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41"/>
      <c r="AN35" s="219"/>
    </row>
    <row r="36" spans="1:40" s="184" customFormat="1" ht="18.75" customHeight="1">
      <c r="A36" s="245"/>
      <c r="B36" s="246"/>
      <c r="C36" s="247" t="s">
        <v>319</v>
      </c>
      <c r="D36" s="223"/>
      <c r="E36" s="223"/>
      <c r="F36" s="223"/>
      <c r="G36" s="223"/>
      <c r="H36" s="223"/>
      <c r="I36" s="223"/>
      <c r="J36" s="223"/>
      <c r="K36" s="248"/>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49"/>
    </row>
    <row r="37" spans="1:40" ht="4.5" customHeight="1">
      <c r="A37" s="266"/>
      <c r="B37" s="205"/>
      <c r="C37" s="232"/>
      <c r="D37" s="205"/>
      <c r="E37" s="267"/>
      <c r="F37" s="205"/>
      <c r="G37" s="205"/>
      <c r="H37" s="205"/>
      <c r="I37" s="205"/>
      <c r="J37" s="268"/>
      <c r="K37" s="268"/>
      <c r="L37" s="268"/>
      <c r="M37" s="268"/>
      <c r="N37" s="268"/>
      <c r="O37" s="269"/>
      <c r="P37" s="270"/>
      <c r="Q37" s="266"/>
      <c r="R37" s="266"/>
      <c r="S37" s="268"/>
      <c r="T37" s="206"/>
      <c r="U37" s="268"/>
      <c r="V37" s="268"/>
      <c r="W37" s="268"/>
      <c r="X37" s="268"/>
      <c r="Y37" s="205"/>
      <c r="Z37" s="205"/>
      <c r="AA37" s="205"/>
      <c r="AB37" s="205"/>
      <c r="AC37" s="232"/>
      <c r="AD37" s="268"/>
      <c r="AE37" s="268"/>
      <c r="AF37" s="268"/>
      <c r="AG37" s="268"/>
      <c r="AH37" s="268"/>
      <c r="AI37" s="271"/>
      <c r="AJ37" s="271"/>
      <c r="AK37" s="271"/>
      <c r="AL37" s="271"/>
      <c r="AM37" s="268"/>
    </row>
    <row r="38" spans="1:40" ht="18.75" customHeight="1">
      <c r="A38" s="272" t="s">
        <v>321</v>
      </c>
      <c r="B38" s="209"/>
      <c r="C38" s="247"/>
      <c r="D38" s="209"/>
      <c r="E38" s="248"/>
      <c r="F38" s="209"/>
      <c r="G38" s="209"/>
      <c r="H38" s="209"/>
      <c r="I38" s="209"/>
      <c r="J38" s="252"/>
      <c r="K38" s="252"/>
      <c r="L38" s="252"/>
      <c r="M38" s="252"/>
      <c r="N38" s="252"/>
      <c r="O38" s="273"/>
      <c r="P38" s="274"/>
      <c r="Q38" s="275"/>
      <c r="R38" s="275"/>
      <c r="S38" s="252"/>
      <c r="T38" s="203"/>
      <c r="U38" s="252"/>
      <c r="V38" s="252"/>
      <c r="W38" s="497" t="s">
        <v>50</v>
      </c>
      <c r="X38" s="417"/>
      <c r="Y38" s="417"/>
      <c r="Z38" s="418"/>
      <c r="AA38" s="419" t="str">
        <f>IF($L$5="","",VLOOKUP($L$5,基準単価!$D$7:$H$35,5,0))</f>
        <v/>
      </c>
      <c r="AB38" s="420"/>
      <c r="AC38" s="420"/>
      <c r="AD38" s="417" t="s">
        <v>39</v>
      </c>
      <c r="AE38" s="418"/>
      <c r="AF38" s="497" t="s">
        <v>34</v>
      </c>
      <c r="AG38" s="417"/>
      <c r="AH38" s="418"/>
      <c r="AI38" s="415">
        <f>ROUNDDOWN($J$74/1000,0)</f>
        <v>0</v>
      </c>
      <c r="AJ38" s="416"/>
      <c r="AK38" s="416"/>
      <c r="AL38" s="417" t="s">
        <v>39</v>
      </c>
      <c r="AM38" s="418"/>
    </row>
    <row r="39" spans="1:40" ht="18.75" customHeight="1">
      <c r="A39" s="211" t="s">
        <v>28</v>
      </c>
      <c r="B39" s="212"/>
      <c r="C39" s="213"/>
      <c r="D39" s="213"/>
      <c r="E39" s="213"/>
      <c r="F39" s="213"/>
      <c r="G39" s="213"/>
      <c r="H39" s="412"/>
      <c r="I39" s="413"/>
      <c r="J39" s="414"/>
      <c r="K39" s="465" t="s">
        <v>56</v>
      </c>
      <c r="L39" s="466"/>
      <c r="M39" s="466"/>
      <c r="N39" s="466"/>
      <c r="O39" s="466"/>
      <c r="P39" s="466"/>
      <c r="Q39" s="466"/>
      <c r="R39" s="466"/>
      <c r="S39" s="466"/>
      <c r="T39" s="466"/>
      <c r="U39" s="466"/>
      <c r="V39" s="466"/>
      <c r="W39" s="466"/>
      <c r="X39" s="466"/>
      <c r="Y39" s="466"/>
      <c r="Z39" s="466"/>
      <c r="AA39" s="466"/>
      <c r="AB39" s="466"/>
      <c r="AC39" s="466"/>
      <c r="AD39" s="466"/>
      <c r="AE39" s="466"/>
      <c r="AF39" s="214" t="s">
        <v>48</v>
      </c>
      <c r="AG39" s="215"/>
      <c r="AH39" s="215"/>
      <c r="AI39" s="216"/>
      <c r="AJ39" s="216"/>
      <c r="AK39" s="197"/>
      <c r="AL39" s="213"/>
      <c r="AM39" s="217"/>
    </row>
    <row r="40" spans="1:40" ht="13.5" customHeight="1">
      <c r="A40" s="218"/>
      <c r="B40" s="219"/>
      <c r="C40" s="467" t="s">
        <v>322</v>
      </c>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8"/>
    </row>
    <row r="41" spans="1:40" ht="13.5" customHeight="1">
      <c r="A41" s="220"/>
      <c r="B41" s="221"/>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70"/>
    </row>
    <row r="42" spans="1:40" s="184" customFormat="1" ht="19.5" customHeight="1">
      <c r="A42" s="224" t="s">
        <v>366</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6"/>
    </row>
    <row r="43" spans="1:40" s="184" customFormat="1" ht="18.75" customHeight="1">
      <c r="A43" s="227" t="s">
        <v>323</v>
      </c>
      <c r="B43" s="276"/>
      <c r="C43" s="276"/>
      <c r="D43" s="276"/>
      <c r="E43" s="276"/>
      <c r="F43" s="276"/>
      <c r="G43" s="276"/>
      <c r="H43" s="276"/>
      <c r="I43" s="276"/>
      <c r="J43" s="276"/>
      <c r="K43" s="276"/>
      <c r="L43" s="276"/>
      <c r="M43" s="276"/>
      <c r="N43" s="276"/>
      <c r="O43" s="276"/>
      <c r="P43" s="276"/>
      <c r="Q43" s="276"/>
      <c r="R43" s="276"/>
      <c r="S43" s="277"/>
      <c r="T43" s="277"/>
      <c r="U43" s="277"/>
      <c r="V43" s="277"/>
      <c r="W43" s="277"/>
      <c r="X43" s="277"/>
      <c r="Y43" s="277"/>
      <c r="Z43" s="277"/>
      <c r="AA43" s="277"/>
      <c r="AB43" s="277"/>
      <c r="AC43" s="277"/>
      <c r="AD43" s="277"/>
      <c r="AE43" s="277"/>
      <c r="AF43" s="277"/>
      <c r="AG43" s="277"/>
      <c r="AH43" s="277"/>
      <c r="AI43" s="277"/>
      <c r="AJ43" s="277"/>
      <c r="AK43" s="277"/>
      <c r="AL43" s="277"/>
      <c r="AM43" s="278"/>
    </row>
    <row r="44" spans="1:40" s="184" customFormat="1" ht="18.75" customHeight="1">
      <c r="A44" s="279"/>
      <c r="B44" s="280"/>
      <c r="C44" s="232" t="s">
        <v>325</v>
      </c>
      <c r="D44" s="229"/>
      <c r="E44" s="229"/>
      <c r="F44" s="229"/>
      <c r="G44" s="229"/>
      <c r="H44" s="229"/>
      <c r="I44" s="229"/>
      <c r="J44" s="229"/>
      <c r="K44" s="229"/>
      <c r="L44" s="229"/>
      <c r="M44" s="229"/>
      <c r="N44" s="229"/>
      <c r="O44" s="281"/>
      <c r="P44" s="281"/>
      <c r="Q44" s="268"/>
      <c r="R44" s="268"/>
      <c r="S44" s="282"/>
      <c r="T44" s="228"/>
      <c r="U44" s="228"/>
      <c r="V44" s="228"/>
      <c r="W44" s="268"/>
      <c r="X44" s="206"/>
      <c r="Y44" s="206"/>
      <c r="Z44" s="206"/>
      <c r="AA44" s="283"/>
      <c r="AB44" s="283"/>
      <c r="AC44" s="283"/>
      <c r="AD44" s="283"/>
      <c r="AE44" s="283"/>
      <c r="AF44" s="283"/>
      <c r="AG44" s="283"/>
      <c r="AH44" s="283"/>
      <c r="AI44" s="283"/>
      <c r="AJ44" s="283"/>
      <c r="AK44" s="229"/>
      <c r="AL44" s="229"/>
      <c r="AM44" s="230"/>
    </row>
    <row r="45" spans="1:40" ht="18.75" customHeight="1">
      <c r="A45" s="284"/>
      <c r="B45" s="285"/>
      <c r="C45" s="247" t="s">
        <v>324</v>
      </c>
      <c r="D45" s="209"/>
      <c r="E45" s="248"/>
      <c r="F45" s="209"/>
      <c r="G45" s="209"/>
      <c r="H45" s="247"/>
      <c r="I45" s="247" t="s">
        <v>326</v>
      </c>
      <c r="J45" s="252"/>
      <c r="K45" s="252"/>
      <c r="L45" s="252"/>
      <c r="M45" s="252"/>
      <c r="N45" s="286" t="s">
        <v>327</v>
      </c>
      <c r="O45" s="247"/>
      <c r="P45" s="208"/>
      <c r="Q45" s="208"/>
      <c r="R45" s="208"/>
      <c r="S45" s="286" t="s">
        <v>328</v>
      </c>
      <c r="T45" s="203"/>
      <c r="U45" s="252"/>
      <c r="V45" s="252"/>
      <c r="W45" s="252"/>
      <c r="X45" s="252"/>
      <c r="Y45" s="252"/>
      <c r="Z45" s="252"/>
      <c r="AA45" s="252"/>
      <c r="AB45" s="252"/>
      <c r="AC45" s="252"/>
      <c r="AD45" s="252"/>
      <c r="AE45" s="252"/>
      <c r="AF45" s="252"/>
      <c r="AG45" s="252"/>
      <c r="AH45" s="252"/>
      <c r="AI45" s="252"/>
      <c r="AJ45" s="252"/>
      <c r="AK45" s="252"/>
      <c r="AL45" s="252"/>
      <c r="AM45" s="254"/>
    </row>
    <row r="46" spans="1:40" ht="6" customHeight="1">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row>
    <row r="47" spans="1:40" ht="18" customHeight="1">
      <c r="A47" s="288" t="s">
        <v>31</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row>
    <row r="48" spans="1:40" ht="18" customHeight="1">
      <c r="A48" s="207" t="s">
        <v>295</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row>
    <row r="49" spans="1:39" ht="18" customHeight="1">
      <c r="A49" s="439" t="s">
        <v>332</v>
      </c>
      <c r="B49" s="440"/>
      <c r="C49" s="440"/>
      <c r="D49" s="441"/>
      <c r="E49" s="442" t="s">
        <v>32</v>
      </c>
      <c r="F49" s="443"/>
      <c r="G49" s="443"/>
      <c r="H49" s="443"/>
      <c r="I49" s="444"/>
      <c r="J49" s="442" t="s">
        <v>37</v>
      </c>
      <c r="K49" s="443"/>
      <c r="L49" s="443"/>
      <c r="M49" s="443"/>
      <c r="N49" s="443"/>
      <c r="O49" s="363" t="s">
        <v>33</v>
      </c>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row>
    <row r="50" spans="1:39" ht="46.5" customHeight="1">
      <c r="A50" s="421" t="s">
        <v>36</v>
      </c>
      <c r="B50" s="422"/>
      <c r="C50" s="422"/>
      <c r="D50" s="423"/>
      <c r="E50" s="406"/>
      <c r="F50" s="407"/>
      <c r="G50" s="407"/>
      <c r="H50" s="407"/>
      <c r="I50" s="408"/>
      <c r="J50" s="409"/>
      <c r="K50" s="410"/>
      <c r="L50" s="410"/>
      <c r="M50" s="410"/>
      <c r="N50" s="410"/>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row>
    <row r="51" spans="1:39" ht="9.75" customHeight="1">
      <c r="A51" s="424"/>
      <c r="B51" s="425"/>
      <c r="C51" s="425"/>
      <c r="D51" s="426"/>
      <c r="E51" s="379"/>
      <c r="F51" s="380"/>
      <c r="G51" s="380"/>
      <c r="H51" s="380"/>
      <c r="I51" s="381"/>
      <c r="J51" s="430"/>
      <c r="K51" s="431"/>
      <c r="L51" s="431"/>
      <c r="M51" s="431"/>
      <c r="N51" s="432"/>
      <c r="O51" s="379"/>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1"/>
    </row>
    <row r="52" spans="1:39" ht="9.75" customHeight="1">
      <c r="A52" s="424"/>
      <c r="B52" s="425"/>
      <c r="C52" s="425"/>
      <c r="D52" s="426"/>
      <c r="E52" s="379"/>
      <c r="F52" s="380"/>
      <c r="G52" s="380"/>
      <c r="H52" s="380"/>
      <c r="I52" s="381"/>
      <c r="J52" s="430"/>
      <c r="K52" s="431"/>
      <c r="L52" s="431"/>
      <c r="M52" s="431"/>
      <c r="N52" s="432"/>
      <c r="O52" s="379"/>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1"/>
    </row>
    <row r="53" spans="1:39" ht="9.75" customHeight="1">
      <c r="A53" s="424"/>
      <c r="B53" s="425"/>
      <c r="C53" s="425"/>
      <c r="D53" s="426"/>
      <c r="E53" s="400"/>
      <c r="F53" s="401"/>
      <c r="G53" s="401"/>
      <c r="H53" s="401"/>
      <c r="I53" s="402"/>
      <c r="J53" s="403"/>
      <c r="K53" s="404"/>
      <c r="L53" s="404"/>
      <c r="M53" s="404"/>
      <c r="N53" s="405"/>
      <c r="O53" s="400"/>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2"/>
    </row>
    <row r="54" spans="1:39" ht="9.75" customHeight="1">
      <c r="A54" s="421" t="s">
        <v>57</v>
      </c>
      <c r="B54" s="422"/>
      <c r="C54" s="422"/>
      <c r="D54" s="423"/>
      <c r="E54" s="406"/>
      <c r="F54" s="407"/>
      <c r="G54" s="407"/>
      <c r="H54" s="407"/>
      <c r="I54" s="408"/>
      <c r="J54" s="409"/>
      <c r="K54" s="410"/>
      <c r="L54" s="410"/>
      <c r="M54" s="410"/>
      <c r="N54" s="411"/>
      <c r="O54" s="406"/>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8"/>
    </row>
    <row r="55" spans="1:39" ht="9.75" customHeight="1">
      <c r="A55" s="424"/>
      <c r="B55" s="425"/>
      <c r="C55" s="425"/>
      <c r="D55" s="426"/>
      <c r="E55" s="379"/>
      <c r="F55" s="380"/>
      <c r="G55" s="380"/>
      <c r="H55" s="380"/>
      <c r="I55" s="381"/>
      <c r="J55" s="430"/>
      <c r="K55" s="431"/>
      <c r="L55" s="431"/>
      <c r="M55" s="431"/>
      <c r="N55" s="432"/>
      <c r="O55" s="379"/>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1"/>
    </row>
    <row r="56" spans="1:39" ht="9.75" customHeight="1">
      <c r="A56" s="424"/>
      <c r="B56" s="425"/>
      <c r="C56" s="425"/>
      <c r="D56" s="426"/>
      <c r="E56" s="379"/>
      <c r="F56" s="380"/>
      <c r="G56" s="380"/>
      <c r="H56" s="380"/>
      <c r="I56" s="381"/>
      <c r="J56" s="430"/>
      <c r="K56" s="431"/>
      <c r="L56" s="431"/>
      <c r="M56" s="431"/>
      <c r="N56" s="432"/>
      <c r="O56" s="379"/>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1"/>
    </row>
    <row r="57" spans="1:39" ht="9.75" customHeight="1">
      <c r="A57" s="427"/>
      <c r="B57" s="428"/>
      <c r="C57" s="428"/>
      <c r="D57" s="429"/>
      <c r="E57" s="400"/>
      <c r="F57" s="401"/>
      <c r="G57" s="401"/>
      <c r="H57" s="401"/>
      <c r="I57" s="402"/>
      <c r="J57" s="403"/>
      <c r="K57" s="404"/>
      <c r="L57" s="404"/>
      <c r="M57" s="404"/>
      <c r="N57" s="405"/>
      <c r="O57" s="400"/>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2"/>
    </row>
    <row r="58" spans="1:39" ht="22.5" customHeight="1">
      <c r="A58" s="427" t="s">
        <v>71</v>
      </c>
      <c r="B58" s="428"/>
      <c r="C58" s="428"/>
      <c r="D58" s="429"/>
      <c r="E58" s="433"/>
      <c r="F58" s="434"/>
      <c r="G58" s="434"/>
      <c r="H58" s="434"/>
      <c r="I58" s="435"/>
      <c r="J58" s="495">
        <f>SUM(J50:N57)</f>
        <v>0</v>
      </c>
      <c r="K58" s="496"/>
      <c r="L58" s="496"/>
      <c r="M58" s="496"/>
      <c r="N58" s="496"/>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row>
    <row r="59" spans="1:39" ht="2.25" customHeight="1">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row>
    <row r="60" spans="1:39" ht="18" customHeight="1">
      <c r="A60" s="272" t="s">
        <v>349</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row>
    <row r="61" spans="1:39" ht="18" customHeight="1">
      <c r="A61" s="439" t="s">
        <v>27</v>
      </c>
      <c r="B61" s="440"/>
      <c r="C61" s="440"/>
      <c r="D61" s="441"/>
      <c r="E61" s="442" t="s">
        <v>32</v>
      </c>
      <c r="F61" s="443"/>
      <c r="G61" s="443"/>
      <c r="H61" s="443"/>
      <c r="I61" s="444"/>
      <c r="J61" s="442" t="s">
        <v>37</v>
      </c>
      <c r="K61" s="443"/>
      <c r="L61" s="443"/>
      <c r="M61" s="443"/>
      <c r="N61" s="444"/>
      <c r="O61" s="439" t="s">
        <v>33</v>
      </c>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1"/>
    </row>
    <row r="62" spans="1:39" ht="9.75" customHeight="1">
      <c r="A62" s="421" t="s">
        <v>294</v>
      </c>
      <c r="B62" s="422"/>
      <c r="C62" s="422"/>
      <c r="D62" s="423"/>
      <c r="E62" s="406"/>
      <c r="F62" s="407"/>
      <c r="G62" s="407"/>
      <c r="H62" s="407"/>
      <c r="I62" s="408"/>
      <c r="J62" s="409"/>
      <c r="K62" s="410"/>
      <c r="L62" s="410"/>
      <c r="M62" s="410"/>
      <c r="N62" s="411"/>
      <c r="O62" s="406"/>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8"/>
    </row>
    <row r="63" spans="1:39" ht="9.75" customHeight="1">
      <c r="A63" s="424"/>
      <c r="B63" s="425"/>
      <c r="C63" s="425"/>
      <c r="D63" s="426"/>
      <c r="E63" s="379"/>
      <c r="F63" s="380"/>
      <c r="G63" s="380"/>
      <c r="H63" s="380"/>
      <c r="I63" s="381"/>
      <c r="J63" s="430"/>
      <c r="K63" s="431"/>
      <c r="L63" s="431"/>
      <c r="M63" s="431"/>
      <c r="N63" s="432"/>
      <c r="O63" s="379"/>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1"/>
    </row>
    <row r="64" spans="1:39" ht="9.75" customHeight="1">
      <c r="A64" s="424"/>
      <c r="B64" s="425"/>
      <c r="C64" s="425"/>
      <c r="D64" s="426"/>
      <c r="E64" s="379"/>
      <c r="F64" s="380"/>
      <c r="G64" s="380"/>
      <c r="H64" s="380"/>
      <c r="I64" s="381"/>
      <c r="J64" s="430"/>
      <c r="K64" s="431"/>
      <c r="L64" s="431"/>
      <c r="M64" s="431"/>
      <c r="N64" s="432"/>
      <c r="O64" s="379"/>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1"/>
    </row>
    <row r="65" spans="1:41" ht="9.75" customHeight="1" thickBot="1">
      <c r="A65" s="427"/>
      <c r="B65" s="428"/>
      <c r="C65" s="428"/>
      <c r="D65" s="429"/>
      <c r="E65" s="382"/>
      <c r="F65" s="383"/>
      <c r="G65" s="383"/>
      <c r="H65" s="383"/>
      <c r="I65" s="384"/>
      <c r="J65" s="385"/>
      <c r="K65" s="386"/>
      <c r="L65" s="386"/>
      <c r="M65" s="386"/>
      <c r="N65" s="387"/>
      <c r="O65" s="382"/>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4"/>
    </row>
    <row r="66" spans="1:41" ht="22.5" customHeight="1" thickTop="1">
      <c r="A66" s="475" t="s">
        <v>46</v>
      </c>
      <c r="B66" s="476"/>
      <c r="C66" s="476"/>
      <c r="D66" s="477"/>
      <c r="E66" s="478"/>
      <c r="F66" s="479"/>
      <c r="G66" s="479"/>
      <c r="H66" s="479"/>
      <c r="I66" s="480"/>
      <c r="J66" s="481">
        <f>SUM(J62:N65)</f>
        <v>0</v>
      </c>
      <c r="K66" s="482"/>
      <c r="L66" s="482"/>
      <c r="M66" s="482"/>
      <c r="N66" s="483"/>
      <c r="O66" s="484"/>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6"/>
    </row>
    <row r="67" spans="1:41" ht="2.2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row>
    <row r="68" spans="1:41" ht="18" customHeight="1">
      <c r="A68" s="272" t="s">
        <v>321</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row>
    <row r="69" spans="1:41" ht="18" customHeight="1">
      <c r="A69" s="439" t="s">
        <v>27</v>
      </c>
      <c r="B69" s="440"/>
      <c r="C69" s="440"/>
      <c r="D69" s="441"/>
      <c r="E69" s="442" t="s">
        <v>32</v>
      </c>
      <c r="F69" s="443"/>
      <c r="G69" s="443"/>
      <c r="H69" s="443"/>
      <c r="I69" s="444"/>
      <c r="J69" s="442" t="s">
        <v>37</v>
      </c>
      <c r="K69" s="443"/>
      <c r="L69" s="443"/>
      <c r="M69" s="443"/>
      <c r="N69" s="443"/>
      <c r="O69" s="363" t="s">
        <v>33</v>
      </c>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row>
    <row r="70" spans="1:41" ht="9.75" customHeight="1">
      <c r="A70" s="421" t="s">
        <v>294</v>
      </c>
      <c r="B70" s="422"/>
      <c r="C70" s="422"/>
      <c r="D70" s="423"/>
      <c r="E70" s="406"/>
      <c r="F70" s="407"/>
      <c r="G70" s="407"/>
      <c r="H70" s="407"/>
      <c r="I70" s="408"/>
      <c r="J70" s="409"/>
      <c r="K70" s="410"/>
      <c r="L70" s="410"/>
      <c r="M70" s="410"/>
      <c r="N70" s="411"/>
      <c r="O70" s="406"/>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8"/>
    </row>
    <row r="71" spans="1:41" ht="9.75" customHeight="1">
      <c r="A71" s="424"/>
      <c r="B71" s="425"/>
      <c r="C71" s="425"/>
      <c r="D71" s="426"/>
      <c r="E71" s="379"/>
      <c r="F71" s="380"/>
      <c r="G71" s="380"/>
      <c r="H71" s="380"/>
      <c r="I71" s="381"/>
      <c r="J71" s="430"/>
      <c r="K71" s="431"/>
      <c r="L71" s="431"/>
      <c r="M71" s="431"/>
      <c r="N71" s="432"/>
      <c r="O71" s="379"/>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1"/>
    </row>
    <row r="72" spans="1:41" ht="9.75" customHeight="1">
      <c r="A72" s="424"/>
      <c r="B72" s="425"/>
      <c r="C72" s="425"/>
      <c r="D72" s="426"/>
      <c r="E72" s="379"/>
      <c r="F72" s="380"/>
      <c r="G72" s="380"/>
      <c r="H72" s="380"/>
      <c r="I72" s="381"/>
      <c r="J72" s="430"/>
      <c r="K72" s="431"/>
      <c r="L72" s="431"/>
      <c r="M72" s="431"/>
      <c r="N72" s="432"/>
      <c r="O72" s="379"/>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1"/>
    </row>
    <row r="73" spans="1:41" ht="9.75" customHeight="1" thickBot="1">
      <c r="A73" s="445"/>
      <c r="B73" s="446"/>
      <c r="C73" s="446"/>
      <c r="D73" s="447"/>
      <c r="E73" s="382"/>
      <c r="F73" s="383"/>
      <c r="G73" s="383"/>
      <c r="H73" s="383"/>
      <c r="I73" s="384"/>
      <c r="J73" s="385"/>
      <c r="K73" s="386"/>
      <c r="L73" s="386"/>
      <c r="M73" s="386"/>
      <c r="N73" s="387"/>
      <c r="O73" s="382"/>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4"/>
    </row>
    <row r="74" spans="1:41" ht="22.5" customHeight="1" thickTop="1">
      <c r="A74" s="427" t="s">
        <v>333</v>
      </c>
      <c r="B74" s="428"/>
      <c r="C74" s="428"/>
      <c r="D74" s="429"/>
      <c r="E74" s="433"/>
      <c r="F74" s="434"/>
      <c r="G74" s="434"/>
      <c r="H74" s="434"/>
      <c r="I74" s="435"/>
      <c r="J74" s="436">
        <f>SUM(J70:N73)</f>
        <v>0</v>
      </c>
      <c r="K74" s="437"/>
      <c r="L74" s="437"/>
      <c r="M74" s="437"/>
      <c r="N74" s="437"/>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O74" s="289">
        <f>J58+J66+J74</f>
        <v>0</v>
      </c>
    </row>
    <row r="75" spans="1:41" ht="10.5" customHeight="1">
      <c r="A75" s="341"/>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266"/>
      <c r="AL75" s="266"/>
      <c r="AM75" s="266"/>
    </row>
    <row r="76" spans="1:41" ht="20.25" customHeight="1">
      <c r="A76" s="344" t="s">
        <v>397</v>
      </c>
      <c r="B76" s="342"/>
      <c r="C76" s="342"/>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3"/>
      <c r="AL76" s="343"/>
      <c r="AM76" s="343"/>
    </row>
    <row r="77" spans="1:41" ht="20.25" customHeight="1">
      <c r="A77" s="361"/>
      <c r="B77" s="362"/>
      <c r="C77" s="362"/>
      <c r="D77" s="363" t="s">
        <v>398</v>
      </c>
      <c r="E77" s="364"/>
      <c r="F77" s="364"/>
      <c r="G77" s="364"/>
      <c r="H77" s="363" t="s">
        <v>399</v>
      </c>
      <c r="I77" s="364"/>
      <c r="J77" s="364"/>
      <c r="K77" s="364"/>
      <c r="L77" s="364"/>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3"/>
      <c r="AL77" s="343"/>
      <c r="AM77" s="343"/>
    </row>
    <row r="78" spans="1:41" ht="20.25" customHeight="1">
      <c r="A78" s="365" t="s">
        <v>400</v>
      </c>
      <c r="B78" s="362"/>
      <c r="C78" s="362"/>
      <c r="D78" s="498"/>
      <c r="E78" s="499"/>
      <c r="F78" s="499"/>
      <c r="G78" s="499"/>
      <c r="H78" s="498"/>
      <c r="I78" s="499"/>
      <c r="J78" s="499"/>
      <c r="K78" s="499"/>
      <c r="L78" s="499"/>
      <c r="M78" s="342"/>
      <c r="N78" s="342"/>
      <c r="O78" s="342"/>
      <c r="P78" s="342"/>
      <c r="Q78" s="342"/>
      <c r="R78" s="342"/>
      <c r="S78" s="342"/>
      <c r="T78" s="342"/>
      <c r="U78" s="342"/>
      <c r="V78" s="342"/>
      <c r="W78" s="342"/>
      <c r="X78" s="342"/>
      <c r="Y78" s="342"/>
      <c r="Z78" s="342"/>
      <c r="AA78" s="342"/>
      <c r="AB78" s="342"/>
      <c r="AC78" s="342"/>
      <c r="AD78" s="342"/>
      <c r="AE78" s="342"/>
      <c r="AF78" s="342"/>
      <c r="AG78" s="342"/>
      <c r="AH78" s="342"/>
      <c r="AI78" s="342"/>
      <c r="AJ78" s="342"/>
      <c r="AK78" s="343"/>
      <c r="AL78" s="343"/>
      <c r="AM78" s="343"/>
    </row>
    <row r="79" spans="1:41" ht="20.25" customHeight="1">
      <c r="A79" s="365" t="s">
        <v>401</v>
      </c>
      <c r="B79" s="362"/>
      <c r="C79" s="362"/>
      <c r="D79" s="498"/>
      <c r="E79" s="499"/>
      <c r="F79" s="499"/>
      <c r="G79" s="499"/>
      <c r="H79" s="498"/>
      <c r="I79" s="499"/>
      <c r="J79" s="499"/>
      <c r="K79" s="499"/>
      <c r="L79" s="499"/>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3"/>
      <c r="AL79" s="343"/>
      <c r="AM79" s="343"/>
    </row>
    <row r="80" spans="1:41" ht="22.5" customHeight="1">
      <c r="A80" s="287"/>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row>
    <row r="81" spans="1:36" ht="18" customHeight="1">
      <c r="A81" s="293"/>
      <c r="B81" s="294"/>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row>
    <row r="82" spans="1:36" s="295" customFormat="1">
      <c r="A82" s="294"/>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row>
    <row r="83" spans="1:36" s="295" customFormat="1">
      <c r="A83" s="294"/>
      <c r="B83" s="294"/>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row>
    <row r="84" spans="1:36">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row>
    <row r="85" spans="1:36">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row>
    <row r="86" spans="1:36">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row>
    <row r="87" spans="1:36">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row>
    <row r="88" spans="1:36">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row>
    <row r="89" spans="1:36">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row>
    <row r="90" spans="1:36">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row>
    <row r="91" spans="1:36">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row>
    <row r="92" spans="1:36">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row>
    <row r="93" spans="1:36">
      <c r="A93" s="293"/>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row>
    <row r="94" spans="1:36">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row>
    <row r="95" spans="1:36">
      <c r="A95" s="293"/>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row>
    <row r="96" spans="1:36">
      <c r="A96" s="293"/>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row>
    <row r="97" spans="1:36">
      <c r="A97" s="293"/>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row>
    <row r="98" spans="1:36">
      <c r="A98" s="293"/>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row>
    <row r="99" spans="1:36">
      <c r="A99" s="293"/>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row>
    <row r="100" spans="1:36">
      <c r="A100" s="293"/>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row>
    <row r="101" spans="1:36">
      <c r="A101" s="293"/>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row>
    <row r="102" spans="1:36">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row>
    <row r="103" spans="1:36">
      <c r="A103" s="293"/>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row>
    <row r="104" spans="1:36">
      <c r="A104" s="293"/>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row>
    <row r="105" spans="1:36">
      <c r="A105" s="293"/>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row>
    <row r="106" spans="1:36">
      <c r="A106" s="293"/>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row>
    <row r="107" spans="1:36">
      <c r="A107" s="293"/>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row>
    <row r="108" spans="1:36">
      <c r="A108" s="293"/>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row>
    <row r="109" spans="1:36">
      <c r="A109" s="293"/>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row>
    <row r="110" spans="1:36">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row>
    <row r="111" spans="1:36">
      <c r="A111" s="293"/>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row>
    <row r="112" spans="1:36">
      <c r="A112" s="293"/>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row>
    <row r="113" spans="1:36">
      <c r="A113" s="296"/>
      <c r="B113" s="293"/>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row>
    <row r="114" spans="1:36">
      <c r="A114" s="296"/>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row>
    <row r="115" spans="1:36">
      <c r="B115" s="296"/>
    </row>
  </sheetData>
  <sheetProtection sheet="1" formatCells="0" formatColumns="0" formatRows="0" insertColumns="0" insertRows="0" autoFilter="0"/>
  <mergeCells count="123">
    <mergeCell ref="A74:D74"/>
    <mergeCell ref="E74:I74"/>
    <mergeCell ref="J74:N74"/>
    <mergeCell ref="O74:AM74"/>
    <mergeCell ref="O71:AM71"/>
    <mergeCell ref="E72:I72"/>
    <mergeCell ref="J72:N72"/>
    <mergeCell ref="O72:AM72"/>
    <mergeCell ref="E73:I73"/>
    <mergeCell ref="J73:N73"/>
    <mergeCell ref="O73:AM73"/>
    <mergeCell ref="A69:D69"/>
    <mergeCell ref="E69:I69"/>
    <mergeCell ref="J69:N69"/>
    <mergeCell ref="O69:AM69"/>
    <mergeCell ref="A70:D73"/>
    <mergeCell ref="E70:I70"/>
    <mergeCell ref="J70:N70"/>
    <mergeCell ref="O70:AM70"/>
    <mergeCell ref="E71:I71"/>
    <mergeCell ref="J71:N71"/>
    <mergeCell ref="E65:I65"/>
    <mergeCell ref="J65:N65"/>
    <mergeCell ref="O65:AM65"/>
    <mergeCell ref="A66:D66"/>
    <mergeCell ref="E66:I66"/>
    <mergeCell ref="J66:N66"/>
    <mergeCell ref="O66:AM66"/>
    <mergeCell ref="A62:D65"/>
    <mergeCell ref="E62:I62"/>
    <mergeCell ref="J62:N62"/>
    <mergeCell ref="O62:AM62"/>
    <mergeCell ref="E63:I63"/>
    <mergeCell ref="J63:N63"/>
    <mergeCell ref="O63:AM63"/>
    <mergeCell ref="E64:I64"/>
    <mergeCell ref="J64:N64"/>
    <mergeCell ref="O64:AM64"/>
    <mergeCell ref="A58:D58"/>
    <mergeCell ref="E58:I58"/>
    <mergeCell ref="J58:N58"/>
    <mergeCell ref="O58:AM58"/>
    <mergeCell ref="A61:D61"/>
    <mergeCell ref="E61:I61"/>
    <mergeCell ref="J61:N61"/>
    <mergeCell ref="O61:AM61"/>
    <mergeCell ref="E56:I56"/>
    <mergeCell ref="J56:N56"/>
    <mergeCell ref="O56:AM56"/>
    <mergeCell ref="E57:I57"/>
    <mergeCell ref="J57:N57"/>
    <mergeCell ref="O57:AM57"/>
    <mergeCell ref="E53:I53"/>
    <mergeCell ref="J53:N53"/>
    <mergeCell ref="O53:AM53"/>
    <mergeCell ref="A54:D57"/>
    <mergeCell ref="E54:I54"/>
    <mergeCell ref="J54:N54"/>
    <mergeCell ref="O54:AM54"/>
    <mergeCell ref="E55:I55"/>
    <mergeCell ref="J55:N55"/>
    <mergeCell ref="O55:AM55"/>
    <mergeCell ref="A50:D53"/>
    <mergeCell ref="E50:I50"/>
    <mergeCell ref="J50:N50"/>
    <mergeCell ref="O50:AM50"/>
    <mergeCell ref="E51:I51"/>
    <mergeCell ref="J51:N51"/>
    <mergeCell ref="O51:AM51"/>
    <mergeCell ref="E52:I52"/>
    <mergeCell ref="J52:N52"/>
    <mergeCell ref="O52:AM52"/>
    <mergeCell ref="H39:J39"/>
    <mergeCell ref="K39:AE39"/>
    <mergeCell ref="C40:AM41"/>
    <mergeCell ref="A49:D49"/>
    <mergeCell ref="E49:I49"/>
    <mergeCell ref="J49:N49"/>
    <mergeCell ref="O49:AM49"/>
    <mergeCell ref="W38:Z38"/>
    <mergeCell ref="AA38:AC38"/>
    <mergeCell ref="AD38:AE38"/>
    <mergeCell ref="AF38:AH38"/>
    <mergeCell ref="AI38:AK38"/>
    <mergeCell ref="AL38:AM38"/>
    <mergeCell ref="H14:J14"/>
    <mergeCell ref="K14:AE14"/>
    <mergeCell ref="C15:AM19"/>
    <mergeCell ref="W32:Z32"/>
    <mergeCell ref="AA32:AC32"/>
    <mergeCell ref="AD32:AE32"/>
    <mergeCell ref="AF32:AH32"/>
    <mergeCell ref="AI32:AK32"/>
    <mergeCell ref="AL32:AM32"/>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A77:C77"/>
    <mergeCell ref="D77:G77"/>
    <mergeCell ref="H77:L77"/>
    <mergeCell ref="A78:C78"/>
    <mergeCell ref="D78:G78"/>
    <mergeCell ref="H78:L78"/>
    <mergeCell ref="A79:C79"/>
    <mergeCell ref="D79:G79"/>
    <mergeCell ref="H79:L79"/>
  </mergeCells>
  <phoneticPr fontId="6"/>
  <dataValidations count="3">
    <dataValidation type="list" allowBlank="1" showInputMessage="1" showErrorMessage="1" sqref="H39:J39">
      <formula1>"①,②"</formula1>
    </dataValidation>
    <dataValidation type="list" allowBlank="1" showInputMessage="1" showErrorMessage="1" sqref="H14:J14">
      <formula1>"①,②,③,④,⑤"</formula1>
    </dataValidation>
    <dataValidation imeMode="halfAlpha" allowBlank="1" showInputMessage="1" showErrorMessage="1" sqref="W23:AB23 O23:R23 AG23:AI23 AM30 S30:X31 AC30:AH31 S37:V38 W37:X37 AD37:AH37 J37:N38 AM45 AM37 S45:V45 J45:N45 S43 AI43 O44:R44 J30:N32 W44:Z44 S32:V32"/>
  </dataValidations>
  <printOptions horizontalCentered="1"/>
  <pageMargins left="0.55118110236220474" right="0.55118110236220474" top="0.82677165354330717" bottom="0.23622047244094491" header="0.51181102362204722" footer="0.35433070866141736"/>
  <pageSetup paperSize="9" scale="71" fitToHeight="2" orientation="portrait" r:id="rId1"/>
  <headerFooter alignWithMargins="0"/>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0</xdr:col>
                    <xdr:colOff>142875</xdr:colOff>
                    <xdr:row>22</xdr:row>
                    <xdr:rowOff>28575</xdr:rowOff>
                  </from>
                  <to>
                    <xdr:col>2</xdr:col>
                    <xdr:colOff>0</xdr:colOff>
                    <xdr:row>23</xdr:row>
                    <xdr:rowOff>47625</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13</xdr:col>
                    <xdr:colOff>142875</xdr:colOff>
                    <xdr:row>22</xdr:row>
                    <xdr:rowOff>19050</xdr:rowOff>
                  </from>
                  <to>
                    <xdr:col>15</xdr:col>
                    <xdr:colOff>19050</xdr:colOff>
                    <xdr:row>23</xdr:row>
                    <xdr:rowOff>38100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24</xdr:col>
                    <xdr:colOff>142875</xdr:colOff>
                    <xdr:row>22</xdr:row>
                    <xdr:rowOff>9525</xdr:rowOff>
                  </from>
                  <to>
                    <xdr:col>26</xdr:col>
                    <xdr:colOff>19050</xdr:colOff>
                    <xdr:row>23</xdr:row>
                    <xdr:rowOff>19050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32</xdr:col>
                    <xdr:colOff>171450</xdr:colOff>
                    <xdr:row>21</xdr:row>
                    <xdr:rowOff>238125</xdr:rowOff>
                  </from>
                  <to>
                    <xdr:col>34</xdr:col>
                    <xdr:colOff>28575</xdr:colOff>
                    <xdr:row>23</xdr:row>
                    <xdr:rowOff>19050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60425" r:id="rId12" name="Check Box 9">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60426" r:id="rId13" name="Check Box 10">
              <controlPr defaultSize="0" autoFill="0" autoLine="0" autoPict="0">
                <anchor moveWithCells="1">
                  <from>
                    <xdr:col>0</xdr:col>
                    <xdr:colOff>152400</xdr:colOff>
                    <xdr:row>30</xdr:row>
                    <xdr:rowOff>0</xdr:rowOff>
                  </from>
                  <to>
                    <xdr:col>2</xdr:col>
                    <xdr:colOff>28575</xdr:colOff>
                    <xdr:row>31</xdr:row>
                    <xdr:rowOff>9525</xdr:rowOff>
                  </to>
                </anchor>
              </controlPr>
            </control>
          </mc:Choice>
        </mc:AlternateContent>
        <mc:AlternateContent xmlns:mc="http://schemas.openxmlformats.org/markup-compatibility/2006">
          <mc:Choice Requires="x14">
            <control shapeId="60427" r:id="rId14" name="Check Box 11">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60428" r:id="rId15" name="Check Box 12">
              <controlPr defaultSize="0" autoFill="0" autoLine="0" autoPict="0">
                <anchor moveWithCells="1">
                  <from>
                    <xdr:col>11</xdr:col>
                    <xdr:colOff>180975</xdr:colOff>
                    <xdr:row>43</xdr:row>
                    <xdr:rowOff>228600</xdr:rowOff>
                  </from>
                  <to>
                    <xdr:col>13</xdr:col>
                    <xdr:colOff>57150</xdr:colOff>
                    <xdr:row>45</xdr:row>
                    <xdr:rowOff>9525</xdr:rowOff>
                  </to>
                </anchor>
              </controlPr>
            </control>
          </mc:Choice>
        </mc:AlternateContent>
        <mc:AlternateContent xmlns:mc="http://schemas.openxmlformats.org/markup-compatibility/2006">
          <mc:Choice Requires="x14">
            <control shapeId="60429" r:id="rId16" name="Check Box 13">
              <controlPr defaultSize="0" autoFill="0" autoLine="0" autoPict="0">
                <anchor moveWithCells="1">
                  <from>
                    <xdr:col>16</xdr:col>
                    <xdr:colOff>180975</xdr:colOff>
                    <xdr:row>43</xdr:row>
                    <xdr:rowOff>228600</xdr:rowOff>
                  </from>
                  <to>
                    <xdr:col>18</xdr:col>
                    <xdr:colOff>9525</xdr:colOff>
                    <xdr:row>45</xdr:row>
                    <xdr:rowOff>9525</xdr:rowOff>
                  </to>
                </anchor>
              </controlPr>
            </control>
          </mc:Choice>
        </mc:AlternateContent>
        <mc:AlternateContent xmlns:mc="http://schemas.openxmlformats.org/markup-compatibility/2006">
          <mc:Choice Requires="x14">
            <control shapeId="60430" r:id="rId17" name="Check Box 14">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60431" r:id="rId18" name="Check Box 15">
              <controlPr defaultSize="0" autoFill="0" autoLine="0" autoPict="0">
                <anchor moveWithCells="1">
                  <from>
                    <xdr:col>13</xdr:col>
                    <xdr:colOff>152400</xdr:colOff>
                    <xdr:row>23</xdr:row>
                    <xdr:rowOff>19050</xdr:rowOff>
                  </from>
                  <to>
                    <xdr:col>14</xdr:col>
                    <xdr:colOff>152400</xdr:colOff>
                    <xdr:row>24</xdr:row>
                    <xdr:rowOff>28575</xdr:rowOff>
                  </to>
                </anchor>
              </controlPr>
            </control>
          </mc:Choice>
        </mc:AlternateContent>
        <mc:AlternateContent xmlns:mc="http://schemas.openxmlformats.org/markup-compatibility/2006">
          <mc:Choice Requires="x14">
            <control shapeId="60432" r:id="rId19" name="Check Box 16">
              <controlPr defaultSize="0" autoFill="0" autoLine="0" autoPict="0">
                <anchor moveWithCells="1">
                  <from>
                    <xdr:col>0</xdr:col>
                    <xdr:colOff>142875</xdr:colOff>
                    <xdr:row>21</xdr:row>
                    <xdr:rowOff>9525</xdr:rowOff>
                  </from>
                  <to>
                    <xdr:col>2</xdr:col>
                    <xdr:colOff>9525</xdr:colOff>
                    <xdr:row>22</xdr:row>
                    <xdr:rowOff>28575</xdr:rowOff>
                  </to>
                </anchor>
              </controlPr>
            </control>
          </mc:Choice>
        </mc:AlternateContent>
        <mc:AlternateContent xmlns:mc="http://schemas.openxmlformats.org/markup-compatibility/2006">
          <mc:Choice Requires="x14">
            <control shapeId="60433" r:id="rId20" name="Check Box 17">
              <controlPr defaultSize="0" autoFill="0" autoLine="0" autoPict="0">
                <anchor moveWithCells="1">
                  <from>
                    <xdr:col>10</xdr:col>
                    <xdr:colOff>171450</xdr:colOff>
                    <xdr:row>25</xdr:row>
                    <xdr:rowOff>219075</xdr:rowOff>
                  </from>
                  <to>
                    <xdr:col>11</xdr:col>
                    <xdr:colOff>161925</xdr:colOff>
                    <xdr:row>26</xdr:row>
                    <xdr:rowOff>228600</xdr:rowOff>
                  </to>
                </anchor>
              </controlPr>
            </control>
          </mc:Choice>
        </mc:AlternateContent>
        <mc:AlternateContent xmlns:mc="http://schemas.openxmlformats.org/markup-compatibility/2006">
          <mc:Choice Requires="x14">
            <control shapeId="60434" r:id="rId21" name="Check Box 18">
              <controlPr defaultSize="0" autoFill="0" autoLine="0" autoPict="0">
                <anchor moveWithCells="1">
                  <from>
                    <xdr:col>0</xdr:col>
                    <xdr:colOff>133350</xdr:colOff>
                    <xdr:row>26</xdr:row>
                    <xdr:rowOff>209550</xdr:rowOff>
                  </from>
                  <to>
                    <xdr:col>2</xdr:col>
                    <xdr:colOff>9525</xdr:colOff>
                    <xdr:row>27</xdr:row>
                    <xdr:rowOff>219075</xdr:rowOff>
                  </to>
                </anchor>
              </controlPr>
            </control>
          </mc:Choice>
        </mc:AlternateContent>
        <mc:AlternateContent xmlns:mc="http://schemas.openxmlformats.org/markup-compatibility/2006">
          <mc:Choice Requires="x14">
            <control shapeId="60435" r:id="rId22" name="Check Box 19">
              <controlPr defaultSize="0" autoFill="0" autoLine="0" autoPict="0">
                <anchor moveWithCells="1">
                  <from>
                    <xdr:col>0</xdr:col>
                    <xdr:colOff>152400</xdr:colOff>
                    <xdr:row>27</xdr:row>
                    <xdr:rowOff>228600</xdr:rowOff>
                  </from>
                  <to>
                    <xdr:col>1</xdr:col>
                    <xdr:colOff>171450</xdr:colOff>
                    <xdr:row>29</xdr:row>
                    <xdr:rowOff>0</xdr:rowOff>
                  </to>
                </anchor>
              </controlPr>
            </control>
          </mc:Choice>
        </mc:AlternateContent>
        <mc:AlternateContent xmlns:mc="http://schemas.openxmlformats.org/markup-compatibility/2006">
          <mc:Choice Requires="x14">
            <control shapeId="60436" r:id="rId23" name="Check Box 20">
              <controlPr defaultSize="0" autoFill="0" autoLine="0" autoPict="0">
                <anchor moveWithCells="1">
                  <from>
                    <xdr:col>0</xdr:col>
                    <xdr:colOff>142875</xdr:colOff>
                    <xdr:row>32</xdr:row>
                    <xdr:rowOff>0</xdr:rowOff>
                  </from>
                  <to>
                    <xdr:col>2</xdr:col>
                    <xdr:colOff>19050</xdr:colOff>
                    <xdr:row>33</xdr:row>
                    <xdr:rowOff>9525</xdr:rowOff>
                  </to>
                </anchor>
              </controlPr>
            </control>
          </mc:Choice>
        </mc:AlternateContent>
        <mc:AlternateContent xmlns:mc="http://schemas.openxmlformats.org/markup-compatibility/2006">
          <mc:Choice Requires="x14">
            <control shapeId="60437" r:id="rId24" name="Check Box 21">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60438" r:id="rId25" name="Check Box 22">
              <controlPr defaultSize="0" autoFill="0" autoLine="0" autoPict="0">
                <anchor moveWithCells="1">
                  <from>
                    <xdr:col>10</xdr:col>
                    <xdr:colOff>152400</xdr:colOff>
                    <xdr:row>33</xdr:row>
                    <xdr:rowOff>9525</xdr:rowOff>
                  </from>
                  <to>
                    <xdr:col>12</xdr:col>
                    <xdr:colOff>0</xdr:colOff>
                    <xdr:row>34</xdr:row>
                    <xdr:rowOff>19050</xdr:rowOff>
                  </to>
                </anchor>
              </controlPr>
            </control>
          </mc:Choice>
        </mc:AlternateContent>
        <mc:AlternateContent xmlns:mc="http://schemas.openxmlformats.org/markup-compatibility/2006">
          <mc:Choice Requires="x14">
            <control shapeId="60439" r:id="rId26" name="Check Box 23">
              <controlPr defaultSize="0" autoFill="0" autoLine="0" autoPict="0">
                <anchor moveWithCells="1">
                  <from>
                    <xdr:col>0</xdr:col>
                    <xdr:colOff>133350</xdr:colOff>
                    <xdr:row>33</xdr:row>
                    <xdr:rowOff>209550</xdr:rowOff>
                  </from>
                  <to>
                    <xdr:col>2</xdr:col>
                    <xdr:colOff>9525</xdr:colOff>
                    <xdr:row>34</xdr:row>
                    <xdr:rowOff>219075</xdr:rowOff>
                  </to>
                </anchor>
              </controlPr>
            </control>
          </mc:Choice>
        </mc:AlternateContent>
        <mc:AlternateContent xmlns:mc="http://schemas.openxmlformats.org/markup-compatibility/2006">
          <mc:Choice Requires="x14">
            <control shapeId="60440" r:id="rId27" name="Check Box 24">
              <controlPr defaultSize="0" autoFill="0" autoLine="0" autoPict="0">
                <anchor moveWithCells="1">
                  <from>
                    <xdr:col>0</xdr:col>
                    <xdr:colOff>152400</xdr:colOff>
                    <xdr:row>34</xdr:row>
                    <xdr:rowOff>228600</xdr:rowOff>
                  </from>
                  <to>
                    <xdr:col>1</xdr:col>
                    <xdr:colOff>171450</xdr:colOff>
                    <xdr:row>36</xdr:row>
                    <xdr:rowOff>9525</xdr:rowOff>
                  </to>
                </anchor>
              </controlPr>
            </control>
          </mc:Choice>
        </mc:AlternateContent>
        <mc:AlternateContent xmlns:mc="http://schemas.openxmlformats.org/markup-compatibility/2006">
          <mc:Choice Requires="x14">
            <control shapeId="60441" r:id="rId28" name="Check Box 25">
              <controlPr defaultSize="0" autoFill="0" autoLine="0" autoPict="0">
                <anchor moveWithCells="1">
                  <from>
                    <xdr:col>6</xdr:col>
                    <xdr:colOff>142875</xdr:colOff>
                    <xdr:row>44</xdr:row>
                    <xdr:rowOff>0</xdr:rowOff>
                  </from>
                  <to>
                    <xdr:col>7</xdr:col>
                    <xdr:colOff>161925</xdr:colOff>
                    <xdr:row>45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36"/>
  <sheetViews>
    <sheetView view="pageBreakPreview" topLeftCell="A31" zoomScale="115" zoomScaleNormal="100" zoomScaleSheetLayoutView="115" workbookViewId="0">
      <selection sqref="A1:F1048576"/>
    </sheetView>
  </sheetViews>
  <sheetFormatPr defaultRowHeight="13.5"/>
  <cols>
    <col min="1" max="1" width="6.625" customWidth="1"/>
    <col min="2" max="2" width="5" customWidth="1"/>
    <col min="3" max="3" width="7.125" customWidth="1"/>
    <col min="4" max="4" width="8.625" customWidth="1"/>
    <col min="5" max="5" width="31" customWidth="1"/>
    <col min="6" max="6" width="18.625" customWidth="1"/>
  </cols>
  <sheetData>
    <row r="2" spans="1:6" ht="22.5" customHeight="1">
      <c r="B2" s="351" t="s">
        <v>419</v>
      </c>
      <c r="C2" s="351"/>
      <c r="D2" s="351"/>
    </row>
    <row r="3" spans="1:6">
      <c r="B3" s="349" t="s">
        <v>410</v>
      </c>
      <c r="C3" s="349" t="s">
        <v>415</v>
      </c>
      <c r="D3" s="349" t="s">
        <v>420</v>
      </c>
      <c r="E3" s="349" t="s">
        <v>405</v>
      </c>
      <c r="F3" s="349" t="s">
        <v>406</v>
      </c>
    </row>
    <row r="4" spans="1:6" ht="18.75" customHeight="1">
      <c r="A4" t="s">
        <v>407</v>
      </c>
      <c r="B4" s="349" t="s">
        <v>408</v>
      </c>
      <c r="C4" s="352">
        <v>45139</v>
      </c>
      <c r="D4" s="352" t="s">
        <v>421</v>
      </c>
      <c r="E4" s="349" t="s">
        <v>409</v>
      </c>
      <c r="F4" s="350" t="s">
        <v>411</v>
      </c>
    </row>
    <row r="5" spans="1:6" ht="21" customHeight="1">
      <c r="B5" s="349">
        <v>1</v>
      </c>
      <c r="C5" s="349"/>
      <c r="D5" s="349"/>
      <c r="E5" s="349"/>
      <c r="F5" s="349"/>
    </row>
    <row r="6" spans="1:6" ht="18.75" customHeight="1">
      <c r="B6" s="349">
        <v>2</v>
      </c>
      <c r="C6" s="349"/>
      <c r="D6" s="349"/>
      <c r="E6" s="349"/>
      <c r="F6" s="349"/>
    </row>
    <row r="7" spans="1:6" ht="18.75" customHeight="1">
      <c r="B7" s="349">
        <v>3</v>
      </c>
      <c r="C7" s="349"/>
      <c r="D7" s="349"/>
      <c r="E7" s="349"/>
      <c r="F7" s="349"/>
    </row>
    <row r="8" spans="1:6" ht="18.75" customHeight="1">
      <c r="B8" s="349">
        <v>4</v>
      </c>
      <c r="C8" s="349"/>
      <c r="D8" s="349"/>
      <c r="E8" s="349"/>
      <c r="F8" s="349"/>
    </row>
    <row r="9" spans="1:6" ht="18.75" customHeight="1">
      <c r="B9" s="349">
        <v>5</v>
      </c>
      <c r="C9" s="349"/>
      <c r="D9" s="349"/>
      <c r="E9" s="349"/>
      <c r="F9" s="349"/>
    </row>
    <row r="10" spans="1:6" ht="18.75" customHeight="1">
      <c r="B10" s="349">
        <v>6</v>
      </c>
      <c r="C10" s="349"/>
      <c r="D10" s="349"/>
      <c r="E10" s="349"/>
      <c r="F10" s="349"/>
    </row>
    <row r="11" spans="1:6" ht="18.75" customHeight="1">
      <c r="B11" s="349">
        <v>7</v>
      </c>
      <c r="C11" s="349"/>
      <c r="D11" s="349"/>
      <c r="E11" s="349"/>
      <c r="F11" s="349"/>
    </row>
    <row r="12" spans="1:6" ht="18.75" customHeight="1">
      <c r="B12" s="349">
        <v>8</v>
      </c>
      <c r="C12" s="349"/>
      <c r="D12" s="349"/>
      <c r="E12" s="349"/>
      <c r="F12" s="349"/>
    </row>
    <row r="13" spans="1:6" ht="18.75" customHeight="1">
      <c r="B13" s="349">
        <v>9</v>
      </c>
      <c r="C13" s="349"/>
      <c r="D13" s="349"/>
      <c r="E13" s="349"/>
      <c r="F13" s="349"/>
    </row>
    <row r="14" spans="1:6" ht="18.75" customHeight="1">
      <c r="B14" s="349">
        <v>10</v>
      </c>
      <c r="C14" s="349"/>
      <c r="D14" s="349"/>
      <c r="E14" s="349"/>
      <c r="F14" s="349"/>
    </row>
    <row r="15" spans="1:6" ht="18.75" customHeight="1">
      <c r="B15" s="349">
        <v>11</v>
      </c>
      <c r="C15" s="349"/>
      <c r="D15" s="349"/>
      <c r="E15" s="349"/>
      <c r="F15" s="349"/>
    </row>
    <row r="16" spans="1:6" ht="18.75" customHeight="1">
      <c r="B16" s="349">
        <v>12</v>
      </c>
      <c r="C16" s="349"/>
      <c r="D16" s="349"/>
      <c r="E16" s="349"/>
      <c r="F16" s="349"/>
    </row>
    <row r="17" spans="2:6" ht="18.75" customHeight="1">
      <c r="B17" s="349">
        <v>13</v>
      </c>
      <c r="C17" s="349"/>
      <c r="D17" s="349"/>
      <c r="E17" s="349"/>
      <c r="F17" s="349"/>
    </row>
    <row r="18" spans="2:6" ht="18.75" customHeight="1">
      <c r="B18" s="349">
        <v>14</v>
      </c>
      <c r="C18" s="349"/>
      <c r="D18" s="349"/>
      <c r="E18" s="349"/>
      <c r="F18" s="349"/>
    </row>
    <row r="19" spans="2:6" ht="18.75" customHeight="1">
      <c r="B19" s="349">
        <v>15</v>
      </c>
      <c r="C19" s="349"/>
      <c r="D19" s="349"/>
      <c r="E19" s="349"/>
      <c r="F19" s="349"/>
    </row>
    <row r="20" spans="2:6" ht="18.75" customHeight="1">
      <c r="B20" s="349">
        <v>16</v>
      </c>
      <c r="C20" s="349"/>
      <c r="D20" s="349"/>
      <c r="E20" s="349"/>
      <c r="F20" s="349"/>
    </row>
    <row r="21" spans="2:6" ht="18.75" customHeight="1">
      <c r="B21" s="349">
        <v>17</v>
      </c>
      <c r="C21" s="349"/>
      <c r="D21" s="349"/>
      <c r="E21" s="349"/>
      <c r="F21" s="349"/>
    </row>
    <row r="22" spans="2:6" ht="18.75" customHeight="1">
      <c r="B22" s="349">
        <v>18</v>
      </c>
      <c r="C22" s="349"/>
      <c r="D22" s="349"/>
      <c r="E22" s="349"/>
      <c r="F22" s="349"/>
    </row>
    <row r="23" spans="2:6" ht="18.75" customHeight="1">
      <c r="B23" s="349">
        <v>19</v>
      </c>
      <c r="C23" s="349"/>
      <c r="D23" s="349"/>
      <c r="E23" s="349"/>
      <c r="F23" s="349"/>
    </row>
    <row r="24" spans="2:6" ht="18.75" customHeight="1">
      <c r="B24" s="349">
        <v>20</v>
      </c>
      <c r="C24" s="349"/>
      <c r="D24" s="349"/>
      <c r="E24" s="349"/>
      <c r="F24" s="349"/>
    </row>
    <row r="25" spans="2:6" ht="18.75" customHeight="1">
      <c r="B25" s="349">
        <v>21</v>
      </c>
      <c r="C25" s="349"/>
      <c r="D25" s="349"/>
      <c r="E25" s="349"/>
      <c r="F25" s="349"/>
    </row>
    <row r="26" spans="2:6" ht="18.75" customHeight="1">
      <c r="B26" s="349">
        <v>22</v>
      </c>
      <c r="C26" s="349"/>
      <c r="D26" s="349"/>
      <c r="E26" s="349"/>
      <c r="F26" s="349"/>
    </row>
    <row r="27" spans="2:6" ht="18.75" customHeight="1">
      <c r="B27" s="349">
        <v>23</v>
      </c>
      <c r="C27" s="349"/>
      <c r="D27" s="349"/>
      <c r="E27" s="349"/>
      <c r="F27" s="349"/>
    </row>
    <row r="28" spans="2:6" ht="18.75" customHeight="1">
      <c r="B28" s="349">
        <v>24</v>
      </c>
      <c r="C28" s="349"/>
      <c r="D28" s="349"/>
      <c r="E28" s="349"/>
      <c r="F28" s="349"/>
    </row>
    <row r="29" spans="2:6" ht="18.75" customHeight="1">
      <c r="B29" s="349">
        <v>25</v>
      </c>
      <c r="C29" s="349"/>
      <c r="D29" s="349"/>
      <c r="E29" s="349"/>
      <c r="F29" s="349"/>
    </row>
    <row r="30" spans="2:6" ht="18.75" customHeight="1">
      <c r="B30" s="349">
        <v>26</v>
      </c>
      <c r="C30" s="349"/>
      <c r="D30" s="349"/>
      <c r="E30" s="349"/>
      <c r="F30" s="349"/>
    </row>
    <row r="31" spans="2:6" ht="18.75" customHeight="1">
      <c r="B31" s="349">
        <v>27</v>
      </c>
      <c r="C31" s="349"/>
      <c r="D31" s="349"/>
      <c r="E31" s="349"/>
      <c r="F31" s="349"/>
    </row>
    <row r="32" spans="2:6" ht="18.75" customHeight="1">
      <c r="B32" s="349">
        <v>28</v>
      </c>
      <c r="C32" s="349"/>
      <c r="D32" s="349"/>
      <c r="E32" s="349"/>
      <c r="F32" s="349"/>
    </row>
    <row r="33" spans="2:6" ht="18.75" customHeight="1">
      <c r="B33" s="349">
        <v>29</v>
      </c>
      <c r="C33" s="349"/>
      <c r="D33" s="349"/>
      <c r="E33" s="349"/>
      <c r="F33" s="349"/>
    </row>
    <row r="34" spans="2:6" ht="18.75" customHeight="1">
      <c r="B34" s="349">
        <v>30</v>
      </c>
      <c r="C34" s="349"/>
      <c r="D34" s="349"/>
      <c r="E34" s="349"/>
      <c r="F34" s="349"/>
    </row>
    <row r="35" spans="2:6" ht="18.75" customHeight="1">
      <c r="B35" s="349">
        <v>31</v>
      </c>
      <c r="C35" s="349"/>
      <c r="D35" s="349"/>
      <c r="E35" s="349"/>
      <c r="F35" s="349"/>
    </row>
    <row r="36" spans="2:6" ht="18.75" customHeight="1">
      <c r="B36" s="349">
        <v>32</v>
      </c>
      <c r="C36" s="349"/>
      <c r="D36" s="349"/>
      <c r="E36" s="349"/>
      <c r="F36" s="349"/>
    </row>
  </sheetData>
  <phoneticPr fontId="6"/>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39"/>
  <sheetViews>
    <sheetView view="pageBreakPreview" zoomScale="110" zoomScaleNormal="140" zoomScaleSheetLayoutView="110" workbookViewId="0">
      <selection activeCell="F6" sqref="F6"/>
    </sheetView>
  </sheetViews>
  <sheetFormatPr defaultColWidth="2.25" defaultRowHeight="13.5"/>
  <cols>
    <col min="1" max="1" width="2.25" style="33"/>
    <col min="2" max="2" width="3.125" style="33" customWidth="1"/>
    <col min="3" max="3" width="12.875" style="33" customWidth="1"/>
    <col min="4" max="4" width="16.875" style="33" customWidth="1"/>
    <col min="5" max="5" width="18.875" style="33" customWidth="1"/>
    <col min="6" max="14" width="11.25" style="33" customWidth="1"/>
    <col min="15" max="15" width="12.625" style="33" customWidth="1"/>
    <col min="16" max="16" width="18.75" style="33" customWidth="1"/>
    <col min="17" max="17" width="2.25" style="33"/>
    <col min="18" max="18" width="8.5" style="33" hidden="1" customWidth="1"/>
    <col min="19" max="16384" width="2.25" style="33"/>
  </cols>
  <sheetData>
    <row r="1" spans="1:18">
      <c r="A1" s="33" t="s">
        <v>370</v>
      </c>
    </row>
    <row r="3" spans="1:18" ht="18" customHeight="1" thickBot="1">
      <c r="B3" s="31"/>
      <c r="P3" s="42" t="s">
        <v>72</v>
      </c>
    </row>
    <row r="4" spans="1:18" ht="32.25" customHeight="1" thickBot="1">
      <c r="B4" s="504" t="s">
        <v>59</v>
      </c>
      <c r="C4" s="505" t="s">
        <v>89</v>
      </c>
      <c r="D4" s="506" t="s">
        <v>49</v>
      </c>
      <c r="E4" s="507" t="s">
        <v>55</v>
      </c>
      <c r="F4" s="508" t="s">
        <v>295</v>
      </c>
      <c r="G4" s="508"/>
      <c r="H4" s="509"/>
      <c r="I4" s="510" t="s">
        <v>350</v>
      </c>
      <c r="J4" s="511"/>
      <c r="K4" s="512"/>
      <c r="L4" s="508" t="s">
        <v>351</v>
      </c>
      <c r="M4" s="508"/>
      <c r="N4" s="509"/>
      <c r="O4" s="502" t="s">
        <v>66</v>
      </c>
      <c r="P4" s="503" t="s">
        <v>69</v>
      </c>
    </row>
    <row r="5" spans="1:18" ht="27.75" customHeight="1">
      <c r="B5" s="504"/>
      <c r="C5" s="505"/>
      <c r="D5" s="506"/>
      <c r="E5" s="507"/>
      <c r="F5" s="45" t="s">
        <v>51</v>
      </c>
      <c r="G5" s="45" t="s">
        <v>52</v>
      </c>
      <c r="H5" s="48" t="s">
        <v>53</v>
      </c>
      <c r="I5" s="67" t="s">
        <v>51</v>
      </c>
      <c r="J5" s="67" t="s">
        <v>52</v>
      </c>
      <c r="K5" s="48" t="s">
        <v>53</v>
      </c>
      <c r="L5" s="46" t="s">
        <v>61</v>
      </c>
      <c r="M5" s="45" t="s">
        <v>62</v>
      </c>
      <c r="N5" s="44" t="s">
        <v>63</v>
      </c>
      <c r="O5" s="503"/>
      <c r="P5" s="503"/>
    </row>
    <row r="6" spans="1:18" ht="22.5" customHeight="1">
      <c r="B6" s="97">
        <v>1</v>
      </c>
      <c r="C6" s="98">
        <f ca="1">IFERROR(INDIRECT("個票"&amp;$B6&amp;"！$AG$4"),"")</f>
        <v>0</v>
      </c>
      <c r="D6" s="98">
        <f ca="1">IFERROR(INDIRECT("個票"&amp;$B6&amp;"！$L$4"),"")</f>
        <v>0</v>
      </c>
      <c r="E6" s="97">
        <f ca="1">IFERROR(INDIRECT("個票"&amp;$B6&amp;"！$L$5"),"")</f>
        <v>0</v>
      </c>
      <c r="F6" s="99">
        <f ca="1">IF(G6&lt;&gt;0,IFERROR(INDIRECT("個票"&amp;$B6&amp;"！$AA$13"),""),0)</f>
        <v>0</v>
      </c>
      <c r="G6" s="99">
        <f ca="1">IFERROR(INDIRECT("個票"&amp;$B6&amp;"！$AI$13"),"")</f>
        <v>0</v>
      </c>
      <c r="H6" s="100">
        <f ca="1">MIN(F6:G6)</f>
        <v>0</v>
      </c>
      <c r="I6" s="99">
        <f ca="1">IF(J6&lt;&gt;0,IFERROR(INDIRECT("個票"&amp;$B6&amp;"！$AA$32"),""),0)</f>
        <v>0</v>
      </c>
      <c r="J6" s="99">
        <f ca="1">IFERROR(INDIRECT("個票"&amp;$B6&amp;"！$AI$32"),"")</f>
        <v>0</v>
      </c>
      <c r="K6" s="100">
        <f ca="1">MIN(I6:J6)</f>
        <v>0</v>
      </c>
      <c r="L6" s="101">
        <f ca="1">IF(M6&lt;&gt;0,IFERROR(INDIRECT("個票"&amp;$B6&amp;"！$AA$38"),""),0)</f>
        <v>0</v>
      </c>
      <c r="M6" s="99">
        <f ca="1">IFERROR(INDIRECT("個票"&amp;$B6&amp;"！$AI$38"),"")</f>
        <v>0</v>
      </c>
      <c r="N6" s="102">
        <f ca="1">MIN(L6:M6)</f>
        <v>0</v>
      </c>
      <c r="O6" s="102">
        <f ca="1">SUM(H6,K6,N6)</f>
        <v>0</v>
      </c>
      <c r="P6" s="308"/>
      <c r="R6" s="33">
        <f ca="1">IFERROR(INDIRECT("個票"&amp;$B6&amp;"！$AO$74"),"")</f>
        <v>0</v>
      </c>
    </row>
    <row r="7" spans="1:18" ht="22.5" customHeight="1">
      <c r="B7" s="97">
        <v>2</v>
      </c>
      <c r="C7" s="98">
        <f t="shared" ref="C7:C20" ca="1" si="0">IFERROR(INDIRECT("個票"&amp;$B7&amp;"！$AG$4"),"")</f>
        <v>0</v>
      </c>
      <c r="D7" s="98">
        <f t="shared" ref="D7:D20" ca="1" si="1">IFERROR(INDIRECT("個票"&amp;$B7&amp;"！$L$4"),"")</f>
        <v>0</v>
      </c>
      <c r="E7" s="97">
        <f t="shared" ref="E7:E20" ca="1" si="2">IFERROR(INDIRECT("個票"&amp;$B7&amp;"！$L$5"),"")</f>
        <v>0</v>
      </c>
      <c r="F7" s="99">
        <f t="shared" ref="F7:F20" ca="1" si="3">IF(G7&lt;&gt;0,IFERROR(INDIRECT("個票"&amp;$B7&amp;"！$AA$13"),""),0)</f>
        <v>0</v>
      </c>
      <c r="G7" s="99">
        <f t="shared" ref="G7:G20" ca="1" si="4">IFERROR(INDIRECT("個票"&amp;$B7&amp;"！$AI$13"),"")</f>
        <v>0</v>
      </c>
      <c r="H7" s="100">
        <f t="shared" ref="H7:H20" ca="1" si="5">MIN(F7:G7)</f>
        <v>0</v>
      </c>
      <c r="I7" s="99">
        <f t="shared" ref="I7:I20" ca="1" si="6">IF(J7&lt;&gt;0,IFERROR(INDIRECT("個票"&amp;$B7&amp;"！$AA$32"),""),0)</f>
        <v>0</v>
      </c>
      <c r="J7" s="99">
        <f t="shared" ref="J7:J20" ca="1" si="7">IFERROR(INDIRECT("個票"&amp;$B7&amp;"！$AI$32"),"")</f>
        <v>0</v>
      </c>
      <c r="K7" s="100">
        <f t="shared" ref="K7:K20" ca="1" si="8">MIN(I7:J7)</f>
        <v>0</v>
      </c>
      <c r="L7" s="101">
        <f t="shared" ref="L7:L20" ca="1" si="9">IF(M7&lt;&gt;0,IFERROR(INDIRECT("個票"&amp;$B7&amp;"！$AA$38"),""),0)</f>
        <v>0</v>
      </c>
      <c r="M7" s="99">
        <f t="shared" ref="M7:M20" ca="1" si="10">IFERROR(INDIRECT("個票"&amp;$B7&amp;"！$AI$38"),"")</f>
        <v>0</v>
      </c>
      <c r="N7" s="102">
        <f t="shared" ref="N7:N20" ca="1" si="11">MIN(L7:M7)</f>
        <v>0</v>
      </c>
      <c r="O7" s="102">
        <f t="shared" ref="O7:O20" ca="1" si="12">SUM(H7,K7,N7)</f>
        <v>0</v>
      </c>
      <c r="P7" s="308"/>
      <c r="R7" s="33">
        <f ca="1">IFERROR(INDIRECT("個票"&amp;$B7&amp;"！$AO$74"),"")</f>
        <v>0</v>
      </c>
    </row>
    <row r="8" spans="1:18" ht="22.5" customHeight="1">
      <c r="B8" s="97">
        <v>3</v>
      </c>
      <c r="C8" s="98">
        <f t="shared" ca="1" si="0"/>
        <v>0</v>
      </c>
      <c r="D8" s="98">
        <f t="shared" ca="1" si="1"/>
        <v>0</v>
      </c>
      <c r="E8" s="97">
        <f t="shared" ca="1" si="2"/>
        <v>0</v>
      </c>
      <c r="F8" s="99">
        <f t="shared" ca="1" si="3"/>
        <v>0</v>
      </c>
      <c r="G8" s="99">
        <f t="shared" ca="1" si="4"/>
        <v>0</v>
      </c>
      <c r="H8" s="100">
        <f t="shared" ca="1" si="5"/>
        <v>0</v>
      </c>
      <c r="I8" s="99">
        <f t="shared" ca="1" si="6"/>
        <v>0</v>
      </c>
      <c r="J8" s="99">
        <f t="shared" ca="1" si="7"/>
        <v>0</v>
      </c>
      <c r="K8" s="100">
        <f t="shared" ca="1" si="8"/>
        <v>0</v>
      </c>
      <c r="L8" s="101">
        <f t="shared" ca="1" si="9"/>
        <v>0</v>
      </c>
      <c r="M8" s="99">
        <f t="shared" ca="1" si="10"/>
        <v>0</v>
      </c>
      <c r="N8" s="102">
        <f t="shared" ca="1" si="11"/>
        <v>0</v>
      </c>
      <c r="O8" s="102">
        <f t="shared" ca="1" si="12"/>
        <v>0</v>
      </c>
      <c r="P8" s="308"/>
      <c r="R8" s="33">
        <f ca="1">IFERROR(INDIRECT("個票"&amp;$B8&amp;"！$AO$74"),"")</f>
        <v>0</v>
      </c>
    </row>
    <row r="9" spans="1:18" ht="22.5" customHeight="1">
      <c r="B9" s="97">
        <v>4</v>
      </c>
      <c r="C9" s="98" t="str">
        <f t="shared" ca="1" si="0"/>
        <v/>
      </c>
      <c r="D9" s="98" t="str">
        <f t="shared" ca="1" si="1"/>
        <v/>
      </c>
      <c r="E9" s="97" t="str">
        <f t="shared" ca="1" si="2"/>
        <v/>
      </c>
      <c r="F9" s="99" t="str">
        <f t="shared" ca="1" si="3"/>
        <v/>
      </c>
      <c r="G9" s="99" t="str">
        <f t="shared" ca="1" si="4"/>
        <v/>
      </c>
      <c r="H9" s="100">
        <f t="shared" ca="1" si="5"/>
        <v>0</v>
      </c>
      <c r="I9" s="99" t="str">
        <f t="shared" ca="1" si="6"/>
        <v/>
      </c>
      <c r="J9" s="99" t="str">
        <f t="shared" ca="1" si="7"/>
        <v/>
      </c>
      <c r="K9" s="100">
        <f t="shared" ca="1" si="8"/>
        <v>0</v>
      </c>
      <c r="L9" s="101" t="str">
        <f t="shared" ca="1" si="9"/>
        <v/>
      </c>
      <c r="M9" s="99" t="str">
        <f t="shared" ca="1" si="10"/>
        <v/>
      </c>
      <c r="N9" s="102">
        <f t="shared" ca="1" si="11"/>
        <v>0</v>
      </c>
      <c r="O9" s="102">
        <f t="shared" ca="1" si="12"/>
        <v>0</v>
      </c>
      <c r="P9" s="308"/>
      <c r="R9" s="33" t="str">
        <f t="shared" ref="R9:R20" ca="1" si="13">IFERROR(INDIRECT("個票"&amp;$B9&amp;"！$AO$106"),"")</f>
        <v/>
      </c>
    </row>
    <row r="10" spans="1:18" ht="22.5" customHeight="1">
      <c r="B10" s="97">
        <v>5</v>
      </c>
      <c r="C10" s="98" t="str">
        <f t="shared" ca="1" si="0"/>
        <v/>
      </c>
      <c r="D10" s="98" t="str">
        <f t="shared" ca="1" si="1"/>
        <v/>
      </c>
      <c r="E10" s="97" t="str">
        <f t="shared" ca="1" si="2"/>
        <v/>
      </c>
      <c r="F10" s="99" t="str">
        <f t="shared" ca="1" si="3"/>
        <v/>
      </c>
      <c r="G10" s="99" t="str">
        <f t="shared" ca="1" si="4"/>
        <v/>
      </c>
      <c r="H10" s="100">
        <f t="shared" ca="1" si="5"/>
        <v>0</v>
      </c>
      <c r="I10" s="99" t="str">
        <f t="shared" ca="1" si="6"/>
        <v/>
      </c>
      <c r="J10" s="99" t="str">
        <f t="shared" ca="1" si="7"/>
        <v/>
      </c>
      <c r="K10" s="100">
        <f t="shared" ca="1" si="8"/>
        <v>0</v>
      </c>
      <c r="L10" s="101" t="str">
        <f t="shared" ca="1" si="9"/>
        <v/>
      </c>
      <c r="M10" s="99" t="str">
        <f t="shared" ca="1" si="10"/>
        <v/>
      </c>
      <c r="N10" s="102">
        <f t="shared" ca="1" si="11"/>
        <v>0</v>
      </c>
      <c r="O10" s="102">
        <f t="shared" ca="1" si="12"/>
        <v>0</v>
      </c>
      <c r="P10" s="308"/>
      <c r="R10" s="33" t="str">
        <f t="shared" ca="1" si="13"/>
        <v/>
      </c>
    </row>
    <row r="11" spans="1:18" ht="22.5" customHeight="1">
      <c r="B11" s="97">
        <v>6</v>
      </c>
      <c r="C11" s="98" t="str">
        <f t="shared" ca="1" si="0"/>
        <v/>
      </c>
      <c r="D11" s="98"/>
      <c r="E11" s="97" t="str">
        <f t="shared" ca="1" si="2"/>
        <v/>
      </c>
      <c r="F11" s="99" t="str">
        <f t="shared" ca="1" si="3"/>
        <v/>
      </c>
      <c r="G11" s="99" t="str">
        <f t="shared" ca="1" si="4"/>
        <v/>
      </c>
      <c r="H11" s="100">
        <f t="shared" ca="1" si="5"/>
        <v>0</v>
      </c>
      <c r="I11" s="99" t="str">
        <f t="shared" ca="1" si="6"/>
        <v/>
      </c>
      <c r="J11" s="99" t="str">
        <f t="shared" ca="1" si="7"/>
        <v/>
      </c>
      <c r="K11" s="100">
        <f t="shared" ca="1" si="8"/>
        <v>0</v>
      </c>
      <c r="L11" s="101" t="str">
        <f t="shared" ca="1" si="9"/>
        <v/>
      </c>
      <c r="M11" s="99" t="str">
        <f t="shared" ca="1" si="10"/>
        <v/>
      </c>
      <c r="N11" s="102">
        <f t="shared" ca="1" si="11"/>
        <v>0</v>
      </c>
      <c r="O11" s="102">
        <f t="shared" ca="1" si="12"/>
        <v>0</v>
      </c>
      <c r="P11" s="308"/>
      <c r="R11" s="33" t="str">
        <f t="shared" ca="1" si="13"/>
        <v/>
      </c>
    </row>
    <row r="12" spans="1:18" ht="22.5" customHeight="1">
      <c r="B12" s="97">
        <v>7</v>
      </c>
      <c r="C12" s="98" t="str">
        <f t="shared" ca="1" si="0"/>
        <v/>
      </c>
      <c r="D12" s="98" t="str">
        <f t="shared" ca="1" si="1"/>
        <v/>
      </c>
      <c r="E12" s="97" t="str">
        <f t="shared" ca="1" si="2"/>
        <v/>
      </c>
      <c r="F12" s="99" t="str">
        <f t="shared" ca="1" si="3"/>
        <v/>
      </c>
      <c r="G12" s="99" t="str">
        <f t="shared" ca="1" si="4"/>
        <v/>
      </c>
      <c r="H12" s="100">
        <f t="shared" ca="1" si="5"/>
        <v>0</v>
      </c>
      <c r="I12" s="99" t="str">
        <f t="shared" ca="1" si="6"/>
        <v/>
      </c>
      <c r="J12" s="99" t="str">
        <f t="shared" ca="1" si="7"/>
        <v/>
      </c>
      <c r="K12" s="100">
        <f t="shared" ca="1" si="8"/>
        <v>0</v>
      </c>
      <c r="L12" s="101" t="str">
        <f t="shared" ca="1" si="9"/>
        <v/>
      </c>
      <c r="M12" s="99" t="str">
        <f t="shared" ca="1" si="10"/>
        <v/>
      </c>
      <c r="N12" s="102">
        <f t="shared" ca="1" si="11"/>
        <v>0</v>
      </c>
      <c r="O12" s="102">
        <f t="shared" ca="1" si="12"/>
        <v>0</v>
      </c>
      <c r="P12" s="308"/>
      <c r="R12" s="33" t="str">
        <f t="shared" ca="1" si="13"/>
        <v/>
      </c>
    </row>
    <row r="13" spans="1:18" ht="22.5" customHeight="1">
      <c r="B13" s="97">
        <v>8</v>
      </c>
      <c r="C13" s="98" t="str">
        <f t="shared" ca="1" si="0"/>
        <v/>
      </c>
      <c r="D13" s="98" t="str">
        <f t="shared" ca="1" si="1"/>
        <v/>
      </c>
      <c r="E13" s="97" t="str">
        <f t="shared" ca="1" si="2"/>
        <v/>
      </c>
      <c r="F13" s="99" t="str">
        <f t="shared" ca="1" si="3"/>
        <v/>
      </c>
      <c r="G13" s="99" t="str">
        <f t="shared" ca="1" si="4"/>
        <v/>
      </c>
      <c r="H13" s="100">
        <f t="shared" ca="1" si="5"/>
        <v>0</v>
      </c>
      <c r="I13" s="99" t="str">
        <f t="shared" ca="1" si="6"/>
        <v/>
      </c>
      <c r="J13" s="99" t="str">
        <f t="shared" ca="1" si="7"/>
        <v/>
      </c>
      <c r="K13" s="100">
        <f t="shared" ca="1" si="8"/>
        <v>0</v>
      </c>
      <c r="L13" s="101" t="str">
        <f t="shared" ca="1" si="9"/>
        <v/>
      </c>
      <c r="M13" s="99" t="str">
        <f t="shared" ca="1" si="10"/>
        <v/>
      </c>
      <c r="N13" s="102">
        <f t="shared" ca="1" si="11"/>
        <v>0</v>
      </c>
      <c r="O13" s="102">
        <f t="shared" ca="1" si="12"/>
        <v>0</v>
      </c>
      <c r="P13" s="308"/>
      <c r="R13" s="33" t="str">
        <f t="shared" ca="1" si="13"/>
        <v/>
      </c>
    </row>
    <row r="14" spans="1:18" ht="22.5" customHeight="1">
      <c r="B14" s="97">
        <v>9</v>
      </c>
      <c r="C14" s="98" t="str">
        <f t="shared" ca="1" si="0"/>
        <v/>
      </c>
      <c r="D14" s="98" t="str">
        <f t="shared" ca="1" si="1"/>
        <v/>
      </c>
      <c r="E14" s="97" t="str">
        <f t="shared" ca="1" si="2"/>
        <v/>
      </c>
      <c r="F14" s="99" t="str">
        <f t="shared" ca="1" si="3"/>
        <v/>
      </c>
      <c r="G14" s="99" t="str">
        <f t="shared" ca="1" si="4"/>
        <v/>
      </c>
      <c r="H14" s="100">
        <f t="shared" ca="1" si="5"/>
        <v>0</v>
      </c>
      <c r="I14" s="99" t="str">
        <f t="shared" ca="1" si="6"/>
        <v/>
      </c>
      <c r="J14" s="99" t="str">
        <f t="shared" ca="1" si="7"/>
        <v/>
      </c>
      <c r="K14" s="100">
        <f t="shared" ca="1" si="8"/>
        <v>0</v>
      </c>
      <c r="L14" s="101" t="str">
        <f t="shared" ca="1" si="9"/>
        <v/>
      </c>
      <c r="M14" s="99" t="str">
        <f t="shared" ca="1" si="10"/>
        <v/>
      </c>
      <c r="N14" s="102">
        <f t="shared" ca="1" si="11"/>
        <v>0</v>
      </c>
      <c r="O14" s="102">
        <f t="shared" ca="1" si="12"/>
        <v>0</v>
      </c>
      <c r="P14" s="308"/>
      <c r="R14" s="33" t="str">
        <f t="shared" ca="1" si="13"/>
        <v/>
      </c>
    </row>
    <row r="15" spans="1:18" ht="22.5" customHeight="1">
      <c r="B15" s="97">
        <v>10</v>
      </c>
      <c r="C15" s="98" t="str">
        <f t="shared" ca="1" si="0"/>
        <v/>
      </c>
      <c r="D15" s="98" t="str">
        <f t="shared" ca="1" si="1"/>
        <v/>
      </c>
      <c r="E15" s="97" t="str">
        <f t="shared" ca="1" si="2"/>
        <v/>
      </c>
      <c r="F15" s="99" t="str">
        <f t="shared" ca="1" si="3"/>
        <v/>
      </c>
      <c r="G15" s="99" t="str">
        <f t="shared" ca="1" si="4"/>
        <v/>
      </c>
      <c r="H15" s="100">
        <f t="shared" ca="1" si="5"/>
        <v>0</v>
      </c>
      <c r="I15" s="99" t="str">
        <f t="shared" ca="1" si="6"/>
        <v/>
      </c>
      <c r="J15" s="99" t="str">
        <f t="shared" ca="1" si="7"/>
        <v/>
      </c>
      <c r="K15" s="100">
        <f t="shared" ca="1" si="8"/>
        <v>0</v>
      </c>
      <c r="L15" s="101" t="str">
        <f t="shared" ca="1" si="9"/>
        <v/>
      </c>
      <c r="M15" s="99" t="str">
        <f t="shared" ca="1" si="10"/>
        <v/>
      </c>
      <c r="N15" s="102">
        <f t="shared" ca="1" si="11"/>
        <v>0</v>
      </c>
      <c r="O15" s="102">
        <f t="shared" ca="1" si="12"/>
        <v>0</v>
      </c>
      <c r="P15" s="308"/>
      <c r="R15" s="33" t="str">
        <f t="shared" ca="1" si="13"/>
        <v/>
      </c>
    </row>
    <row r="16" spans="1:18" ht="22.5" customHeight="1">
      <c r="B16" s="97">
        <v>11</v>
      </c>
      <c r="C16" s="98" t="str">
        <f t="shared" ca="1" si="0"/>
        <v/>
      </c>
      <c r="D16" s="98" t="str">
        <f t="shared" ca="1" si="1"/>
        <v/>
      </c>
      <c r="E16" s="97" t="str">
        <f t="shared" ca="1" si="2"/>
        <v/>
      </c>
      <c r="F16" s="99" t="str">
        <f t="shared" ca="1" si="3"/>
        <v/>
      </c>
      <c r="G16" s="99" t="str">
        <f t="shared" ca="1" si="4"/>
        <v/>
      </c>
      <c r="H16" s="100">
        <f t="shared" ca="1" si="5"/>
        <v>0</v>
      </c>
      <c r="I16" s="99" t="str">
        <f t="shared" ca="1" si="6"/>
        <v/>
      </c>
      <c r="J16" s="99" t="str">
        <f t="shared" ca="1" si="7"/>
        <v/>
      </c>
      <c r="K16" s="100">
        <f t="shared" ca="1" si="8"/>
        <v>0</v>
      </c>
      <c r="L16" s="101" t="str">
        <f t="shared" ca="1" si="9"/>
        <v/>
      </c>
      <c r="M16" s="99" t="str">
        <f t="shared" ca="1" si="10"/>
        <v/>
      </c>
      <c r="N16" s="102">
        <f t="shared" ca="1" si="11"/>
        <v>0</v>
      </c>
      <c r="O16" s="102">
        <f t="shared" ca="1" si="12"/>
        <v>0</v>
      </c>
      <c r="P16" s="308"/>
      <c r="R16" s="33" t="str">
        <f t="shared" ca="1" si="13"/>
        <v/>
      </c>
    </row>
    <row r="17" spans="1:18" ht="22.5" customHeight="1">
      <c r="B17" s="97">
        <v>12</v>
      </c>
      <c r="C17" s="98" t="str">
        <f t="shared" ca="1" si="0"/>
        <v/>
      </c>
      <c r="D17" s="98" t="str">
        <f t="shared" ca="1" si="1"/>
        <v/>
      </c>
      <c r="E17" s="97" t="str">
        <f t="shared" ca="1" si="2"/>
        <v/>
      </c>
      <c r="F17" s="99" t="str">
        <f t="shared" ca="1" si="3"/>
        <v/>
      </c>
      <c r="G17" s="99" t="str">
        <f t="shared" ca="1" si="4"/>
        <v/>
      </c>
      <c r="H17" s="100">
        <f t="shared" ca="1" si="5"/>
        <v>0</v>
      </c>
      <c r="I17" s="99" t="str">
        <f t="shared" ca="1" si="6"/>
        <v/>
      </c>
      <c r="J17" s="99" t="str">
        <f t="shared" ca="1" si="7"/>
        <v/>
      </c>
      <c r="K17" s="100">
        <f t="shared" ca="1" si="8"/>
        <v>0</v>
      </c>
      <c r="L17" s="101" t="str">
        <f t="shared" ca="1" si="9"/>
        <v/>
      </c>
      <c r="M17" s="99" t="str">
        <f t="shared" ca="1" si="10"/>
        <v/>
      </c>
      <c r="N17" s="102">
        <f t="shared" ca="1" si="11"/>
        <v>0</v>
      </c>
      <c r="O17" s="102">
        <f t="shared" ca="1" si="12"/>
        <v>0</v>
      </c>
      <c r="P17" s="308"/>
      <c r="R17" s="33" t="str">
        <f t="shared" ca="1" si="13"/>
        <v/>
      </c>
    </row>
    <row r="18" spans="1:18" ht="22.5" customHeight="1">
      <c r="B18" s="97">
        <v>13</v>
      </c>
      <c r="C18" s="98" t="str">
        <f t="shared" ca="1" si="0"/>
        <v/>
      </c>
      <c r="D18" s="98" t="str">
        <f t="shared" ca="1" si="1"/>
        <v/>
      </c>
      <c r="E18" s="97" t="str">
        <f t="shared" ca="1" si="2"/>
        <v/>
      </c>
      <c r="F18" s="99" t="str">
        <f t="shared" ca="1" si="3"/>
        <v/>
      </c>
      <c r="G18" s="99" t="str">
        <f t="shared" ca="1" si="4"/>
        <v/>
      </c>
      <c r="H18" s="100">
        <f t="shared" ca="1" si="5"/>
        <v>0</v>
      </c>
      <c r="I18" s="99" t="str">
        <f t="shared" ca="1" si="6"/>
        <v/>
      </c>
      <c r="J18" s="99" t="str">
        <f t="shared" ca="1" si="7"/>
        <v/>
      </c>
      <c r="K18" s="100">
        <f t="shared" ca="1" si="8"/>
        <v>0</v>
      </c>
      <c r="L18" s="101" t="str">
        <f t="shared" ca="1" si="9"/>
        <v/>
      </c>
      <c r="M18" s="99" t="str">
        <f t="shared" ca="1" si="10"/>
        <v/>
      </c>
      <c r="N18" s="102">
        <f t="shared" ca="1" si="11"/>
        <v>0</v>
      </c>
      <c r="O18" s="102">
        <f t="shared" ca="1" si="12"/>
        <v>0</v>
      </c>
      <c r="P18" s="308"/>
      <c r="R18" s="33" t="str">
        <f t="shared" ca="1" si="13"/>
        <v/>
      </c>
    </row>
    <row r="19" spans="1:18" ht="22.5" customHeight="1">
      <c r="B19" s="97">
        <v>14</v>
      </c>
      <c r="C19" s="98" t="str">
        <f t="shared" ca="1" si="0"/>
        <v/>
      </c>
      <c r="D19" s="98" t="str">
        <f t="shared" ca="1" si="1"/>
        <v/>
      </c>
      <c r="E19" s="97" t="str">
        <f t="shared" ca="1" si="2"/>
        <v/>
      </c>
      <c r="F19" s="99" t="str">
        <f t="shared" ca="1" si="3"/>
        <v/>
      </c>
      <c r="G19" s="99" t="str">
        <f t="shared" ca="1" si="4"/>
        <v/>
      </c>
      <c r="H19" s="100">
        <f t="shared" ca="1" si="5"/>
        <v>0</v>
      </c>
      <c r="I19" s="99" t="str">
        <f t="shared" ca="1" si="6"/>
        <v/>
      </c>
      <c r="J19" s="99" t="str">
        <f t="shared" ca="1" si="7"/>
        <v/>
      </c>
      <c r="K19" s="100">
        <f t="shared" ca="1" si="8"/>
        <v>0</v>
      </c>
      <c r="L19" s="101" t="str">
        <f t="shared" ca="1" si="9"/>
        <v/>
      </c>
      <c r="M19" s="99" t="str">
        <f t="shared" ca="1" si="10"/>
        <v/>
      </c>
      <c r="N19" s="102">
        <f t="shared" ca="1" si="11"/>
        <v>0</v>
      </c>
      <c r="O19" s="102">
        <f t="shared" ca="1" si="12"/>
        <v>0</v>
      </c>
      <c r="P19" s="308"/>
      <c r="R19" s="33" t="str">
        <f t="shared" ca="1" si="13"/>
        <v/>
      </c>
    </row>
    <row r="20" spans="1:18" ht="22.5" customHeight="1" thickBot="1">
      <c r="B20" s="103">
        <v>15</v>
      </c>
      <c r="C20" s="104" t="str">
        <f t="shared" ca="1" si="0"/>
        <v/>
      </c>
      <c r="D20" s="104" t="str">
        <f t="shared" ca="1" si="1"/>
        <v/>
      </c>
      <c r="E20" s="103" t="str">
        <f t="shared" ca="1" si="2"/>
        <v/>
      </c>
      <c r="F20" s="105" t="str">
        <f t="shared" ca="1" si="3"/>
        <v/>
      </c>
      <c r="G20" s="105" t="str">
        <f t="shared" ca="1" si="4"/>
        <v/>
      </c>
      <c r="H20" s="106">
        <f t="shared" ca="1" si="5"/>
        <v>0</v>
      </c>
      <c r="I20" s="105" t="str">
        <f t="shared" ca="1" si="6"/>
        <v/>
      </c>
      <c r="J20" s="105" t="str">
        <f t="shared" ca="1" si="7"/>
        <v/>
      </c>
      <c r="K20" s="106">
        <f t="shared" ca="1" si="8"/>
        <v>0</v>
      </c>
      <c r="L20" s="107" t="str">
        <f t="shared" ca="1" si="9"/>
        <v/>
      </c>
      <c r="M20" s="105" t="str">
        <f t="shared" ca="1" si="10"/>
        <v/>
      </c>
      <c r="N20" s="108">
        <f t="shared" ca="1" si="11"/>
        <v>0</v>
      </c>
      <c r="O20" s="108">
        <f t="shared" ca="1" si="12"/>
        <v>0</v>
      </c>
      <c r="P20" s="309"/>
      <c r="R20" s="33" t="str">
        <f t="shared" ca="1" si="13"/>
        <v/>
      </c>
    </row>
    <row r="21" spans="1:18" ht="22.5" customHeight="1" thickTop="1" thickBot="1">
      <c r="B21" s="500" t="s">
        <v>65</v>
      </c>
      <c r="C21" s="501"/>
      <c r="D21" s="501"/>
      <c r="E21" s="501"/>
      <c r="F21" s="109"/>
      <c r="G21" s="109"/>
      <c r="H21" s="110">
        <f ca="1">SUM(H6:H20)</f>
        <v>0</v>
      </c>
      <c r="I21" s="109"/>
      <c r="J21" s="109"/>
      <c r="K21" s="110">
        <f ca="1">SUM(K6:K20)</f>
        <v>0</v>
      </c>
      <c r="L21" s="111"/>
      <c r="M21" s="109"/>
      <c r="N21" s="112">
        <f ca="1">SUM(N6:N20)</f>
        <v>0</v>
      </c>
      <c r="O21" s="112">
        <f ca="1">SUM(H21,K21,N21)</f>
        <v>0</v>
      </c>
      <c r="P21" s="113"/>
      <c r="R21" s="33">
        <f ca="1">SUM(R6:R20)</f>
        <v>0</v>
      </c>
    </row>
    <row r="22" spans="1:18" ht="19.5" customHeight="1"/>
    <row r="23" spans="1:18" customFormat="1" ht="18" customHeight="1">
      <c r="A23" s="33" t="s">
        <v>60</v>
      </c>
      <c r="B23" s="33"/>
      <c r="C23" s="33"/>
      <c r="D23" s="33"/>
    </row>
    <row r="24" spans="1:18" customFormat="1" ht="16.5" customHeight="1">
      <c r="A24" s="33"/>
      <c r="B24" s="49">
        <v>1</v>
      </c>
      <c r="C24" s="50" t="s">
        <v>70</v>
      </c>
      <c r="D24" s="33"/>
    </row>
    <row r="25" spans="1:18" customFormat="1" ht="16.5" customHeight="1">
      <c r="A25" s="33"/>
      <c r="B25" s="49">
        <v>2</v>
      </c>
      <c r="C25" s="50" t="s">
        <v>114</v>
      </c>
      <c r="D25" s="33"/>
    </row>
    <row r="26" spans="1:18" customFormat="1" ht="16.5" customHeight="1">
      <c r="A26" s="33"/>
      <c r="B26" s="49">
        <v>3</v>
      </c>
      <c r="C26" s="50" t="s">
        <v>67</v>
      </c>
      <c r="D26" s="33"/>
    </row>
    <row r="27" spans="1:18" customFormat="1" ht="16.5" customHeight="1">
      <c r="A27" s="33"/>
      <c r="B27" s="51">
        <v>4</v>
      </c>
      <c r="C27" s="52" t="s">
        <v>64</v>
      </c>
      <c r="D27" s="33"/>
    </row>
    <row r="28" spans="1:18" customFormat="1" ht="16.5" customHeight="1">
      <c r="A28" s="33"/>
      <c r="B28" s="51">
        <v>5</v>
      </c>
      <c r="C28" s="52" t="s">
        <v>68</v>
      </c>
      <c r="D28" s="33"/>
    </row>
    <row r="29" spans="1:18" customFormat="1" ht="22.5" customHeight="1"/>
    <row r="30" spans="1:18" customFormat="1" ht="22.5" customHeight="1"/>
    <row r="31" spans="1:18" customFormat="1" ht="22.5" customHeight="1"/>
    <row r="32" spans="1:18"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sheet="1" formatCells="0"/>
  <mergeCells count="10">
    <mergeCell ref="B21:E21"/>
    <mergeCell ref="O4:O5"/>
    <mergeCell ref="P4:P5"/>
    <mergeCell ref="B4:B5"/>
    <mergeCell ref="C4:C5"/>
    <mergeCell ref="D4:D5"/>
    <mergeCell ref="E4:E5"/>
    <mergeCell ref="F4:H4"/>
    <mergeCell ref="L4:N4"/>
    <mergeCell ref="I4:K4"/>
  </mergeCells>
  <phoneticPr fontId="6"/>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7"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使い方（はじめにお読みください)</vt:lpstr>
      <vt:lpstr>（はじめにお読みください）本申請書の使い方</vt:lpstr>
      <vt:lpstr>個票1</vt:lpstr>
      <vt:lpstr>個票1リスト</vt:lpstr>
      <vt:lpstr>個票2</vt:lpstr>
      <vt:lpstr>個票2リスト</vt:lpstr>
      <vt:lpstr>個票3</vt:lpstr>
      <vt:lpstr>個票3リスト</vt:lpstr>
      <vt:lpstr>計画書(様式2）</vt:lpstr>
      <vt:lpstr>計画書(様式1）</vt:lpstr>
      <vt:lpstr>収支予算書</vt:lpstr>
      <vt:lpstr>交付申請書</vt:lpstr>
      <vt:lpstr>報告書(様式1）</vt:lpstr>
      <vt:lpstr>報告書(様式2)</vt:lpstr>
      <vt:lpstr>収支決算書</vt:lpstr>
      <vt:lpstr>実績報告書</vt:lpstr>
      <vt:lpstr>請求書</vt:lpstr>
      <vt:lpstr>消費税報告書</vt:lpstr>
      <vt:lpstr>基準単価</vt:lpstr>
      <vt:lpstr>基準単価!Print_Area</vt:lpstr>
      <vt:lpstr>'計画書(様式2）'!Print_Area</vt:lpstr>
      <vt:lpstr>個票1!Print_Area</vt:lpstr>
      <vt:lpstr>個票2!Print_Area</vt:lpstr>
      <vt:lpstr>個票3!Print_Area</vt:lpstr>
      <vt:lpstr>'使い方（はじめにお読みください)'!Print_Area</vt:lpstr>
      <vt:lpstr>実績報告書!Print_Area</vt:lpstr>
      <vt:lpstr>収支決算書!Print_Area</vt:lpstr>
      <vt:lpstr>収支予算書!Print_Area</vt:lpstr>
      <vt:lpstr>消費税報告書!Print_Area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2023-07-04T07:12:00Z</cp:lastPrinted>
  <dcterms:created xsi:type="dcterms:W3CDTF">2018-06-19T01:27:02Z</dcterms:created>
  <dcterms:modified xsi:type="dcterms:W3CDTF">2023-07-11T00:55:16Z</dcterms:modified>
</cp:coreProperties>
</file>