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s09305\Nishinomiya City Dropbox\10501010環境企画課_2\36 再エネ・省エネ政策に資する機器等の設置助成\太陽光蓄電池補助金(R7～)\04_様式\西宮市様式\R08年度\"/>
    </mc:Choice>
  </mc:AlternateContent>
  <xr:revisionPtr revIDLastSave="0" documentId="13_ncr:1_{0F4A69BA-F94B-4844-9D76-E4F64CC909C3}" xr6:coauthVersionLast="47" xr6:coauthVersionMax="47" xr10:uidLastSave="{00000000-0000-0000-0000-000000000000}"/>
  <bookViews>
    <workbookView xWindow="-108" yWindow="-108" windowWidth="23256" windowHeight="12456" activeTab="1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3" i="2" s="1"/>
  <c r="S17" i="1"/>
  <c r="S20" i="1" s="1"/>
  <c r="S22" i="1" s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<sst xmlns="http://schemas.openxmlformats.org/spreadsheetml/2006/main" count="168" uniqueCount="73">
  <si>
    <t>申請者</t>
    <rPh sb="0" eb="3">
      <t>シンセイシャ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</si>
  <si>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</si>
  <si>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</si>
  <si>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</si>
  <si>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</si>
  <si>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</si>
  <si>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</si>
  <si>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</si>
  <si>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</si>
  <si>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</si>
  <si>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</si>
  <si>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</si>
  <si>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</si>
  <si>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</si>
  <si>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</si>
  <si>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</si>
  <si>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</si>
  <si>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</si>
  <si>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</si>
  <si>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</si>
  <si>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</si>
  <si>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</si>
  <si>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</si>
  <si>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</si>
  <si>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</si>
  <si>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</si>
  <si>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</si>
  <si>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</si>
  <si>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</si>
  <si>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</si>
  <si>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</si>
  <si>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</si>
  <si>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</si>
  <si>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</si>
  <si>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</si>
  <si>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</si>
  <si>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</si>
  <si>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</si>
  <si>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</si>
  <si>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</si>
  <si>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</si>
  <si>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</si>
  <si>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</si>
  <si>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</si>
  <si>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</si>
  <si>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</si>
  <si>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</si>
  <si>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</si>
  <si>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</si>
  <si>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</si>
  <si>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</si>
  <si>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</si>
  <si>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</si>
  <si>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</si>
  <si>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</si>
  <si>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</si>
  <si>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</si>
  <si>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</si>
  <si>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</si>
  <si>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</si>
  <si>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</si>
  <si>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</si>
  <si>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</si>
  <si>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</si>
  <si>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</si>
  <si>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</si>
  <si>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</si>
  <si>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</si>
  <si>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</si>
  <si>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名前</t>
    <rPh sb="0" eb="2">
      <t>ナマエ</t>
    </rPh>
    <phoneticPr fontId="6"/>
  </si>
  <si>
    <t>補 助 金 の 額【(F)×1/3×(C)】
※ただし、(C)が5.0kWhを超える場合は5.0kWhで計算
（千円未満切り捨て)</t>
    <rPh sb="0" eb="1">
      <t>ホ</t>
    </rPh>
    <rPh sb="2" eb="3">
      <t>スケ</t>
    </rPh>
    <rPh sb="4" eb="5">
      <t>カネ</t>
    </rPh>
    <rPh sb="8" eb="9">
      <t>ガク</t>
    </rPh>
    <phoneticPr fontId="6"/>
  </si>
  <si>
    <t>定置用蓄電池</t>
    <rPh sb="0" eb="3">
      <t>テイチヨウ</t>
    </rPh>
    <rPh sb="3" eb="6">
      <t>チクデンチ</t>
    </rPh>
    <phoneticPr fontId="6"/>
  </si>
  <si>
    <t>定置用蓄電池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</si>
</sst>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24</xdr:row>
          <xdr:rowOff>53340</xdr:rowOff>
        </xdr:from>
        <xdr:to>
          <xdr:col>12</xdr:col>
          <xdr:colOff>68580</xdr:colOff>
          <xdr:row>24</xdr:row>
          <xdr:rowOff>335280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24</xdr:row>
          <xdr:rowOff>53340</xdr:rowOff>
        </xdr:from>
        <xdr:to>
          <xdr:col>14</xdr:col>
          <xdr:colOff>68580</xdr:colOff>
          <xdr:row>24</xdr:row>
          <xdr:rowOff>335280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27</xdr:row>
          <xdr:rowOff>53340</xdr:rowOff>
        </xdr:from>
        <xdr:to>
          <xdr:col>12</xdr:col>
          <xdr:colOff>68580</xdr:colOff>
          <xdr:row>27</xdr:row>
          <xdr:rowOff>335280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14</xdr:row>
          <xdr:rowOff>53340</xdr:rowOff>
        </xdr:from>
        <xdr:to>
          <xdr:col>12</xdr:col>
          <xdr:colOff>68580</xdr:colOff>
          <xdr:row>14</xdr:row>
          <xdr:rowOff>327660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14</xdr:row>
          <xdr:rowOff>53340</xdr:rowOff>
        </xdr:from>
        <xdr:to>
          <xdr:col>14</xdr:col>
          <xdr:colOff>68580</xdr:colOff>
          <xdr:row>14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8</xdr:row>
          <xdr:rowOff>30480</xdr:rowOff>
        </xdr:from>
        <xdr:to>
          <xdr:col>6</xdr:col>
          <xdr:colOff>15240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8</xdr:row>
          <xdr:rowOff>30480</xdr:rowOff>
        </xdr:from>
        <xdr:to>
          <xdr:col>20</xdr:col>
          <xdr:colOff>22860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32</xdr:row>
          <xdr:rowOff>259080</xdr:rowOff>
        </xdr:from>
        <xdr:to>
          <xdr:col>12</xdr:col>
          <xdr:colOff>30480</xdr:colOff>
          <xdr:row>34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24</xdr:row>
          <xdr:rowOff>53340</xdr:rowOff>
        </xdr:from>
        <xdr:to>
          <xdr:col>12</xdr:col>
          <xdr:colOff>68580</xdr:colOff>
          <xdr:row>24</xdr:row>
          <xdr:rowOff>335280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24</xdr:row>
          <xdr:rowOff>53340</xdr:rowOff>
        </xdr:from>
        <xdr:to>
          <xdr:col>14</xdr:col>
          <xdr:colOff>68580</xdr:colOff>
          <xdr:row>24</xdr:row>
          <xdr:rowOff>335280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27</xdr:row>
          <xdr:rowOff>53340</xdr:rowOff>
        </xdr:from>
        <xdr:to>
          <xdr:col>12</xdr:col>
          <xdr:colOff>68580</xdr:colOff>
          <xdr:row>27</xdr:row>
          <xdr:rowOff>335280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14</xdr:row>
          <xdr:rowOff>53340</xdr:rowOff>
        </xdr:from>
        <xdr:to>
          <xdr:col>12</xdr:col>
          <xdr:colOff>68580</xdr:colOff>
          <xdr:row>14</xdr:row>
          <xdr:rowOff>327660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14</xdr:row>
          <xdr:rowOff>53340</xdr:rowOff>
        </xdr:from>
        <xdr:to>
          <xdr:col>14</xdr:col>
          <xdr:colOff>68580</xdr:colOff>
          <xdr:row>14</xdr:row>
          <xdr:rowOff>327660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8</xdr:row>
          <xdr:rowOff>30480</xdr:rowOff>
        </xdr:from>
        <xdr:to>
          <xdr:col>6</xdr:col>
          <xdr:colOff>15240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8</xdr:row>
          <xdr:rowOff>30480</xdr:rowOff>
        </xdr:from>
        <xdr:to>
          <xdr:col>20</xdr:col>
          <xdr:colOff>22860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32</xdr:row>
          <xdr:rowOff>259080</xdr:rowOff>
        </xdr:from>
        <xdr:to>
          <xdr:col>12</xdr:col>
          <xdr:colOff>30480</xdr:colOff>
          <xdr:row>34</xdr:row>
          <xdr:rowOff>15240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view="pageBreakPreview" topLeftCell="A18" zoomScale="130" zoomScaleNormal="145" zoomScaleSheetLayoutView="130" workbookViewId="0">
      <selection activeCell="P28" sqref="P28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8" customHeight="1" x14ac:dyDescent="0.2">
      <c r="B1" s="1" t="s">
        <v>54</v>
      </c>
    </row>
    <row r="2" spans="2:27" ht="10.5" customHeight="1" x14ac:dyDescent="0.2"/>
    <row r="3" spans="2:27" ht="14.25" customHeight="1" x14ac:dyDescent="0.2">
      <c r="B3" s="67" t="s">
        <v>55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2:27" ht="10.5" customHeight="1" x14ac:dyDescent="0.2"/>
    <row r="5" spans="2:27" ht="27" customHeight="1" x14ac:dyDescent="0.2">
      <c r="B5" s="22" t="s">
        <v>0</v>
      </c>
      <c r="C5" s="22"/>
      <c r="D5" s="22"/>
      <c r="E5" s="22"/>
      <c r="F5" s="22" t="s">
        <v>69</v>
      </c>
      <c r="G5" s="22"/>
      <c r="H5" s="22"/>
      <c r="I5" s="22"/>
      <c r="J5" s="23"/>
      <c r="K5" s="23"/>
      <c r="L5" s="23"/>
      <c r="M5" s="23"/>
      <c r="N5" s="23"/>
      <c r="O5" s="23"/>
      <c r="P5" s="23"/>
      <c r="Q5" s="22" t="s">
        <v>1</v>
      </c>
      <c r="R5" s="22"/>
      <c r="S5" s="22"/>
      <c r="T5" s="22"/>
      <c r="U5" s="23"/>
      <c r="V5" s="23"/>
      <c r="W5" s="23"/>
      <c r="X5" s="23"/>
      <c r="Y5" s="23"/>
      <c r="Z5" s="23"/>
      <c r="AA5" s="23"/>
    </row>
    <row r="6" spans="2:27" ht="27" customHeight="1" x14ac:dyDescent="0.2">
      <c r="B6" s="22"/>
      <c r="C6" s="22"/>
      <c r="D6" s="22"/>
      <c r="E6" s="22"/>
      <c r="F6" s="22" t="s">
        <v>2</v>
      </c>
      <c r="G6" s="22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2:27" ht="27" customHeight="1" x14ac:dyDescent="0.2">
      <c r="B7" s="28" t="s">
        <v>44</v>
      </c>
      <c r="C7" s="25"/>
      <c r="D7" s="25"/>
      <c r="E7" s="25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2:27" ht="24" customHeight="1" x14ac:dyDescent="0.2">
      <c r="B8" s="24" t="s">
        <v>3</v>
      </c>
      <c r="C8" s="25"/>
      <c r="D8" s="25"/>
      <c r="E8" s="25"/>
      <c r="F8" s="2"/>
      <c r="G8" s="30" t="s">
        <v>4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"/>
      <c r="U8" s="31" t="s">
        <v>5</v>
      </c>
      <c r="V8" s="31"/>
      <c r="W8" s="31"/>
      <c r="X8" s="31"/>
      <c r="Y8" s="31"/>
      <c r="Z8" s="31"/>
      <c r="AA8" s="32"/>
    </row>
    <row r="9" spans="2:27" ht="24" customHeight="1" x14ac:dyDescent="0.2">
      <c r="B9" s="24" t="s">
        <v>34</v>
      </c>
      <c r="C9" s="25"/>
      <c r="D9" s="25"/>
      <c r="E9" s="25"/>
      <c r="F9" s="2"/>
      <c r="G9" s="30" t="s">
        <v>35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1" t="s">
        <v>36</v>
      </c>
      <c r="V9" s="31"/>
      <c r="W9" s="31"/>
      <c r="X9" s="31"/>
      <c r="Y9" s="31"/>
      <c r="Z9" s="31"/>
      <c r="AA9" s="32"/>
    </row>
    <row r="10" spans="2:27" ht="27" customHeight="1" x14ac:dyDescent="0.2">
      <c r="B10" s="22" t="s">
        <v>58</v>
      </c>
      <c r="C10" s="22"/>
      <c r="D10" s="22"/>
      <c r="E10" s="22"/>
      <c r="F10" s="24" t="s">
        <v>57</v>
      </c>
      <c r="G10" s="25"/>
      <c r="H10" s="25"/>
      <c r="I10" s="25"/>
      <c r="J10" s="26"/>
      <c r="K10" s="27"/>
      <c r="L10" s="4" t="s">
        <v>6</v>
      </c>
      <c r="M10" s="5"/>
      <c r="N10" s="4" t="s">
        <v>7</v>
      </c>
      <c r="O10" s="5"/>
      <c r="P10" s="6" t="s">
        <v>8</v>
      </c>
      <c r="Q10" s="24" t="s">
        <v>56</v>
      </c>
      <c r="R10" s="25"/>
      <c r="S10" s="25"/>
      <c r="T10" s="25"/>
      <c r="U10" s="26"/>
      <c r="V10" s="2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2">
      <c r="B11" s="56" t="s">
        <v>43</v>
      </c>
      <c r="C11" s="57"/>
      <c r="D11" s="57"/>
      <c r="E11" s="57"/>
      <c r="F11" s="39" t="s">
        <v>46</v>
      </c>
      <c r="G11" s="42"/>
      <c r="H11" s="42"/>
      <c r="I11" s="42"/>
      <c r="J11" s="42"/>
      <c r="K11" s="42"/>
      <c r="L11" s="39" t="s">
        <v>45</v>
      </c>
      <c r="M11" s="40"/>
      <c r="N11" s="40"/>
      <c r="O11" s="40"/>
      <c r="P11" s="41"/>
      <c r="Q11" s="33" t="s">
        <v>39</v>
      </c>
      <c r="R11" s="34"/>
      <c r="S11" s="34"/>
      <c r="T11" s="34"/>
      <c r="U11" s="34"/>
      <c r="V11" s="34"/>
      <c r="W11" s="34"/>
      <c r="X11" s="34"/>
      <c r="Y11" s="34"/>
      <c r="Z11" s="34"/>
      <c r="AA11" s="35"/>
    </row>
    <row r="12" spans="2:27" ht="25.5" customHeight="1" x14ac:dyDescent="0.2">
      <c r="B12" s="58"/>
      <c r="C12" s="59"/>
      <c r="D12" s="59"/>
      <c r="E12" s="59"/>
      <c r="F12" s="62"/>
      <c r="G12" s="63"/>
      <c r="H12" s="63"/>
      <c r="I12" s="63"/>
      <c r="J12" s="63"/>
      <c r="K12" s="18" t="s">
        <v>47</v>
      </c>
      <c r="L12" s="62"/>
      <c r="M12" s="63"/>
      <c r="N12" s="63"/>
      <c r="O12" s="63"/>
      <c r="P12" s="18" t="s">
        <v>47</v>
      </c>
      <c r="Q12" s="36" t="s">
        <v>48</v>
      </c>
      <c r="R12" s="37"/>
      <c r="S12" s="38">
        <f>MIN(ROUNDDOWN(F12,0),ROUNDDOWN(L12,0))</f>
        <v>0</v>
      </c>
      <c r="T12" s="38"/>
      <c r="U12" s="38"/>
      <c r="V12" s="38"/>
      <c r="W12" s="38"/>
      <c r="X12" s="38"/>
      <c r="Y12" s="38"/>
      <c r="Z12" s="38"/>
      <c r="AA12" s="8" t="s">
        <v>47</v>
      </c>
    </row>
    <row r="13" spans="2:27" ht="17.25" customHeight="1" x14ac:dyDescent="0.2">
      <c r="B13" s="58"/>
      <c r="C13" s="59"/>
      <c r="D13" s="59"/>
      <c r="E13" s="59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1" t="s">
        <v>9</v>
      </c>
      <c r="R13" s="52"/>
      <c r="S13" s="46">
        <f>IF(S12&lt;=5,70000*S12,70000*5)</f>
        <v>0</v>
      </c>
      <c r="T13" s="46"/>
      <c r="U13" s="46"/>
      <c r="V13" s="46"/>
      <c r="W13" s="46"/>
      <c r="X13" s="46"/>
      <c r="Y13" s="46"/>
      <c r="Z13" s="46"/>
      <c r="AA13" s="35" t="s">
        <v>10</v>
      </c>
    </row>
    <row r="14" spans="2:27" ht="26.25" customHeight="1" x14ac:dyDescent="0.2">
      <c r="B14" s="58"/>
      <c r="C14" s="59"/>
      <c r="D14" s="59"/>
      <c r="E14" s="59"/>
      <c r="F14" s="44" t="s">
        <v>65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53"/>
      <c r="R14" s="54"/>
      <c r="S14" s="47"/>
      <c r="T14" s="47"/>
      <c r="U14" s="47"/>
      <c r="V14" s="47"/>
      <c r="W14" s="47"/>
      <c r="X14" s="47"/>
      <c r="Y14" s="47"/>
      <c r="Z14" s="47"/>
      <c r="AA14" s="90"/>
    </row>
    <row r="15" spans="2:27" ht="27" customHeight="1" x14ac:dyDescent="0.2">
      <c r="B15" s="60"/>
      <c r="C15" s="61"/>
      <c r="D15" s="61"/>
      <c r="E15" s="61"/>
      <c r="F15" s="64" t="s">
        <v>11</v>
      </c>
      <c r="G15" s="65"/>
      <c r="H15" s="65"/>
      <c r="I15" s="65"/>
      <c r="J15" s="65"/>
      <c r="K15" s="66"/>
      <c r="L15" s="10"/>
      <c r="M15" s="3" t="s">
        <v>12</v>
      </c>
      <c r="N15" s="3"/>
      <c r="O15" s="3" t="s">
        <v>13</v>
      </c>
      <c r="P15" s="3"/>
      <c r="Q15" s="55" t="s">
        <v>14</v>
      </c>
      <c r="R15" s="55"/>
      <c r="S15" s="55"/>
      <c r="T15" s="55"/>
      <c r="U15" s="48"/>
      <c r="V15" s="49"/>
      <c r="W15" s="49"/>
      <c r="X15" s="49"/>
      <c r="Y15" s="49"/>
      <c r="Z15" s="49"/>
      <c r="AA15" s="50"/>
    </row>
    <row r="16" spans="2:27" ht="27" customHeight="1" x14ac:dyDescent="0.2">
      <c r="B16" s="22" t="s">
        <v>71</v>
      </c>
      <c r="C16" s="22"/>
      <c r="D16" s="22"/>
      <c r="E16" s="22"/>
      <c r="F16" s="39" t="s">
        <v>49</v>
      </c>
      <c r="G16" s="40"/>
      <c r="H16" s="40"/>
      <c r="I16" s="40"/>
      <c r="J16" s="40"/>
      <c r="K16" s="41"/>
      <c r="L16" s="42" t="s">
        <v>40</v>
      </c>
      <c r="M16" s="42"/>
      <c r="N16" s="42"/>
      <c r="O16" s="42"/>
      <c r="P16" s="43"/>
      <c r="Q16" s="54" t="s">
        <v>15</v>
      </c>
      <c r="R16" s="42"/>
      <c r="S16" s="42"/>
      <c r="T16" s="42"/>
      <c r="U16" s="42"/>
      <c r="V16" s="42"/>
      <c r="W16" s="42"/>
      <c r="X16" s="42"/>
      <c r="Y16" s="42"/>
      <c r="Z16" s="42"/>
      <c r="AA16" s="43"/>
    </row>
    <row r="17" spans="2:27" ht="27" customHeight="1" x14ac:dyDescent="0.2">
      <c r="B17" s="22"/>
      <c r="C17" s="22"/>
      <c r="D17" s="22"/>
      <c r="E17" s="22"/>
      <c r="F17" s="86"/>
      <c r="G17" s="87"/>
      <c r="H17" s="87"/>
      <c r="I17" s="87"/>
      <c r="J17" s="87"/>
      <c r="K17" s="14" t="s">
        <v>41</v>
      </c>
      <c r="L17" s="88"/>
      <c r="M17" s="89"/>
      <c r="N17" s="89"/>
      <c r="O17" s="89"/>
      <c r="P17" s="12" t="s">
        <v>42</v>
      </c>
      <c r="Q17" s="144" t="s">
        <v>50</v>
      </c>
      <c r="R17" s="145"/>
      <c r="S17" s="143">
        <f>F17*L17</f>
        <v>0</v>
      </c>
      <c r="T17" s="143"/>
      <c r="U17" s="143"/>
      <c r="V17" s="143"/>
      <c r="W17" s="143"/>
      <c r="X17" s="143"/>
      <c r="Y17" s="143"/>
      <c r="Z17" s="143"/>
      <c r="AA17" s="13" t="s">
        <v>41</v>
      </c>
    </row>
    <row r="18" spans="2:27" ht="27" customHeight="1" x14ac:dyDescent="0.2">
      <c r="B18" s="22"/>
      <c r="C18" s="22"/>
      <c r="D18" s="22"/>
      <c r="E18" s="22"/>
      <c r="F18" s="99" t="s">
        <v>16</v>
      </c>
      <c r="G18" s="100"/>
      <c r="H18" s="100"/>
      <c r="I18" s="100"/>
      <c r="J18" s="100"/>
      <c r="K18" s="100"/>
      <c r="L18" s="54" t="s">
        <v>51</v>
      </c>
      <c r="M18" s="42"/>
      <c r="N18" s="42"/>
      <c r="O18" s="42"/>
      <c r="P18" s="43"/>
      <c r="Q18" s="111" t="s">
        <v>17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7" t="s">
        <v>10</v>
      </c>
    </row>
    <row r="19" spans="2:27" ht="27" customHeight="1" x14ac:dyDescent="0.2">
      <c r="B19" s="22"/>
      <c r="C19" s="22"/>
      <c r="D19" s="22"/>
      <c r="E19" s="22"/>
      <c r="F19" s="101"/>
      <c r="G19" s="102"/>
      <c r="H19" s="102"/>
      <c r="I19" s="102"/>
      <c r="J19" s="102"/>
      <c r="K19" s="102"/>
      <c r="L19" s="54" t="s">
        <v>52</v>
      </c>
      <c r="M19" s="42"/>
      <c r="N19" s="42"/>
      <c r="O19" s="42"/>
      <c r="P19" s="43"/>
      <c r="Q19" s="111" t="s">
        <v>18</v>
      </c>
      <c r="R19" s="112"/>
      <c r="S19" s="113"/>
      <c r="T19" s="114"/>
      <c r="U19" s="114"/>
      <c r="V19" s="114"/>
      <c r="W19" s="114"/>
      <c r="X19" s="114"/>
      <c r="Y19" s="114"/>
      <c r="Z19" s="115"/>
      <c r="AA19" s="7" t="s">
        <v>10</v>
      </c>
    </row>
    <row r="20" spans="2:27" ht="18" customHeight="1" x14ac:dyDescent="0.2">
      <c r="B20" s="22"/>
      <c r="C20" s="22"/>
      <c r="D20" s="22"/>
      <c r="E20" s="22"/>
      <c r="F20" s="33" t="s">
        <v>19</v>
      </c>
      <c r="G20" s="34"/>
      <c r="H20" s="34"/>
      <c r="I20" s="34"/>
      <c r="J20" s="34"/>
      <c r="K20" s="34"/>
      <c r="L20" s="33" t="s">
        <v>53</v>
      </c>
      <c r="M20" s="34"/>
      <c r="N20" s="34"/>
      <c r="O20" s="34"/>
      <c r="P20" s="35"/>
      <c r="Q20" s="53" t="s">
        <v>20</v>
      </c>
      <c r="R20" s="54"/>
      <c r="S20" s="116" t="e">
        <f>(S18+S19)/S17</f>
        <v>#DIV/0!</v>
      </c>
      <c r="T20" s="117"/>
      <c r="U20" s="117"/>
      <c r="V20" s="117"/>
      <c r="W20" s="117"/>
      <c r="X20" s="117"/>
      <c r="Y20" s="117"/>
      <c r="Z20" s="118"/>
      <c r="AA20" s="9" t="s">
        <v>10</v>
      </c>
    </row>
    <row r="21" spans="2:27" ht="12.75" customHeight="1" x14ac:dyDescent="0.2">
      <c r="B21" s="22"/>
      <c r="C21" s="22"/>
      <c r="D21" s="22"/>
      <c r="E21" s="22"/>
      <c r="F21" s="52"/>
      <c r="G21" s="107"/>
      <c r="H21" s="107"/>
      <c r="I21" s="107"/>
      <c r="J21" s="107"/>
      <c r="K21" s="107"/>
      <c r="L21" s="52"/>
      <c r="M21" s="107"/>
      <c r="N21" s="107"/>
      <c r="O21" s="107"/>
      <c r="P21" s="90"/>
      <c r="Q21" s="53"/>
      <c r="R21" s="54"/>
      <c r="S21" s="97"/>
      <c r="T21" s="98"/>
      <c r="U21" s="98"/>
      <c r="V21" s="98"/>
      <c r="W21" s="98"/>
      <c r="X21" s="98"/>
      <c r="Y21" s="98"/>
      <c r="Z21" s="98"/>
      <c r="AA21" s="98"/>
    </row>
    <row r="22" spans="2:27" ht="15" customHeight="1" x14ac:dyDescent="0.2">
      <c r="B22" s="22"/>
      <c r="C22" s="22"/>
      <c r="D22" s="22"/>
      <c r="E22" s="22"/>
      <c r="F22" s="99" t="s">
        <v>70</v>
      </c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53" t="s">
        <v>21</v>
      </c>
      <c r="R22" s="54"/>
      <c r="S22" s="103" t="e">
        <f>IF(S20&lt;=141000,ROUNDDOWN(IF(ROUND(F17*L17,3)&lt;=5, S17*S20/3, 5*S20/3), -3),
 ROUNDDOWN(IF(ROUNDDOWN(F17*L17,3)&lt;=5, S17*141000/3, 5*141000/3), -3)
)</f>
        <v>#DIV/0!</v>
      </c>
      <c r="T22" s="104"/>
      <c r="U22" s="104"/>
      <c r="V22" s="104"/>
      <c r="W22" s="104"/>
      <c r="X22" s="104"/>
      <c r="Y22" s="104"/>
      <c r="Z22" s="105"/>
      <c r="AA22" s="43" t="s">
        <v>10</v>
      </c>
    </row>
    <row r="23" spans="2:27" ht="40.799999999999997" customHeight="1" x14ac:dyDescent="0.2">
      <c r="B23" s="22"/>
      <c r="C23" s="22"/>
      <c r="D23" s="22"/>
      <c r="E23" s="22"/>
      <c r="F23" s="52"/>
      <c r="G23" s="107"/>
      <c r="H23" s="107"/>
      <c r="I23" s="107"/>
      <c r="J23" s="107"/>
      <c r="K23" s="107"/>
      <c r="L23" s="107"/>
      <c r="M23" s="107"/>
      <c r="N23" s="107"/>
      <c r="O23" s="107"/>
      <c r="P23" s="90"/>
      <c r="Q23" s="53"/>
      <c r="R23" s="54"/>
      <c r="S23" s="106"/>
      <c r="T23" s="104"/>
      <c r="U23" s="104"/>
      <c r="V23" s="104"/>
      <c r="W23" s="104"/>
      <c r="X23" s="104"/>
      <c r="Y23" s="104"/>
      <c r="Z23" s="105"/>
      <c r="AA23" s="43"/>
    </row>
    <row r="24" spans="2:27" ht="23.25" customHeight="1" x14ac:dyDescent="0.2">
      <c r="B24" s="53" t="s">
        <v>22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108" t="e">
        <f>S13+S22</f>
        <v>#DIV/0!</v>
      </c>
      <c r="R24" s="109"/>
      <c r="S24" s="109"/>
      <c r="T24" s="109"/>
      <c r="U24" s="109"/>
      <c r="V24" s="109"/>
      <c r="W24" s="109"/>
      <c r="X24" s="109"/>
      <c r="Y24" s="109"/>
      <c r="Z24" s="110"/>
      <c r="AA24" s="8" t="s">
        <v>10</v>
      </c>
    </row>
    <row r="25" spans="2:27" ht="27" customHeight="1" x14ac:dyDescent="0.2">
      <c r="B25" s="69" t="s">
        <v>23</v>
      </c>
      <c r="C25" s="70"/>
      <c r="D25" s="70"/>
      <c r="E25" s="70"/>
      <c r="F25" s="80" t="s">
        <v>24</v>
      </c>
      <c r="G25" s="76"/>
      <c r="H25" s="76"/>
      <c r="I25" s="76"/>
      <c r="J25" s="76"/>
      <c r="K25" s="81"/>
      <c r="L25" s="15"/>
      <c r="M25" s="3" t="s">
        <v>12</v>
      </c>
      <c r="N25" s="3"/>
      <c r="O25" s="3" t="s">
        <v>13</v>
      </c>
      <c r="P25" s="3"/>
      <c r="Q25" s="75" t="s">
        <v>25</v>
      </c>
      <c r="R25" s="76"/>
      <c r="S25" s="76"/>
      <c r="T25" s="76"/>
      <c r="U25" s="77"/>
      <c r="V25" s="78"/>
      <c r="W25" s="78"/>
      <c r="X25" s="78"/>
      <c r="Y25" s="78"/>
      <c r="Z25" s="78"/>
      <c r="AA25" s="79"/>
    </row>
    <row r="26" spans="2:27" ht="24.75" customHeight="1" x14ac:dyDescent="0.2">
      <c r="B26" s="71"/>
      <c r="C26" s="72"/>
      <c r="D26" s="72"/>
      <c r="E26" s="72"/>
      <c r="F26" s="69" t="s">
        <v>26</v>
      </c>
      <c r="G26" s="70"/>
      <c r="H26" s="70"/>
      <c r="I26" s="70"/>
      <c r="J26" s="70"/>
      <c r="K26" s="82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</row>
    <row r="27" spans="2:27" ht="27" customHeight="1" x14ac:dyDescent="0.2">
      <c r="B27" s="71"/>
      <c r="C27" s="72"/>
      <c r="D27" s="72"/>
      <c r="E27" s="72"/>
      <c r="F27" s="73"/>
      <c r="G27" s="74"/>
      <c r="H27" s="74"/>
      <c r="I27" s="74"/>
      <c r="J27" s="74"/>
      <c r="K27" s="83"/>
      <c r="L27" s="131" t="s">
        <v>27</v>
      </c>
      <c r="M27" s="132"/>
      <c r="N27" s="132"/>
      <c r="O27" s="132"/>
      <c r="P27" s="133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3"/>
    </row>
    <row r="28" spans="2:27" ht="27" customHeight="1" x14ac:dyDescent="0.2">
      <c r="B28" s="73"/>
      <c r="C28" s="74"/>
      <c r="D28" s="74"/>
      <c r="E28" s="74"/>
      <c r="F28" s="75" t="s">
        <v>28</v>
      </c>
      <c r="G28" s="84"/>
      <c r="H28" s="84"/>
      <c r="I28" s="84"/>
      <c r="J28" s="84"/>
      <c r="K28" s="85"/>
      <c r="L28" s="11"/>
      <c r="M28" s="21" t="s">
        <v>59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5" t="s">
        <v>38</v>
      </c>
      <c r="C29" s="126"/>
      <c r="D29" s="126"/>
      <c r="E29" s="126"/>
      <c r="F29" s="134" t="s">
        <v>29</v>
      </c>
      <c r="G29" s="135"/>
      <c r="H29" s="135"/>
      <c r="I29" s="135"/>
      <c r="J29" s="135"/>
      <c r="K29" s="136"/>
      <c r="L29" s="94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6"/>
    </row>
    <row r="30" spans="2:27" ht="21" customHeight="1" x14ac:dyDescent="0.2">
      <c r="B30" s="150"/>
      <c r="C30" s="151"/>
      <c r="D30" s="151"/>
      <c r="E30" s="151"/>
      <c r="F30" s="137" t="s">
        <v>30</v>
      </c>
      <c r="G30" s="138"/>
      <c r="H30" s="138"/>
      <c r="I30" s="138"/>
      <c r="J30" s="138"/>
      <c r="K30" s="139"/>
      <c r="L30" s="140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</row>
    <row r="31" spans="2:27" ht="21" customHeight="1" x14ac:dyDescent="0.2">
      <c r="B31" s="150"/>
      <c r="C31" s="151"/>
      <c r="D31" s="151"/>
      <c r="E31" s="151"/>
      <c r="F31" s="137" t="s">
        <v>31</v>
      </c>
      <c r="G31" s="138"/>
      <c r="H31" s="138"/>
      <c r="I31" s="138"/>
      <c r="J31" s="138"/>
      <c r="K31" s="139"/>
      <c r="L31" s="122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4"/>
    </row>
    <row r="32" spans="2:27" ht="17.25" customHeight="1" x14ac:dyDescent="0.2">
      <c r="B32" s="150"/>
      <c r="C32" s="151"/>
      <c r="D32" s="151"/>
      <c r="E32" s="151"/>
      <c r="F32" s="125" t="s">
        <v>32</v>
      </c>
      <c r="G32" s="126"/>
      <c r="H32" s="126"/>
      <c r="I32" s="126"/>
      <c r="J32" s="126"/>
      <c r="K32" s="127"/>
      <c r="L32" s="119" t="s">
        <v>69</v>
      </c>
      <c r="M32" s="120"/>
      <c r="N32" s="120"/>
      <c r="O32" s="120"/>
      <c r="P32" s="121"/>
      <c r="Q32" s="68" t="s">
        <v>33</v>
      </c>
      <c r="R32" s="68"/>
      <c r="S32" s="68"/>
      <c r="T32" s="68"/>
      <c r="U32" s="68"/>
      <c r="V32" s="68" t="s">
        <v>37</v>
      </c>
      <c r="W32" s="68"/>
      <c r="X32" s="68"/>
      <c r="Y32" s="68"/>
      <c r="Z32" s="68"/>
      <c r="AA32" s="68"/>
    </row>
    <row r="33" spans="2:27" ht="21" customHeight="1" x14ac:dyDescent="0.2">
      <c r="B33" s="128"/>
      <c r="C33" s="129"/>
      <c r="D33" s="129"/>
      <c r="E33" s="129"/>
      <c r="F33" s="128"/>
      <c r="G33" s="129"/>
      <c r="H33" s="129"/>
      <c r="I33" s="129"/>
      <c r="J33" s="129"/>
      <c r="K33" s="130"/>
      <c r="L33" s="122"/>
      <c r="M33" s="123"/>
      <c r="N33" s="123"/>
      <c r="O33" s="123"/>
      <c r="P33" s="124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2:27" ht="21" customHeight="1" x14ac:dyDescent="0.2">
      <c r="B34" s="147" t="s">
        <v>60</v>
      </c>
      <c r="C34" s="147"/>
      <c r="D34" s="147"/>
      <c r="E34" s="147"/>
      <c r="F34" s="148" t="s">
        <v>61</v>
      </c>
      <c r="G34" s="148"/>
      <c r="H34" s="148"/>
      <c r="I34" s="148"/>
      <c r="J34" s="148"/>
      <c r="K34" s="148"/>
      <c r="L34" s="149" t="s">
        <v>64</v>
      </c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V33:AA33"/>
    <mergeCell ref="L31:AA31"/>
    <mergeCell ref="B34:E34"/>
    <mergeCell ref="F34:K34"/>
    <mergeCell ref="L34:AA34"/>
    <mergeCell ref="B29:E33"/>
    <mergeCell ref="Q33:U33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F5:I5"/>
    <mergeCell ref="J5:P5"/>
    <mergeCell ref="Q5:T5"/>
    <mergeCell ref="U5:AA5"/>
    <mergeCell ref="F6:I6"/>
    <mergeCell ref="J6:AA6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24</xdr:row>
                    <xdr:rowOff>53340</xdr:rowOff>
                  </from>
                  <to>
                    <xdr:col>14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14</xdr:row>
                    <xdr:rowOff>53340</xdr:rowOff>
                  </from>
                  <to>
                    <xdr:col>14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68580</xdr:colOff>
                    <xdr:row>8</xdr:row>
                    <xdr:rowOff>30480</xdr:rowOff>
                  </from>
                  <to>
                    <xdr:col>6</xdr:col>
                    <xdr:colOff>15240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68580</xdr:colOff>
                    <xdr:row>8</xdr:row>
                    <xdr:rowOff>30480</xdr:rowOff>
                  </from>
                  <to>
                    <xdr:col>20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14</xdr:row>
                    <xdr:rowOff>53340</xdr:rowOff>
                  </from>
                  <to>
                    <xdr:col>12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24</xdr:row>
                    <xdr:rowOff>53340</xdr:rowOff>
                  </from>
                  <to>
                    <xdr:col>12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27</xdr:row>
                    <xdr:rowOff>53340</xdr:rowOff>
                  </from>
                  <to>
                    <xdr:col>12</xdr:col>
                    <xdr:colOff>68580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30480</xdr:colOff>
                    <xdr:row>32</xdr:row>
                    <xdr:rowOff>259080</xdr:rowOff>
                  </from>
                  <to>
                    <xdr:col>12</xdr:col>
                    <xdr:colOff>30480</xdr:colOff>
                    <xdr:row>34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tabSelected="1" view="pageBreakPreview" topLeftCell="A18" zoomScale="130" zoomScaleNormal="145" zoomScaleSheetLayoutView="130" workbookViewId="0">
      <selection activeCell="AC29" sqref="AC29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8" customHeight="1" x14ac:dyDescent="0.2">
      <c r="B1" s="1" t="s">
        <v>54</v>
      </c>
    </row>
    <row r="2" spans="2:27" ht="10.5" customHeight="1" x14ac:dyDescent="0.2"/>
    <row r="3" spans="2:27" ht="14.25" customHeight="1" x14ac:dyDescent="0.2">
      <c r="B3" s="67" t="s">
        <v>55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2:27" ht="10.5" customHeight="1" x14ac:dyDescent="0.2"/>
    <row r="5" spans="2:27" ht="27" customHeight="1" x14ac:dyDescent="0.2">
      <c r="B5" s="22" t="s">
        <v>0</v>
      </c>
      <c r="C5" s="22"/>
      <c r="D5" s="22"/>
      <c r="E5" s="22"/>
      <c r="F5" s="22" t="s">
        <v>69</v>
      </c>
      <c r="G5" s="22"/>
      <c r="H5" s="22"/>
      <c r="I5" s="22"/>
      <c r="J5" s="114" t="s">
        <v>66</v>
      </c>
      <c r="K5" s="114"/>
      <c r="L5" s="114"/>
      <c r="M5" s="114"/>
      <c r="N5" s="114"/>
      <c r="O5" s="114"/>
      <c r="P5" s="114"/>
      <c r="Q5" s="22" t="s">
        <v>1</v>
      </c>
      <c r="R5" s="22"/>
      <c r="S5" s="22"/>
      <c r="T5" s="22"/>
      <c r="U5" s="114" t="s">
        <v>67</v>
      </c>
      <c r="V5" s="114"/>
      <c r="W5" s="114"/>
      <c r="X5" s="114"/>
      <c r="Y5" s="114"/>
      <c r="Z5" s="114"/>
      <c r="AA5" s="114"/>
    </row>
    <row r="6" spans="2:27" ht="27" customHeight="1" x14ac:dyDescent="0.2">
      <c r="B6" s="22"/>
      <c r="C6" s="22"/>
      <c r="D6" s="22"/>
      <c r="E6" s="22"/>
      <c r="F6" s="22" t="s">
        <v>2</v>
      </c>
      <c r="G6" s="22"/>
      <c r="H6" s="22"/>
      <c r="I6" s="22"/>
      <c r="J6" s="114" t="s">
        <v>68</v>
      </c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2:27" ht="27" customHeight="1" x14ac:dyDescent="0.2">
      <c r="B7" s="28" t="s">
        <v>44</v>
      </c>
      <c r="C7" s="25"/>
      <c r="D7" s="25"/>
      <c r="E7" s="25"/>
      <c r="F7" s="115" t="s">
        <v>68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3"/>
    </row>
    <row r="8" spans="2:27" ht="24" customHeight="1" x14ac:dyDescent="0.2">
      <c r="B8" s="24" t="s">
        <v>3</v>
      </c>
      <c r="C8" s="25"/>
      <c r="D8" s="25"/>
      <c r="E8" s="25"/>
      <c r="F8" s="2"/>
      <c r="G8" s="30" t="s">
        <v>4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"/>
      <c r="U8" s="31" t="s">
        <v>5</v>
      </c>
      <c r="V8" s="31"/>
      <c r="W8" s="31"/>
      <c r="X8" s="31"/>
      <c r="Y8" s="31"/>
      <c r="Z8" s="31"/>
      <c r="AA8" s="32"/>
    </row>
    <row r="9" spans="2:27" ht="24" customHeight="1" x14ac:dyDescent="0.2">
      <c r="B9" s="24" t="s">
        <v>34</v>
      </c>
      <c r="C9" s="25"/>
      <c r="D9" s="25"/>
      <c r="E9" s="25"/>
      <c r="F9" s="2"/>
      <c r="G9" s="30" t="s">
        <v>35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1" t="s">
        <v>36</v>
      </c>
      <c r="V9" s="31"/>
      <c r="W9" s="31"/>
      <c r="X9" s="31"/>
      <c r="Y9" s="31"/>
      <c r="Z9" s="31"/>
      <c r="AA9" s="32"/>
    </row>
    <row r="10" spans="2:27" ht="27" customHeight="1" x14ac:dyDescent="0.2">
      <c r="B10" s="22" t="s">
        <v>58</v>
      </c>
      <c r="C10" s="22"/>
      <c r="D10" s="22"/>
      <c r="E10" s="22"/>
      <c r="F10" s="24" t="s">
        <v>57</v>
      </c>
      <c r="G10" s="25"/>
      <c r="H10" s="25"/>
      <c r="I10" s="25"/>
      <c r="J10" s="26"/>
      <c r="K10" s="27"/>
      <c r="L10" s="4" t="s">
        <v>6</v>
      </c>
      <c r="M10" s="5"/>
      <c r="N10" s="4" t="s">
        <v>7</v>
      </c>
      <c r="O10" s="5"/>
      <c r="P10" s="6" t="s">
        <v>8</v>
      </c>
      <c r="Q10" s="24" t="s">
        <v>56</v>
      </c>
      <c r="R10" s="25"/>
      <c r="S10" s="25"/>
      <c r="T10" s="25"/>
      <c r="U10" s="26"/>
      <c r="V10" s="2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2">
      <c r="B11" s="56" t="s">
        <v>43</v>
      </c>
      <c r="C11" s="57"/>
      <c r="D11" s="57"/>
      <c r="E11" s="57"/>
      <c r="F11" s="39" t="s">
        <v>46</v>
      </c>
      <c r="G11" s="42"/>
      <c r="H11" s="42"/>
      <c r="I11" s="42"/>
      <c r="J11" s="42"/>
      <c r="K11" s="42"/>
      <c r="L11" s="39" t="s">
        <v>45</v>
      </c>
      <c r="M11" s="40"/>
      <c r="N11" s="40"/>
      <c r="O11" s="40"/>
      <c r="P11" s="41"/>
      <c r="Q11" s="33" t="s">
        <v>39</v>
      </c>
      <c r="R11" s="34"/>
      <c r="S11" s="34"/>
      <c r="T11" s="34"/>
      <c r="U11" s="34"/>
      <c r="V11" s="34"/>
      <c r="W11" s="34"/>
      <c r="X11" s="34"/>
      <c r="Y11" s="34"/>
      <c r="Z11" s="34"/>
      <c r="AA11" s="35"/>
    </row>
    <row r="12" spans="2:27" ht="25.5" customHeight="1" x14ac:dyDescent="0.2">
      <c r="B12" s="58"/>
      <c r="C12" s="59"/>
      <c r="D12" s="59"/>
      <c r="E12" s="59"/>
      <c r="F12" s="62"/>
      <c r="G12" s="63"/>
      <c r="H12" s="63"/>
      <c r="I12" s="63"/>
      <c r="J12" s="63"/>
      <c r="K12" s="18" t="s">
        <v>47</v>
      </c>
      <c r="L12" s="62"/>
      <c r="M12" s="63"/>
      <c r="N12" s="63"/>
      <c r="O12" s="63"/>
      <c r="P12" s="18" t="s">
        <v>47</v>
      </c>
      <c r="Q12" s="36" t="s">
        <v>48</v>
      </c>
      <c r="R12" s="37"/>
      <c r="S12" s="38">
        <f>MIN(ROUNDDOWN(F12,0),ROUNDDOWN(L12,0))</f>
        <v>0</v>
      </c>
      <c r="T12" s="38"/>
      <c r="U12" s="38"/>
      <c r="V12" s="38"/>
      <c r="W12" s="38"/>
      <c r="X12" s="38"/>
      <c r="Y12" s="38"/>
      <c r="Z12" s="38"/>
      <c r="AA12" s="8" t="s">
        <v>47</v>
      </c>
    </row>
    <row r="13" spans="2:27" ht="17.25" customHeight="1" x14ac:dyDescent="0.2">
      <c r="B13" s="58"/>
      <c r="C13" s="59"/>
      <c r="D13" s="59"/>
      <c r="E13" s="59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1" t="s">
        <v>9</v>
      </c>
      <c r="R13" s="52"/>
      <c r="S13" s="46">
        <f>IF(S12&lt;=5,70000*S12,70000*5)</f>
        <v>0</v>
      </c>
      <c r="T13" s="46"/>
      <c r="U13" s="46"/>
      <c r="V13" s="46"/>
      <c r="W13" s="46"/>
      <c r="X13" s="46"/>
      <c r="Y13" s="46"/>
      <c r="Z13" s="46"/>
      <c r="AA13" s="35" t="s">
        <v>10</v>
      </c>
    </row>
    <row r="14" spans="2:27" ht="26.25" customHeight="1" x14ac:dyDescent="0.2">
      <c r="B14" s="58"/>
      <c r="C14" s="59"/>
      <c r="D14" s="59"/>
      <c r="E14" s="59"/>
      <c r="F14" s="44" t="s">
        <v>65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53"/>
      <c r="R14" s="54"/>
      <c r="S14" s="47"/>
      <c r="T14" s="47"/>
      <c r="U14" s="47"/>
      <c r="V14" s="47"/>
      <c r="W14" s="47"/>
      <c r="X14" s="47"/>
      <c r="Y14" s="47"/>
      <c r="Z14" s="47"/>
      <c r="AA14" s="90"/>
    </row>
    <row r="15" spans="2:27" ht="27" customHeight="1" x14ac:dyDescent="0.2">
      <c r="B15" s="60"/>
      <c r="C15" s="61"/>
      <c r="D15" s="61"/>
      <c r="E15" s="61"/>
      <c r="F15" s="64" t="s">
        <v>11</v>
      </c>
      <c r="G15" s="65"/>
      <c r="H15" s="65"/>
      <c r="I15" s="65"/>
      <c r="J15" s="65"/>
      <c r="K15" s="66"/>
      <c r="L15" s="10"/>
      <c r="M15" s="3" t="s">
        <v>12</v>
      </c>
      <c r="N15" s="3"/>
      <c r="O15" s="3" t="s">
        <v>13</v>
      </c>
      <c r="P15" s="3"/>
      <c r="Q15" s="55" t="s">
        <v>14</v>
      </c>
      <c r="R15" s="55"/>
      <c r="S15" s="55"/>
      <c r="T15" s="55"/>
      <c r="U15" s="48"/>
      <c r="V15" s="49"/>
      <c r="W15" s="49"/>
      <c r="X15" s="49"/>
      <c r="Y15" s="49"/>
      <c r="Z15" s="49"/>
      <c r="AA15" s="50"/>
    </row>
    <row r="16" spans="2:27" ht="27" customHeight="1" x14ac:dyDescent="0.2">
      <c r="B16" s="22" t="s">
        <v>72</v>
      </c>
      <c r="C16" s="22"/>
      <c r="D16" s="22"/>
      <c r="E16" s="22"/>
      <c r="F16" s="39" t="s">
        <v>49</v>
      </c>
      <c r="G16" s="40"/>
      <c r="H16" s="40"/>
      <c r="I16" s="40"/>
      <c r="J16" s="40"/>
      <c r="K16" s="41"/>
      <c r="L16" s="42" t="s">
        <v>40</v>
      </c>
      <c r="M16" s="42"/>
      <c r="N16" s="42"/>
      <c r="O16" s="42"/>
      <c r="P16" s="43"/>
      <c r="Q16" s="54" t="s">
        <v>15</v>
      </c>
      <c r="R16" s="42"/>
      <c r="S16" s="42"/>
      <c r="T16" s="42"/>
      <c r="U16" s="42"/>
      <c r="V16" s="42"/>
      <c r="W16" s="42"/>
      <c r="X16" s="42"/>
      <c r="Y16" s="42"/>
      <c r="Z16" s="42"/>
      <c r="AA16" s="43"/>
    </row>
    <row r="17" spans="2:27" ht="27" customHeight="1" x14ac:dyDescent="0.2">
      <c r="B17" s="22"/>
      <c r="C17" s="22"/>
      <c r="D17" s="22"/>
      <c r="E17" s="22"/>
      <c r="F17" s="86"/>
      <c r="G17" s="87"/>
      <c r="H17" s="87"/>
      <c r="I17" s="87"/>
      <c r="J17" s="87"/>
      <c r="K17" s="14" t="s">
        <v>41</v>
      </c>
      <c r="L17" s="88"/>
      <c r="M17" s="89"/>
      <c r="N17" s="89"/>
      <c r="O17" s="89"/>
      <c r="P17" s="12" t="s">
        <v>42</v>
      </c>
      <c r="Q17" s="144" t="s">
        <v>50</v>
      </c>
      <c r="R17" s="145"/>
      <c r="S17" s="143">
        <f>F17*L17</f>
        <v>0</v>
      </c>
      <c r="T17" s="143"/>
      <c r="U17" s="143"/>
      <c r="V17" s="143"/>
      <c r="W17" s="143"/>
      <c r="X17" s="143"/>
      <c r="Y17" s="143"/>
      <c r="Z17" s="143"/>
      <c r="AA17" s="13" t="s">
        <v>41</v>
      </c>
    </row>
    <row r="18" spans="2:27" ht="27" customHeight="1" x14ac:dyDescent="0.2">
      <c r="B18" s="22"/>
      <c r="C18" s="22"/>
      <c r="D18" s="22"/>
      <c r="E18" s="22"/>
      <c r="F18" s="99" t="s">
        <v>16</v>
      </c>
      <c r="G18" s="100"/>
      <c r="H18" s="100"/>
      <c r="I18" s="100"/>
      <c r="J18" s="100"/>
      <c r="K18" s="100"/>
      <c r="L18" s="54" t="s">
        <v>51</v>
      </c>
      <c r="M18" s="42"/>
      <c r="N18" s="42"/>
      <c r="O18" s="42"/>
      <c r="P18" s="43"/>
      <c r="Q18" s="111" t="s">
        <v>17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7" t="s">
        <v>10</v>
      </c>
    </row>
    <row r="19" spans="2:27" ht="27" customHeight="1" x14ac:dyDescent="0.2">
      <c r="B19" s="22"/>
      <c r="C19" s="22"/>
      <c r="D19" s="22"/>
      <c r="E19" s="22"/>
      <c r="F19" s="101"/>
      <c r="G19" s="102"/>
      <c r="H19" s="102"/>
      <c r="I19" s="102"/>
      <c r="J19" s="102"/>
      <c r="K19" s="102"/>
      <c r="L19" s="54" t="s">
        <v>52</v>
      </c>
      <c r="M19" s="42"/>
      <c r="N19" s="42"/>
      <c r="O19" s="42"/>
      <c r="P19" s="43"/>
      <c r="Q19" s="111" t="s">
        <v>18</v>
      </c>
      <c r="R19" s="112"/>
      <c r="S19" s="113"/>
      <c r="T19" s="114"/>
      <c r="U19" s="114"/>
      <c r="V19" s="114"/>
      <c r="W19" s="114"/>
      <c r="X19" s="114"/>
      <c r="Y19" s="114"/>
      <c r="Z19" s="115"/>
      <c r="AA19" s="7" t="s">
        <v>10</v>
      </c>
    </row>
    <row r="20" spans="2:27" ht="18" customHeight="1" x14ac:dyDescent="0.2">
      <c r="B20" s="22"/>
      <c r="C20" s="22"/>
      <c r="D20" s="22"/>
      <c r="E20" s="22"/>
      <c r="F20" s="33" t="s">
        <v>19</v>
      </c>
      <c r="G20" s="34"/>
      <c r="H20" s="34"/>
      <c r="I20" s="34"/>
      <c r="J20" s="34"/>
      <c r="K20" s="34"/>
      <c r="L20" s="33" t="s">
        <v>53</v>
      </c>
      <c r="M20" s="34"/>
      <c r="N20" s="34"/>
      <c r="O20" s="34"/>
      <c r="P20" s="35"/>
      <c r="Q20" s="53" t="s">
        <v>20</v>
      </c>
      <c r="R20" s="54"/>
      <c r="S20" s="116" t="e">
        <f>(S18+S19)/S17</f>
        <v>#DIV/0!</v>
      </c>
      <c r="T20" s="117"/>
      <c r="U20" s="117"/>
      <c r="V20" s="117"/>
      <c r="W20" s="117"/>
      <c r="X20" s="117"/>
      <c r="Y20" s="117"/>
      <c r="Z20" s="118"/>
      <c r="AA20" s="9" t="s">
        <v>10</v>
      </c>
    </row>
    <row r="21" spans="2:27" ht="12.75" customHeight="1" x14ac:dyDescent="0.2">
      <c r="B21" s="22"/>
      <c r="C21" s="22"/>
      <c r="D21" s="22"/>
      <c r="E21" s="22"/>
      <c r="F21" s="52"/>
      <c r="G21" s="107"/>
      <c r="H21" s="107"/>
      <c r="I21" s="107"/>
      <c r="J21" s="107"/>
      <c r="K21" s="107"/>
      <c r="L21" s="52"/>
      <c r="M21" s="107"/>
      <c r="N21" s="107"/>
      <c r="O21" s="107"/>
      <c r="P21" s="90"/>
      <c r="Q21" s="53"/>
      <c r="R21" s="54"/>
      <c r="S21" s="97"/>
      <c r="T21" s="98"/>
      <c r="U21" s="98"/>
      <c r="V21" s="98"/>
      <c r="W21" s="98"/>
      <c r="X21" s="98"/>
      <c r="Y21" s="98"/>
      <c r="Z21" s="98"/>
      <c r="AA21" s="98"/>
    </row>
    <row r="22" spans="2:27" ht="15" customHeight="1" x14ac:dyDescent="0.2">
      <c r="B22" s="22"/>
      <c r="C22" s="22"/>
      <c r="D22" s="22"/>
      <c r="E22" s="22"/>
      <c r="F22" s="33" t="s">
        <v>63</v>
      </c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53" t="s">
        <v>21</v>
      </c>
      <c r="R22" s="54"/>
      <c r="S22" s="106" t="e">
        <f>IF(S20&lt;=141000,ROUNDDOWN(IF((F17*L17)&lt;=5,S17*S20/3,5*S20/3),0),ROUNDDOWN(IF((F17*L17)&lt;=5,S17*141000/3,5*141000/3),-3))</f>
        <v>#DIV/0!</v>
      </c>
      <c r="T22" s="104"/>
      <c r="U22" s="104"/>
      <c r="V22" s="104"/>
      <c r="W22" s="104"/>
      <c r="X22" s="104"/>
      <c r="Y22" s="104"/>
      <c r="Z22" s="105"/>
      <c r="AA22" s="43" t="s">
        <v>10</v>
      </c>
    </row>
    <row r="23" spans="2:27" ht="27" customHeight="1" x14ac:dyDescent="0.2">
      <c r="B23" s="22"/>
      <c r="C23" s="22"/>
      <c r="D23" s="22"/>
      <c r="E23" s="22"/>
      <c r="F23" s="52"/>
      <c r="G23" s="107"/>
      <c r="H23" s="107"/>
      <c r="I23" s="107"/>
      <c r="J23" s="107"/>
      <c r="K23" s="107"/>
      <c r="L23" s="107"/>
      <c r="M23" s="107"/>
      <c r="N23" s="107"/>
      <c r="O23" s="107"/>
      <c r="P23" s="90"/>
      <c r="Q23" s="53"/>
      <c r="R23" s="54"/>
      <c r="S23" s="106"/>
      <c r="T23" s="104"/>
      <c r="U23" s="104"/>
      <c r="V23" s="104"/>
      <c r="W23" s="104"/>
      <c r="X23" s="104"/>
      <c r="Y23" s="104"/>
      <c r="Z23" s="105"/>
      <c r="AA23" s="43"/>
    </row>
    <row r="24" spans="2:27" ht="23.25" customHeight="1" x14ac:dyDescent="0.2">
      <c r="B24" s="53" t="s">
        <v>22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108" t="e">
        <f>S13+S22</f>
        <v>#DIV/0!</v>
      </c>
      <c r="R24" s="109"/>
      <c r="S24" s="109"/>
      <c r="T24" s="109"/>
      <c r="U24" s="109"/>
      <c r="V24" s="109"/>
      <c r="W24" s="109"/>
      <c r="X24" s="109"/>
      <c r="Y24" s="109"/>
      <c r="Z24" s="110"/>
      <c r="AA24" s="8" t="s">
        <v>10</v>
      </c>
    </row>
    <row r="25" spans="2:27" ht="27" customHeight="1" x14ac:dyDescent="0.2">
      <c r="B25" s="69" t="s">
        <v>23</v>
      </c>
      <c r="C25" s="70"/>
      <c r="D25" s="70"/>
      <c r="E25" s="70"/>
      <c r="F25" s="80" t="s">
        <v>24</v>
      </c>
      <c r="G25" s="76"/>
      <c r="H25" s="76"/>
      <c r="I25" s="76"/>
      <c r="J25" s="76"/>
      <c r="K25" s="81"/>
      <c r="L25" s="15"/>
      <c r="M25" s="3" t="s">
        <v>12</v>
      </c>
      <c r="N25" s="3"/>
      <c r="O25" s="3" t="s">
        <v>13</v>
      </c>
      <c r="P25" s="3"/>
      <c r="Q25" s="75" t="s">
        <v>25</v>
      </c>
      <c r="R25" s="76"/>
      <c r="S25" s="76"/>
      <c r="T25" s="76"/>
      <c r="U25" s="77"/>
      <c r="V25" s="78"/>
      <c r="W25" s="78"/>
      <c r="X25" s="78"/>
      <c r="Y25" s="78"/>
      <c r="Z25" s="78"/>
      <c r="AA25" s="79"/>
    </row>
    <row r="26" spans="2:27" ht="24.75" customHeight="1" x14ac:dyDescent="0.2">
      <c r="B26" s="71"/>
      <c r="C26" s="72"/>
      <c r="D26" s="72"/>
      <c r="E26" s="72"/>
      <c r="F26" s="69" t="s">
        <v>26</v>
      </c>
      <c r="G26" s="70"/>
      <c r="H26" s="70"/>
      <c r="I26" s="70"/>
      <c r="J26" s="70"/>
      <c r="K26" s="82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</row>
    <row r="27" spans="2:27" ht="27" customHeight="1" x14ac:dyDescent="0.2">
      <c r="B27" s="71"/>
      <c r="C27" s="72"/>
      <c r="D27" s="72"/>
      <c r="E27" s="72"/>
      <c r="F27" s="73"/>
      <c r="G27" s="74"/>
      <c r="H27" s="74"/>
      <c r="I27" s="74"/>
      <c r="J27" s="74"/>
      <c r="K27" s="83"/>
      <c r="L27" s="131" t="s">
        <v>27</v>
      </c>
      <c r="M27" s="132"/>
      <c r="N27" s="132"/>
      <c r="O27" s="132"/>
      <c r="P27" s="133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3"/>
    </row>
    <row r="28" spans="2:27" ht="27" customHeight="1" x14ac:dyDescent="0.2">
      <c r="B28" s="73"/>
      <c r="C28" s="74"/>
      <c r="D28" s="74"/>
      <c r="E28" s="74"/>
      <c r="F28" s="75" t="s">
        <v>28</v>
      </c>
      <c r="G28" s="84"/>
      <c r="H28" s="84"/>
      <c r="I28" s="84"/>
      <c r="J28" s="84"/>
      <c r="K28" s="85"/>
      <c r="L28" s="11"/>
      <c r="M28" s="154" t="s">
        <v>59</v>
      </c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5"/>
    </row>
    <row r="29" spans="2:27" ht="21" customHeight="1" x14ac:dyDescent="0.2">
      <c r="B29" s="125" t="s">
        <v>38</v>
      </c>
      <c r="C29" s="126"/>
      <c r="D29" s="126"/>
      <c r="E29" s="126"/>
      <c r="F29" s="134" t="s">
        <v>29</v>
      </c>
      <c r="G29" s="135"/>
      <c r="H29" s="135"/>
      <c r="I29" s="135"/>
      <c r="J29" s="135"/>
      <c r="K29" s="136"/>
      <c r="L29" s="94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6"/>
    </row>
    <row r="30" spans="2:27" ht="21" customHeight="1" x14ac:dyDescent="0.2">
      <c r="B30" s="150"/>
      <c r="C30" s="151"/>
      <c r="D30" s="151"/>
      <c r="E30" s="151"/>
      <c r="F30" s="137" t="s">
        <v>30</v>
      </c>
      <c r="G30" s="138"/>
      <c r="H30" s="138"/>
      <c r="I30" s="138"/>
      <c r="J30" s="138"/>
      <c r="K30" s="139"/>
      <c r="L30" s="140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</row>
    <row r="31" spans="2:27" ht="21" customHeight="1" x14ac:dyDescent="0.2">
      <c r="B31" s="150"/>
      <c r="C31" s="151"/>
      <c r="D31" s="151"/>
      <c r="E31" s="151"/>
      <c r="F31" s="137" t="s">
        <v>31</v>
      </c>
      <c r="G31" s="138"/>
      <c r="H31" s="138"/>
      <c r="I31" s="138"/>
      <c r="J31" s="138"/>
      <c r="K31" s="139"/>
      <c r="L31" s="122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4"/>
    </row>
    <row r="32" spans="2:27" ht="17.25" customHeight="1" x14ac:dyDescent="0.2">
      <c r="B32" s="150"/>
      <c r="C32" s="151"/>
      <c r="D32" s="151"/>
      <c r="E32" s="151"/>
      <c r="F32" s="125" t="s">
        <v>32</v>
      </c>
      <c r="G32" s="126"/>
      <c r="H32" s="126"/>
      <c r="I32" s="126"/>
      <c r="J32" s="126"/>
      <c r="K32" s="127"/>
      <c r="L32" s="119" t="s">
        <v>69</v>
      </c>
      <c r="M32" s="120"/>
      <c r="N32" s="120"/>
      <c r="O32" s="120"/>
      <c r="P32" s="121"/>
      <c r="Q32" s="68" t="s">
        <v>33</v>
      </c>
      <c r="R32" s="68"/>
      <c r="S32" s="68"/>
      <c r="T32" s="68"/>
      <c r="U32" s="68"/>
      <c r="V32" s="68" t="s">
        <v>37</v>
      </c>
      <c r="W32" s="68"/>
      <c r="X32" s="68"/>
      <c r="Y32" s="68"/>
      <c r="Z32" s="68"/>
      <c r="AA32" s="68"/>
    </row>
    <row r="33" spans="2:27" ht="21" customHeight="1" x14ac:dyDescent="0.2">
      <c r="B33" s="128"/>
      <c r="C33" s="129"/>
      <c r="D33" s="129"/>
      <c r="E33" s="129"/>
      <c r="F33" s="128"/>
      <c r="G33" s="129"/>
      <c r="H33" s="129"/>
      <c r="I33" s="129"/>
      <c r="J33" s="129"/>
      <c r="K33" s="130"/>
      <c r="L33" s="122"/>
      <c r="M33" s="123"/>
      <c r="N33" s="123"/>
      <c r="O33" s="123"/>
      <c r="P33" s="124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2:27" ht="21" customHeight="1" x14ac:dyDescent="0.2">
      <c r="B34" s="147" t="s">
        <v>60</v>
      </c>
      <c r="C34" s="147"/>
      <c r="D34" s="147"/>
      <c r="E34" s="147"/>
      <c r="F34" s="148" t="s">
        <v>61</v>
      </c>
      <c r="G34" s="148"/>
      <c r="H34" s="148"/>
      <c r="I34" s="148"/>
      <c r="J34" s="148"/>
      <c r="K34" s="148"/>
      <c r="L34" s="149" t="s">
        <v>64</v>
      </c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9"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M28:AA28"/>
    <mergeCell ref="F20:K21"/>
    <mergeCell ref="L20:P21"/>
    <mergeCell ref="Q20:R21"/>
    <mergeCell ref="S20:Z20"/>
    <mergeCell ref="S21:AA21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24</xdr:row>
                    <xdr:rowOff>53340</xdr:rowOff>
                  </from>
                  <to>
                    <xdr:col>12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24</xdr:row>
                    <xdr:rowOff>53340</xdr:rowOff>
                  </from>
                  <to>
                    <xdr:col>14</xdr:col>
                    <xdr:colOff>68580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27</xdr:row>
                    <xdr:rowOff>53340</xdr:rowOff>
                  </from>
                  <to>
                    <xdr:col>12</xdr:col>
                    <xdr:colOff>68580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14</xdr:row>
                    <xdr:rowOff>53340</xdr:rowOff>
                  </from>
                  <to>
                    <xdr:col>12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14</xdr:row>
                    <xdr:rowOff>53340</xdr:rowOff>
                  </from>
                  <to>
                    <xdr:col>14</xdr:col>
                    <xdr:colOff>68580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8</xdr:row>
                    <xdr:rowOff>30480</xdr:rowOff>
                  </from>
                  <to>
                    <xdr:col>6</xdr:col>
                    <xdr:colOff>15240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8</xdr:row>
                    <xdr:rowOff>30480</xdr:rowOff>
                  </from>
                  <to>
                    <xdr:col>20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32</xdr:row>
                    <xdr:rowOff>259080</xdr:rowOff>
                  </from>
                  <to>
                    <xdr:col>12</xdr:col>
                    <xdr:colOff>30480</xdr:colOff>
                    <xdr:row>34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西宮市役所</cp:lastModifiedBy>
  <cp:lastPrinted>2025-10-09T07:45:39Z</cp:lastPrinted>
  <dcterms:created xsi:type="dcterms:W3CDTF">2024-03-01T02:52:50Z</dcterms:created>
  <dcterms:modified xsi:type="dcterms:W3CDTF">2026-05-11T01:50:28Z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