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850" windowHeight="8715" tabRatio="952" activeTab="7"/>
  </bookViews>
  <sheets>
    <sheet name="表紙" sheetId="1" r:id="rId1"/>
    <sheet name="目次" sheetId="2" r:id="rId2"/>
    <sheet name="事務体制" sheetId="3" r:id="rId3"/>
    <sheet name="被保険者等の状況" sheetId="4" r:id="rId4"/>
    <sheet name="要介護認定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再掲・２割）"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5">'介護サービス費の状況'!$A$1:$AN$121</definedName>
    <definedName name="_xlnm.Print_Area" localSheetId="10">'規則'!$A$1:$AH$291</definedName>
    <definedName name="_xlnm.Print_Area" localSheetId="2">'事務体制'!$A$1:$AG$188</definedName>
    <definedName name="_xlnm.Print_Area" localSheetId="9">'条例'!$A$1:$AG$365</definedName>
    <definedName name="_xlnm.Print_Area" localSheetId="7">'地域支援事業の状況'!$A$1:$AC$87</definedName>
    <definedName name="_xlnm.Print_Area" localSheetId="8">'特別会計決算の状況'!$A$1:$BG$56</definedName>
    <definedName name="_xlnm.Print_Area" localSheetId="11">'年報表紙'!$A$1:$N$31</definedName>
    <definedName name="_xlnm.Print_Area" localSheetId="3">'被保険者等の状況'!$A$1:$AK$52</definedName>
    <definedName name="_xlnm.Print_Area" localSheetId="0">'表紙'!$A$1:$AG$37</definedName>
    <definedName name="_xlnm.Print_Area" localSheetId="6">'保険料の状況'!$A$1:$DX$90</definedName>
    <definedName name="_xlnm.Print_Area" localSheetId="1">'目次'!$A$1:$AE$54</definedName>
    <definedName name="_xlnm.Print_Area" localSheetId="12">'様式１'!$A$1:$W$47</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'様式１の６'!$A$1:$P$36</definedName>
    <definedName name="_xlnm.Print_Area" localSheetId="17">'様式２'!$A$1:$P$149</definedName>
    <definedName name="_xlnm.Print_Area" localSheetId="18">'様式２（再掲・２割）'!$A$1:$P$149</definedName>
    <definedName name="_xlnm.Print_Area" localSheetId="19">'様式２の２'!$A$1:$P$149</definedName>
    <definedName name="_xlnm.Print_Area" localSheetId="20">'様式２の３'!$A$1:$P$149</definedName>
    <definedName name="_xlnm.Print_Area" localSheetId="21">'様式２の４'!$A$1:$P$149</definedName>
    <definedName name="_xlnm.Print_Area" localSheetId="24">'様式２の７'!$A$1:$N$64</definedName>
    <definedName name="_xlnm.Print_Area" localSheetId="25">'様式３'!$A$1:$J$29</definedName>
    <definedName name="_xlnm.Print_Area" localSheetId="26">'様式４'!$A$1:$J$52</definedName>
    <definedName name="_xlnm.Print_Area" localSheetId="4">'要介護認定の状況'!$A$1:$AF$48</definedName>
    <definedName name="_xlnm.Print_Titles" localSheetId="16">'様式１の６'!$1:$6</definedName>
    <definedName name="_xlnm.Print_Titles" localSheetId="17">'様式２'!$1:$7</definedName>
    <definedName name="_xlnm.Print_Titles" localSheetId="18">'様式２（再掲・２割）'!$1:$7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9">'条例'!#REF!</definedName>
    <definedName name="SEARCH_TOP2" localSheetId="10">'規則'!#REF!</definedName>
  </definedNames>
  <calcPr fullCalcOnLoad="1"/>
</workbook>
</file>

<file path=xl/comments9.xml><?xml version="1.0" encoding="utf-8"?>
<comments xmlns="http://schemas.openxmlformats.org/spreadsheetml/2006/main">
  <authors>
    <author>介護保険課</author>
  </authors>
  <commentList>
    <comment ref="AF57" authorId="0">
      <text>
        <r>
          <rPr>
            <b/>
            <sz val="9"/>
            <rFont val="ＭＳ Ｐゴシック"/>
            <family val="3"/>
          </rPr>
          <t>データ集
利用者数（施設＆居宅＆未利用）
合計（１号被保険者数：４月～２月）</t>
        </r>
      </text>
    </comment>
    <comment ref="AF58" authorId="0">
      <text>
        <r>
          <rPr>
            <b/>
            <sz val="9"/>
            <rFont val="ＭＳ Ｐゴシック"/>
            <family val="3"/>
          </rPr>
          <t>データ集（翌年度）
利用者数（施設＆居宅＆未利用）
合計（１号被保険者数：３月）</t>
        </r>
      </text>
    </comment>
  </commentList>
</comments>
</file>

<file path=xl/sharedStrings.xml><?xml version="1.0" encoding="utf-8"?>
<sst xmlns="http://schemas.openxmlformats.org/spreadsheetml/2006/main" count="3176" uniqueCount="1630">
  <si>
    <t>短期入所生活介護</t>
  </si>
  <si>
    <t>居住費（滞在費）</t>
  </si>
  <si>
    <t>イ　給付費</t>
  </si>
  <si>
    <t>食費</t>
  </si>
  <si>
    <t>総計</t>
  </si>
  <si>
    <t>① 総数</t>
  </si>
  <si>
    <t>オ 合計</t>
  </si>
  <si>
    <t>（3）高額介護（介護予防）サービス費</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</si>
  <si>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</si>
  <si>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</si>
  <si>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</si>
  <si>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</si>
  <si>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</si>
  <si>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</si>
  <si>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</si>
  <si>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</si>
  <si>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</si>
  <si>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</si>
  <si>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</si>
  <si>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</si>
  <si>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</si>
  <si>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</si>
  <si>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</si>
  <si>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</si>
  <si>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</si>
  <si>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</si>
  <si>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</si>
  <si>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</si>
  <si>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</si>
  <si>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</si>
  <si>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</si>
  <si>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（平成12年３月30日）</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</si>
  <si>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</si>
  <si>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</si>
  <si>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</si>
  <si>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</si>
  <si>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</si>
  <si>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</si>
  <si>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</si>
  <si>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</si>
  <si>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</si>
  <si>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</si>
  <si>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西宮市／介護保険事業状況報告（年報）</t>
  </si>
  <si>
    <r>
      <t>　　　　</t>
    </r>
    <r>
      <rPr>
        <b/>
        <sz val="10"/>
        <rFont val="ＭＳ Ｐゴシック"/>
        <family val="3"/>
      </rPr>
      <t>沿　革</t>
    </r>
  </si>
  <si>
    <t>介護保険課</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</si>
  <si>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</si>
  <si>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</si>
  <si>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</si>
  <si>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</si>
  <si>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</si>
  <si>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</si>
  <si>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</si>
  <si>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</si>
  <si>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</si>
  <si>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</si>
  <si>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歳入合計（Ａ）</t>
  </si>
  <si>
    <t>歳出合計（Ｂ）</t>
  </si>
  <si>
    <t>介護給付費準備基金</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</si>
  <si>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</si>
  <si>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</si>
  <si>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</si>
  <si>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</si>
  <si>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</si>
  <si>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</si>
  <si>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</si>
  <si>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</si>
  <si>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</si>
  <si>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</si>
  <si>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</si>
  <si>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</si>
  <si>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</si>
  <si>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</si>
  <si>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</si>
  <si>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</si>
  <si>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</si>
  <si>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</si>
  <si>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</si>
  <si>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</si>
  <si>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</si>
  <si>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</si>
  <si>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</si>
  <si>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基準額×1.5</t>
  </si>
  <si>
    <t>基準額×1.25</t>
  </si>
  <si>
    <t>基準額×0.75</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</si>
  <si>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</si>
  <si>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</si>
  <si>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</si>
  <si>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</si>
  <si>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</si>
  <si>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</si>
  <si>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</si>
  <si>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</si>
  <si>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</si>
  <si>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</si>
  <si>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</si>
  <si>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</si>
  <si>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</si>
  <si>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</si>
  <si>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</si>
  <si>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</si>
  <si>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</si>
  <si>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</si>
  <si>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</si>
  <si>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要介護１</t>
  </si>
  <si>
    <t>給　付　費</t>
  </si>
  <si>
    <t>介護サービス費／合計</t>
  </si>
  <si>
    <t>保険給付費／合計</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</si>
  <si>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</si>
  <si>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</si>
  <si>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</si>
  <si>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</si>
  <si>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</si>
  <si>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</si>
  <si>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</si>
  <si>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</si>
  <si>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</si>
  <si>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</si>
  <si>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</si>
  <si>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</si>
  <si>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</si>
  <si>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</si>
  <si>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</si>
  <si>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</si>
  <si>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</si>
  <si>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</si>
  <si>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</si>
  <si>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</si>
  <si>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</si>
  <si>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</si>
  <si>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</si>
  <si>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</si>
  <si>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</si>
  <si>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</si>
  <si>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</si>
  <si>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</si>
  <si>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</si>
  <si>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</si>
  <si>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</si>
  <si>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</si>
  <si>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</si>
  <si>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</si>
  <si>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</si>
  <si>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</si>
  <si>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</si>
  <si>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</si>
  <si>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</si>
  <si>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</si>
  <si>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</si>
  <si>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</si>
  <si>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</si>
  <si>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</si>
  <si>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</si>
  <si>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</si>
  <si>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</si>
  <si>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</si>
  <si>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</si>
  <si>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</si>
  <si>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</si>
  <si>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</si>
  <si>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</si>
  <si>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</si>
  <si>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</si>
  <si>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</si>
  <si>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</si>
  <si>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</si>
  <si>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</si>
  <si>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</si>
  <si>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</si>
  <si>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</si>
  <si>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</si>
  <si>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</si>
  <si>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</si>
  <si>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</si>
  <si>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</si>
  <si>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平成21～
23年度</t>
  </si>
  <si>
    <t>第８段階</t>
  </si>
  <si>
    <t>第９段階</t>
  </si>
  <si>
    <t>第１０段階</t>
  </si>
  <si>
    <t>基準額×0.875</t>
  </si>
  <si>
    <t>基準額×1.125</t>
  </si>
  <si>
    <t>基準額×1.875</t>
  </si>
  <si>
    <t>基準額×2.0</t>
  </si>
  <si>
    <t>特例分</t>
  </si>
  <si>
    <t>　　イ　要保護者であって、その者が課される保険料額についてこの号の区分による額を適用されたならば保護を必</t>
  </si>
  <si>
    <t>　　　該当する者を除く。）</t>
  </si>
  <si>
    <t>　　ア　合計所得金額が4,000,000円未満である者であり、かつ、前各号のいずれにも該当しないもの</t>
  </si>
  <si>
    <t>　　　を除く。）</t>
  </si>
  <si>
    <t>　　ア　合計所得金額が6,000,000円未満である者であり、かつ、前各号のいずれにも該当しないもの</t>
  </si>
  <si>
    <t>　　ア　合計所得金額が10,000,000円未満である者であり、かつ、前各号のいずれにも該当しないもの</t>
  </si>
  <si>
    <t>　　　要としない状態となるもの（令第39条第１項第１号イ（(1)に係る部分を除く。）に該当する者を除く。）</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</si>
  <si>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</si>
  <si>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</si>
  <si>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</si>
  <si>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</si>
  <si>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</si>
  <si>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</si>
  <si>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</si>
  <si>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</si>
  <si>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</si>
  <si>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</si>
  <si>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</si>
  <si>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</si>
  <si>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</si>
  <si>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</si>
  <si>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</si>
  <si>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</si>
  <si>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</si>
  <si>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</si>
  <si>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</si>
  <si>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</si>
  <si>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</si>
  <si>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</si>
  <si>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</si>
  <si>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</si>
  <si>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</si>
  <si>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</si>
  <si>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</si>
  <si>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</si>
  <si>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</si>
  <si>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</si>
  <si>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</si>
  <si>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</si>
  <si>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</si>
  <si>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</si>
  <si>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</si>
  <si>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</si>
  <si>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</si>
  <si>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</si>
  <si>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</si>
  <si>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</si>
  <si>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</si>
  <si>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</si>
  <si>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</si>
  <si>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</si>
  <si>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</si>
  <si>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り、その者の収入が著しく減少したとき。</t>
  </si>
  <si>
    <t>　　理由により著しく減少したとき。</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</si>
  <si>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</si>
  <si>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</si>
  <si>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</si>
  <si>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</si>
  <si>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</si>
  <si>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</si>
  <si>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</si>
  <si>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</si>
  <si>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</si>
  <si>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</si>
  <si>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</si>
  <si>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</si>
  <si>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</si>
  <si>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</si>
  <si>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</si>
  <si>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</si>
  <si>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</si>
  <si>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</si>
  <si>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</si>
  <si>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</si>
  <si>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</si>
  <si>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</si>
  <si>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款項目</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</si>
  <si>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</si>
  <si>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</si>
  <si>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</si>
  <si>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</si>
  <si>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</si>
  <si>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</si>
  <si>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</si>
  <si>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</si>
  <si>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</si>
  <si>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</si>
  <si>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</si>
  <si>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</si>
  <si>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</si>
  <si>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</si>
  <si>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</si>
  <si>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</si>
  <si>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</si>
  <si>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</si>
  <si>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</si>
  <si>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第１号被保険者１人当たりの額</t>
  </si>
  <si>
    <t>企画・管理チーム</t>
  </si>
  <si>
    <t>給付・適正化チーム</t>
  </si>
  <si>
    <t>資格・賦課チーム</t>
  </si>
  <si>
    <t>保険料収納チーム</t>
  </si>
  <si>
    <t>認定審査運営チーム</t>
  </si>
  <si>
    <t>市独自減免</t>
  </si>
  <si>
    <t>介　　　　護　　　　給　　　　付</t>
  </si>
  <si>
    <t>介　　　護　　　給　　　付</t>
  </si>
  <si>
    <t>法定減免</t>
  </si>
  <si>
    <t>審査支払手数料</t>
  </si>
  <si>
    <t>開催回数</t>
  </si>
  <si>
    <t>② 包括的支援事業・任意事業</t>
  </si>
  <si>
    <t xml:space="preserve"> (1) 地域包括支援センターの設置状況</t>
  </si>
  <si>
    <t>地域包括支援センターの設置数</t>
  </si>
  <si>
    <t>直営</t>
  </si>
  <si>
    <t>委託</t>
  </si>
  <si>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</si>
  <si>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</si>
  <si>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</si>
  <si>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</si>
  <si>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</si>
  <si>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</si>
  <si>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</si>
  <si>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認知症対応型共同生活介護</t>
  </si>
  <si>
    <t>特定入所者介護サービス費</t>
  </si>
  <si>
    <t>高額介護サービス費</t>
  </si>
  <si>
    <t>D=A/G</t>
  </si>
  <si>
    <t>福祉用具貸与</t>
  </si>
  <si>
    <t>福祉用具購入費</t>
  </si>
  <si>
    <t>住宅改修費</t>
  </si>
  <si>
    <t>２</t>
  </si>
  <si>
    <t>負担限度額（日額）</t>
  </si>
  <si>
    <t>居住費</t>
  </si>
  <si>
    <t>多床室</t>
  </si>
  <si>
    <t>従来型個室</t>
  </si>
  <si>
    <t>ユニット型
準個室</t>
  </si>
  <si>
    <t>ユニット型
個室</t>
  </si>
  <si>
    <t>特養</t>
  </si>
  <si>
    <t>３　合議体は、長が招集し、その会議の議長となる。</t>
  </si>
  <si>
    <t>４　長に事故があるときは、あらかじめその指名する委員が、その職務を代理する。</t>
  </si>
  <si>
    <t>［５］</t>
  </si>
  <si>
    <t>２　前項の給付割合は、次項の規定による申請のあった日の属する月から６月間適用する。［１］</t>
  </si>
  <si>
    <t>　(2)　診断を受けるべき期日又は期間</t>
  </si>
  <si>
    <t>　(3)　診断を受けるべき場所</t>
  </si>
  <si>
    <t>　(4)　前３号に掲げるもののほか、市長が必要があると認める事項</t>
  </si>
  <si>
    <t>　この規則は、平成24年４月1日から施行する。</t>
  </si>
  <si>
    <t>歳入歳出差引残額</t>
  </si>
  <si>
    <t>円</t>
  </si>
  <si>
    <t>　うち基金繰入額</t>
  </si>
  <si>
    <t>介護給付費準備基金保有額</t>
  </si>
  <si>
    <t>１　保険料額の状況</t>
  </si>
  <si>
    <t>［１］</t>
  </si>
  <si>
    <t>：２８２０４</t>
  </si>
  <si>
    <t>食費</t>
  </si>
  <si>
    <t>備考</t>
  </si>
  <si>
    <t>減免額
(別掲)</t>
  </si>
  <si>
    <t>刑務所等
施設収監</t>
  </si>
  <si>
    <t>災害等</t>
  </si>
  <si>
    <t>失業等</t>
  </si>
  <si>
    <t>海外
滞在者</t>
  </si>
  <si>
    <t>　る。［１］</t>
  </si>
  <si>
    <t>　（保険料の減免）</t>
  </si>
  <si>
    <t>平成24～
26年度</t>
  </si>
  <si>
    <t>基準額×0.625</t>
  </si>
  <si>
    <t>老齢福祉
年金
受給者</t>
  </si>
  <si>
    <t>西宮市外国人
等高齢者特別
給付金受給者</t>
  </si>
  <si>
    <t>80万円
以下</t>
  </si>
  <si>
    <t>150万円
以下</t>
  </si>
  <si>
    <t>居住用
財産の
譲渡</t>
  </si>
  <si>
    <t>介護予防健康講座事業経費</t>
  </si>
  <si>
    <t>予算事業名等</t>
  </si>
  <si>
    <t>被用者保険または
国民健康保険
（70歳未満）</t>
  </si>
  <si>
    <t>地域介護予防活動支援事業</t>
  </si>
  <si>
    <t>　（趣旨）</t>
  </si>
  <si>
    <t>　（用語の意義）</t>
  </si>
  <si>
    <t>　（認定審査会に係る合議体）</t>
  </si>
  <si>
    <t>　（診断命令）</t>
  </si>
  <si>
    <t>ア 現役並み所得者（上位所得者）</t>
  </si>
  <si>
    <t>イ 一般</t>
  </si>
  <si>
    <t>ウ 低所得者Ⅱ</t>
  </si>
  <si>
    <t>当年度中減（※２）</t>
  </si>
  <si>
    <r>
      <t xml:space="preserve">合計
</t>
    </r>
    <r>
      <rPr>
        <sz val="8"/>
        <rFont val="ＭＳ Ｐゴシック"/>
        <family val="3"/>
      </rPr>
      <t>（法定減免・市独自減免）</t>
    </r>
  </si>
  <si>
    <t>地域支援介護予防事業費交付金</t>
  </si>
  <si>
    <t>地域支援包括的支援等事業費交付金</t>
  </si>
  <si>
    <t>地域支援事業費</t>
  </si>
  <si>
    <t>包括的支援事業・任意事業費</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</si>
  <si>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</si>
  <si>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</si>
  <si>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</si>
  <si>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</si>
  <si>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</si>
  <si>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</si>
  <si>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</si>
  <si>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</si>
  <si>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</si>
  <si>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</si>
  <si>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</si>
  <si>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</si>
  <si>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</si>
  <si>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</si>
  <si>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</si>
  <si>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</si>
  <si>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</si>
  <si>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</si>
  <si>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</si>
  <si>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利用者負担段階区分</t>
  </si>
  <si>
    <t>低所得者Ⅰ</t>
  </si>
  <si>
    <t>低所得者Ⅱ</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</si>
  <si>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</si>
  <si>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</si>
  <si>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</si>
  <si>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</si>
  <si>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</si>
  <si>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</si>
  <si>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</si>
  <si>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</si>
  <si>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</si>
  <si>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</si>
  <si>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</si>
  <si>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</si>
  <si>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</si>
  <si>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</si>
  <si>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</si>
  <si>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支出金</t>
  </si>
  <si>
    <t>国庫</t>
  </si>
  <si>
    <t>支払基金</t>
  </si>
  <si>
    <t>　されるに至った第１号被保険者に係る保険料の額の算定については、前条第２項の規定を準用する。［８］</t>
  </si>
  <si>
    <t>福祉用具・住宅改修サービス</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</si>
  <si>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</si>
  <si>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</si>
  <si>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</si>
  <si>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</si>
  <si>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</si>
  <si>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</si>
  <si>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</si>
  <si>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</si>
  <si>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</si>
  <si>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</si>
  <si>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</si>
  <si>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</si>
  <si>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</si>
  <si>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</si>
  <si>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</si>
  <si>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</si>
  <si>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</si>
  <si>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</si>
  <si>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</si>
  <si>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</si>
  <si>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</si>
  <si>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</si>
  <si>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</si>
  <si>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</si>
  <si>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</si>
  <si>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</si>
  <si>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</si>
  <si>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</si>
  <si>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</si>
  <si>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</si>
  <si>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</si>
  <si>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</si>
  <si>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</si>
  <si>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</si>
  <si>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</si>
  <si>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</si>
  <si>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事業名等</t>
  </si>
  <si>
    <t>事業額</t>
  </si>
  <si>
    <t>受益者負担・
利用料収入等</t>
  </si>
  <si>
    <t>① 介護予防事業</t>
  </si>
  <si>
    <t>区分変更申請</t>
  </si>
  <si>
    <t>要支援者の要介護申請</t>
  </si>
  <si>
    <t>介護相談員派遣事業</t>
  </si>
  <si>
    <t>家族介護慰労事業</t>
  </si>
  <si>
    <t>介護サービス費の状況</t>
  </si>
  <si>
    <t>保険料の状況</t>
  </si>
  <si>
    <t>介護保険特別会計決算の状況</t>
  </si>
  <si>
    <t>ページ</t>
  </si>
  <si>
    <t>・・・・・・・・・・・・・・・・・・・・・・・・・・・</t>
  </si>
  <si>
    <t>不納欠損額</t>
  </si>
  <si>
    <t>390円</t>
  </si>
  <si>
    <t>420円</t>
  </si>
  <si>
    <t>490円</t>
  </si>
  <si>
    <t>300円</t>
  </si>
  <si>
    <t>0円</t>
  </si>
  <si>
    <t>＜歳出＞</t>
  </si>
  <si>
    <t xml:space="preserve"> </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</si>
  <si>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</si>
  <si>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</si>
  <si>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</si>
  <si>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</si>
  <si>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</si>
  <si>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</si>
  <si>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</si>
  <si>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</si>
  <si>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</si>
  <si>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</si>
  <si>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</si>
  <si>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</si>
  <si>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</si>
  <si>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</si>
  <si>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第６段階</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</si>
  <si>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</si>
  <si>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</si>
  <si>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</si>
  <si>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</si>
  <si>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</si>
  <si>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</si>
  <si>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</si>
  <si>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</si>
  <si>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</si>
  <si>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</si>
  <si>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</si>
  <si>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</si>
  <si>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</si>
  <si>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</si>
  <si>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</si>
  <si>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</si>
  <si>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</si>
  <si>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</si>
  <si>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</si>
  <si>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</si>
  <si>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</si>
  <si>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</si>
  <si>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介護老人福祉施設</t>
  </si>
  <si>
    <t>平成15～
17年度</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</si>
  <si>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</si>
  <si>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</si>
  <si>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</si>
  <si>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</si>
  <si>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</si>
  <si>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</si>
  <si>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</si>
  <si>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</si>
  <si>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</si>
  <si>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</si>
  <si>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</si>
  <si>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</si>
  <si>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</si>
  <si>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</si>
  <si>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</si>
  <si>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</si>
  <si>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</si>
  <si>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</si>
  <si>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</si>
  <si>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</si>
  <si>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</si>
  <si>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</si>
  <si>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</si>
  <si>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</si>
  <si>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</si>
  <si>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</si>
  <si>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</si>
  <si>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</si>
  <si>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</si>
  <si>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</si>
  <si>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</si>
  <si>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</si>
  <si>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</si>
  <si>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</si>
  <si>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</si>
  <si>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</si>
  <si>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</si>
  <si>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</si>
  <si>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</si>
  <si>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</si>
  <si>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</si>
  <si>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</si>
  <si>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</si>
  <si>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</si>
  <si>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</si>
  <si>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</si>
  <si>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</si>
  <si>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</si>
  <si>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</si>
  <si>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</si>
  <si>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</si>
  <si>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</si>
  <si>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</si>
  <si>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</si>
  <si>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</si>
  <si>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</si>
  <si>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</si>
  <si>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</si>
  <si>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</si>
  <si>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特定施設入所者生活介護</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</si>
  <si>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</si>
  <si>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</si>
  <si>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</si>
  <si>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</si>
  <si>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</si>
  <si>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</si>
  <si>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</si>
  <si>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</si>
  <si>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</si>
  <si>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</si>
  <si>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</si>
  <si>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</si>
  <si>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</si>
  <si>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</si>
  <si>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</si>
  <si>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</si>
  <si>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</si>
  <si>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</si>
  <si>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</si>
  <si>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</si>
  <si>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</si>
  <si>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基金積立金</t>
  </si>
  <si>
    <t>諸支出金</t>
  </si>
  <si>
    <t>償還金</t>
  </si>
  <si>
    <t>予備費</t>
  </si>
  <si>
    <t>歳入歳出差引額（Ａ－Ｂ）</t>
  </si>
  <si>
    <t>決算額</t>
  </si>
  <si>
    <t>区分</t>
  </si>
  <si>
    <t>　　　○西宮市介護保険条例</t>
  </si>
  <si>
    <t>　　　　　平成21年12月25日　条例16号［７］</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</si>
  <si>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</si>
  <si>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</si>
  <si>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</si>
  <si>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</si>
  <si>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</si>
  <si>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</si>
  <si>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</si>
  <si>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</si>
  <si>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</si>
  <si>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</si>
  <si>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t>　条第１号に規定する第１号被保険者をいう。以下同じ。）の区分に応じ、それぞれ当該各号に定める額とする。</t>
  </si>
  <si>
    <t>　　ア　地方税法（昭和25年法律第226号）第292条第１項第13号に規定する合計所得金額（以下「合計所得金額」と</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</si>
  <si>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</si>
  <si>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</si>
  <si>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居宅介護支援</t>
  </si>
  <si>
    <t>特定施設入居者生活介護</t>
  </si>
  <si>
    <t>特定福祉用具購入（利用限度額１０万円）</t>
  </si>
  <si>
    <t>住宅改修（利用限度額２０万円）</t>
  </si>
  <si>
    <t>自己負担額上限（月額）</t>
  </si>
  <si>
    <t>基準費用額</t>
  </si>
  <si>
    <t>1,380円</t>
  </si>
  <si>
    <t>1,150円</t>
  </si>
  <si>
    <t>1,640円</t>
  </si>
  <si>
    <t>1,970円</t>
  </si>
  <si>
    <t>地域支援事業の状況</t>
  </si>
  <si>
    <t xml:space="preserve"> (2) 主な包括的支援事業の実施状況</t>
  </si>
  <si>
    <t>区分等</t>
  </si>
  <si>
    <t>延参加者数</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</si>
  <si>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</si>
  <si>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</si>
  <si>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</si>
  <si>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</si>
  <si>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</si>
  <si>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</si>
  <si>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</si>
  <si>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</si>
  <si>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</si>
  <si>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</si>
  <si>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</si>
  <si>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</si>
  <si>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</si>
  <si>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</si>
  <si>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</si>
  <si>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</si>
  <si>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</si>
  <si>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</si>
  <si>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　(1)　被保険者及びその生計を維持する者の氏名及び住所</t>
  </si>
  <si>
    <t>　(2)　納期限及び保険料の額</t>
  </si>
  <si>
    <t>　(3)　徴収猶予を必要とする理由</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</si>
  <si>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</si>
  <si>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</si>
  <si>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</si>
  <si>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</si>
  <si>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</si>
  <si>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</si>
  <si>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</si>
  <si>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</si>
  <si>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</si>
  <si>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</si>
  <si>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</si>
  <si>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</si>
  <si>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</si>
  <si>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</si>
  <si>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</si>
  <si>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</si>
  <si>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</si>
  <si>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</si>
  <si>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</si>
  <si>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</si>
  <si>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</si>
  <si>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</si>
  <si>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</si>
  <si>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</si>
  <si>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</si>
  <si>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</si>
  <si>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</si>
  <si>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</si>
  <si>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</si>
  <si>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</si>
  <si>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</si>
  <si>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</si>
  <si>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</si>
  <si>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</si>
  <si>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</si>
  <si>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</si>
  <si>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</si>
  <si>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</si>
  <si>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t>福祉部</t>
  </si>
  <si>
    <t>減免額</t>
  </si>
  <si>
    <t>基準額×1.0</t>
  </si>
  <si>
    <t>平成14年度</t>
  </si>
  <si>
    <t>区分</t>
  </si>
  <si>
    <t>介護予防普及啓発事業</t>
  </si>
  <si>
    <t>通所サービス</t>
  </si>
  <si>
    <t>福祉用具・住宅改修サービス</t>
  </si>
  <si>
    <t>住宅改修</t>
  </si>
  <si>
    <t>介護老人保健施設</t>
  </si>
  <si>
    <t>居宅
サービス</t>
  </si>
  <si>
    <t>地域密着型
サービス</t>
  </si>
  <si>
    <t>生活困窮者</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</si>
  <si>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</si>
  <si>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</si>
  <si>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</si>
  <si>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</si>
  <si>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</si>
  <si>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</si>
  <si>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</si>
  <si>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</si>
  <si>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</si>
  <si>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</si>
  <si>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</si>
  <si>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</si>
  <si>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</si>
  <si>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</si>
  <si>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</si>
  <si>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</si>
  <si>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</si>
  <si>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</si>
  <si>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</si>
  <si>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</si>
  <si>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</si>
  <si>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</si>
  <si>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</si>
  <si>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</si>
  <si>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</si>
  <si>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</si>
  <si>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</si>
  <si>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</si>
  <si>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</si>
  <si>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</si>
  <si>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</si>
  <si>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</si>
  <si>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</si>
  <si>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</si>
  <si>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</si>
  <si>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</si>
  <si>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</si>
  <si>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</si>
  <si>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</si>
  <si>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</si>
  <si>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</si>
  <si>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</si>
  <si>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</si>
  <si>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</si>
  <si>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</si>
  <si>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</si>
  <si>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</si>
  <si>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</si>
  <si>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</si>
  <si>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</si>
  <si>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</si>
  <si>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個別事例検討（実件数）</t>
  </si>
  <si>
    <t>介護給付費負担金</t>
  </si>
  <si>
    <t xml:space="preserve"> (1) 介護給付・予防給付</t>
  </si>
  <si>
    <t>要支援計</t>
  </si>
  <si>
    <t>要介護計</t>
  </si>
  <si>
    <t xml:space="preserve"> (2) 特定入所者介護（介護予防）サービス費（別掲）</t>
  </si>
  <si>
    <t>：西宮市</t>
  </si>
  <si>
    <t>保険者番号</t>
  </si>
  <si>
    <t>給付実績通知書の送付</t>
  </si>
  <si>
    <t>保険者名</t>
  </si>
  <si>
    <t>保険者名</t>
  </si>
  <si>
    <t>介護保険事業状況報告</t>
  </si>
  <si>
    <t>保険者番号</t>
  </si>
  <si>
    <t>保険者名</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</si>
  <si>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</si>
  <si>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</si>
  <si>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</si>
  <si>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</si>
  <si>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</si>
  <si>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</si>
  <si>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</si>
  <si>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</si>
  <si>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</si>
  <si>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</si>
  <si>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</si>
  <si>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</si>
  <si>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</si>
  <si>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</si>
  <si>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</si>
  <si>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</si>
  <si>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</si>
  <si>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</si>
  <si>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</si>
  <si>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</si>
  <si>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</si>
  <si>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</si>
  <si>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</si>
  <si>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</si>
  <si>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</si>
  <si>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</si>
  <si>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</si>
  <si>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</si>
  <si>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</si>
  <si>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</si>
  <si>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</si>
  <si>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</si>
  <si>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</si>
  <si>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</si>
  <si>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</si>
  <si>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</si>
  <si>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</si>
  <si>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</si>
  <si>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</si>
  <si>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</si>
  <si>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</si>
  <si>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</si>
  <si>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</si>
  <si>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</si>
  <si>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</si>
  <si>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</si>
  <si>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</si>
  <si>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</si>
  <si>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</si>
  <si>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</si>
  <si>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</si>
  <si>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</si>
  <si>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</si>
  <si>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</si>
  <si>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</si>
  <si>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</si>
  <si>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</si>
  <si>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</si>
  <si>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</si>
  <si>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</si>
  <si>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２．保険給付決定状況（続き）</t>
  </si>
  <si>
    <t>種類</t>
  </si>
  <si>
    <t>ア　件数</t>
  </si>
  <si>
    <t>介護老人福祉施設</t>
  </si>
  <si>
    <t>介護療養型医療施設</t>
  </si>
  <si>
    <t>　　ア　合計所得金額が1,900,000円未満である者であり、かつ、前各号のいずれにも該当しないもの</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</si>
  <si>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</si>
  <si>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</si>
  <si>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</si>
  <si>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</si>
  <si>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</si>
  <si>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</si>
  <si>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</si>
  <si>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</si>
  <si>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</si>
  <si>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</si>
  <si>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</si>
  <si>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</si>
  <si>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</si>
  <si>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</si>
  <si>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</si>
  <si>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</si>
  <si>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</si>
  <si>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</si>
  <si>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</si>
  <si>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</si>
  <si>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</si>
  <si>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</si>
  <si>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</si>
  <si>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r>
      <t>第１条</t>
    </r>
    <r>
      <rPr>
        <sz val="10"/>
        <rFont val="ＭＳ Ｐゴシック"/>
        <family val="3"/>
      </rPr>
      <t>　この条例は、平成12年４月１日から施行する。</t>
    </r>
  </si>
  <si>
    <t>　　　［８］</t>
  </si>
  <si>
    <t>　（平成21年度から平成23年度までの各年度における保険料率の特例等）［５］</t>
  </si>
  <si>
    <r>
      <t>第2条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</si>
  <si>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</si>
  <si>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　ず、42,900円とする。［５］［８］</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</si>
  <si>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</si>
  <si>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</si>
  <si>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</si>
  <si>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</si>
  <si>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（平成24年度から平成26年度までの各年度における保険料率の特例等）［８］</t>
  </si>
  <si>
    <r>
      <t>第3条</t>
    </r>
    <r>
      <rPr>
        <sz val="10"/>
        <rFont val="ＭＳ Ｐゴシック"/>
        <family val="3"/>
      </rPr>
      <t>　令附則第16条第１項及び第２項（同条第３項及び第４項において準用する場合を含む。以下同じ。）に規定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</si>
  <si>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</si>
  <si>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ず、37,100円とする。［８］</t>
  </si>
  <si>
    <t>２　平成24年度から平成26年度までの各年度において、保険料の賦課期日後に令附則第16条第２項の規定を適用</t>
  </si>
  <si>
    <t>　者として月割により算定した保険料の額の合算額とする。［８］</t>
  </si>
  <si>
    <r>
      <t>第4条</t>
    </r>
    <r>
      <rPr>
        <sz val="10"/>
        <rFont val="ＭＳ Ｐゴシック"/>
        <family val="3"/>
      </rPr>
      <t>　令附則第17条第１項及び第２項（同条第３項及び第４項において準用する場合を含む。以下同じ。）に規定</t>
    </r>
  </si>
  <si>
    <t>　ず、51,900円とする。［８］</t>
  </si>
  <si>
    <t>２　平成24年度から平成26年度までの各年度において、保険料の賦課期日後に令附則第17条第２項の規定を適用</t>
  </si>
  <si>
    <t xml:space="preserve">（延滞金の割合の特例）［７］
</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</si>
  <si>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</si>
  <si>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</si>
  <si>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</si>
  <si>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</si>
  <si>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</si>
  <si>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</si>
  <si>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</si>
  <si>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</si>
  <si>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</si>
  <si>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</si>
  <si>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</si>
  <si>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</si>
  <si>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</si>
  <si>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</si>
  <si>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</si>
  <si>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</si>
  <si>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</si>
  <si>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</si>
  <si>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</si>
  <si>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</si>
  <si>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</si>
  <si>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</si>
  <si>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</si>
  <si>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</si>
  <si>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</si>
  <si>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</si>
  <si>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</si>
  <si>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</si>
  <si>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</si>
  <si>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</si>
  <si>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</si>
  <si>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</si>
  <si>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</si>
  <si>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</si>
  <si>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</si>
  <si>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</si>
  <si>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</si>
  <si>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</si>
  <si>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</si>
  <si>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</si>
  <si>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</si>
  <si>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</si>
  <si>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</si>
  <si>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</si>
  <si>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</si>
  <si>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</si>
  <si>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</si>
  <si>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</si>
  <si>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</si>
  <si>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</si>
  <si>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</si>
  <si>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</si>
  <si>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</si>
  <si>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</si>
  <si>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</si>
  <si>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</si>
  <si>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</si>
  <si>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</si>
  <si>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</si>
  <si>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</si>
  <si>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</si>
  <si>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</si>
  <si>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</si>
  <si>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</si>
  <si>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</si>
  <si>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</si>
  <si>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</si>
  <si>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</si>
  <si>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</si>
  <si>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</si>
  <si>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</si>
  <si>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</si>
  <si>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</si>
  <si>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</si>
  <si>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</si>
  <si>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</si>
  <si>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</si>
  <si>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</si>
  <si>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</si>
  <si>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</si>
  <si>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r>
      <t>　　　</t>
    </r>
    <r>
      <rPr>
        <b/>
        <sz val="10"/>
        <rFont val="ＭＳ Ｐゴシック"/>
        <family val="3"/>
      </rPr>
      <t>付　則</t>
    </r>
    <r>
      <rPr>
        <sz val="10"/>
        <rFont val="ＭＳ Ｐゴシック"/>
        <family val="3"/>
      </rPr>
      <t>（平成24年３月29日西宮市条例第35号［８］）</t>
    </r>
  </si>
  <si>
    <t>１　この条例は、平成24年４月１日から施行する。</t>
  </si>
  <si>
    <t>　（特例居宅介護サービス費等の額）</t>
  </si>
  <si>
    <t>　(1)　法第42条第３項に規定する特例居宅介護サービス費の額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</si>
  <si>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</si>
  <si>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</si>
  <si>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</si>
  <si>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</si>
  <si>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［４］［５］［６］［９］</t>
  </si>
  <si>
    <t>　（特例介護予防サービス費等の額）［５］</t>
  </si>
  <si>
    <t>　(1)　法第54条第３項に規定する特例介護予防サービス費の額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</si>
  <si>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</si>
  <si>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</si>
  <si>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</si>
  <si>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</si>
  <si>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t>　(1)　氏名、性別、生年月日及び住所並びに被保険者証の番号</t>
  </si>
  <si>
    <t>　(2)　法第50条又は法第60条に規定する費用を負担することが困難である理由</t>
  </si>
  <si>
    <t>　(3)　前２号に掲げるもののほか、市長が必要と認める事項</t>
  </si>
  <si>
    <t>　（条例第12条の規定による申告）</t>
  </si>
  <si>
    <t>　（保険料基準額の算定）</t>
  </si>
  <si>
    <t>　（納期の分割に係る端数処理）</t>
  </si>
  <si>
    <t>　（賦課期日後において第１号被保険者の資格取得、喪失等があった場合の端数処理）</t>
  </si>
  <si>
    <t>　（保険料の過誤納金の取扱い）</t>
  </si>
  <si>
    <t>　（介護保険料等徴収職員証）</t>
  </si>
  <si>
    <t>　（延滞金の減免）［５］</t>
  </si>
  <si>
    <t>　（様式）</t>
  </si>
  <si>
    <t>　（施行細目の委任）</t>
  </si>
  <si>
    <t>　（平成12年度における保険料の額の端数処理の特例）</t>
  </si>
  <si>
    <t>　　　［９］</t>
  </si>
  <si>
    <t>　（東日本大震災の被災被保険者に対する居宅介護サービス費の額の特例等）［７］</t>
  </si>
  <si>
    <t>　（東日本大震災の被災被保険者に対する保険料の減免の特例）［７］</t>
  </si>
  <si>
    <t>　この規則は、公布の日から施行する。</t>
  </si>
  <si>
    <t>［１］［５］［６］［９］</t>
  </si>
  <si>
    <t>　(1)　二以上の特別の事情があるときは、給付割合の最も高い規定のみを適用する。</t>
  </si>
  <si>
    <t>　(1)　二以上の減免理由があるときは、減免の額の最も多い規定のみを適用する。</t>
  </si>
  <si>
    <t xml:space="preserve">　この規則は、公布の日から施行し、改正後の付則第２条第３項の規定は、平成25年３月１日から適用する。
</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</si>
  <si>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</si>
  <si>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</si>
  <si>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</si>
  <si>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</si>
  <si>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</si>
  <si>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</si>
  <si>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</si>
  <si>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</si>
  <si>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</si>
  <si>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</si>
  <si>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</si>
  <si>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　円未満の端数があるときは、これを切り捨てる。）につき年14.6パーセント（当該納期限の翌日から３月を経過する</t>
  </si>
  <si>
    <t>　の規定にかかわらず、各年の特例基準割合（当該年の前年に租税特別措置法（昭和３２年法律第２６号）第９３条</t>
  </si>
  <si>
    <t>　第２項の規定により告示された割合に年１パーセントの割合を加算した割合をいう。以下この条において同じ。）が</t>
  </si>
  <si>
    <t>　年７.３パーセントの割合に満たない場合には、その年中においては、年１４.６パーセントの割合にあってはその年に</t>
  </si>
  <si>
    <t>　における特例基準割合に年７.３パーセントの割合を加算した割合とし、年７.３パーセントの割合にあっては当該特例</t>
  </si>
  <si>
    <t>　基準割合に年１パーセントの割合を加算した割合（当該加算した割合が年７.３パーセントの割合を超える場合には、</t>
  </si>
  <si>
    <t>　年７.３パーセントの割合）とする。［７］［８］［９］</t>
  </si>
  <si>
    <r>
      <t>　　　</t>
    </r>
    <r>
      <rPr>
        <b/>
        <sz val="10"/>
        <rFont val="ＭＳ Ｐゴシック"/>
        <family val="3"/>
      </rPr>
      <t>付　則</t>
    </r>
    <r>
      <rPr>
        <sz val="10"/>
        <rFont val="ＭＳ Ｐゴシック"/>
        <family val="3"/>
      </rPr>
      <t>（平成25年12月27日西宮市条例第25号［９］西宮市国民健康保険条例等の一部を改正する条例2条によ</t>
    </r>
  </si>
  <si>
    <t>１　この条例は、平成26年１月１日から施行する。</t>
  </si>
  <si>
    <t>２　改正後の第５条の規定は、平成24年度以後の年度分の保険料から適用し、平成23年度以前の年度分の保険料</t>
  </si>
  <si>
    <t>２　この条例による改正後の〔中略〕西宮市介護保険条例第９条第１項及び付則第５条〔中略〕の規定は、それぞれ、</t>
  </si>
  <si>
    <t>　については、なお従前の例による。</t>
  </si>
  <si>
    <t>　なお従前の例による。</t>
  </si>
  <si>
    <t>　この条例の施行の日以後の期間に対応する延滞金について適用し、同日前の期間に対応する延滞金については、</t>
  </si>
  <si>
    <t xml:space="preserve">　この規則は、公布の日から施行する。
</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</si>
  <si>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</si>
  <si>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</si>
  <si>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</si>
  <si>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</si>
  <si>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</si>
  <si>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</si>
  <si>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</si>
  <si>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</si>
  <si>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</si>
  <si>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</si>
  <si>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　　　　　平成25年12月27日　条例25号［９］</t>
  </si>
  <si>
    <t>（様式１の６）</t>
  </si>
  <si>
    <t>　(3)　災害による損害の程度の認定は、消防署長その他官公署の長の証明する書類に基づき、市長が行う。</t>
  </si>
  <si>
    <t>0</t>
  </si>
  <si>
    <t>地域福祉推進チーム</t>
  </si>
  <si>
    <t>団体担当チーム</t>
  </si>
  <si>
    <t>健康づくり支援チーム</t>
  </si>
  <si>
    <t>施設推進チーム</t>
  </si>
  <si>
    <t>３級地</t>
  </si>
  <si>
    <t>DV</t>
  </si>
  <si>
    <t>地域包括支援センター運営協議会経費</t>
  </si>
  <si>
    <t>生活支援部</t>
  </si>
  <si>
    <t>（３）地域共生推進課</t>
  </si>
  <si>
    <t>（４）福祉のまちづくり課</t>
  </si>
  <si>
    <r>
      <t>第５条</t>
    </r>
    <r>
      <rPr>
        <sz val="10"/>
        <rFont val="ＭＳ Ｐゴシック"/>
        <family val="3"/>
      </rPr>
      <t>　平成27年度から平成29年度までの各年度における保険料率は、次の各号に掲げる第１号被保険者（法第９</t>
    </r>
  </si>
  <si>
    <t>　(1)　介護保険法施行令（平成10年政令第412号。以下「令」という。）第39条第１項第１号に掲げる者　31,200円</t>
  </si>
  <si>
    <t>　(2)　令第39条第１項第２号に掲げる者　39,000円</t>
  </si>
  <si>
    <t>　(3)　令第39条第１項第３号に掲げる者　46,800円</t>
  </si>
  <si>
    <t>　(4)　令第39条第１項第４号に掲げる者　54,600円</t>
  </si>
  <si>
    <t>　(5)　令第39条第１項第５号に掲げる者　62,400円</t>
  </si>
  <si>
    <t>　　　いう。）が1,200,000円未満である者であり、かつ、前各号のいずれにも該当しないもの</t>
  </si>
  <si>
    <t>　(6)　次のいずれかに該当する者　70,200円</t>
  </si>
  <si>
    <t>　(7)　次のいずれかに該当する者　74,900円</t>
  </si>
  <si>
    <t>　　　第１２号イ又は第１３号イに該当する者を除く。）</t>
  </si>
  <si>
    <t>　　　なるもの（令第39条第１項第１号イ（(1)に係る部分を除く。）、次号イ、第８号イ、第９号イ、第１０号イ、第１１号イ、</t>
  </si>
  <si>
    <t>　　　要としない状態となるもの（令第39条第１項第１号イ（(1)に係る部分を除く。）、次号イ、第９号イ、第１０号イ、</t>
  </si>
  <si>
    <t>　　　第１１号イ、第１２号イ又は第１３号イに該当する者を除く。）</t>
  </si>
  <si>
    <t>　　ア　合計所得金額が2,900,000円未満である者であり、かつ、前各号のいずれにも該当しないもの</t>
  </si>
  <si>
    <t>　(8)　次のいずれかに該当する者　90,500円</t>
  </si>
  <si>
    <t>　　　要としない状態となるもの（令第39条第１項第１号イ（(1)に係る部分を除く。）、次号イ、第１０号イ、第１１号イ、</t>
  </si>
  <si>
    <t>　(9)　次のいずれかに該当する者　96,700円</t>
  </si>
  <si>
    <t>　　　要としない状態となるもの（令第39条第１項第１号イ（(1)に係る部分を除く。）、次号イ、第１１号イ、第１２号イ又は</t>
  </si>
  <si>
    <t>　　　第１３号イに該当する者を除く。）</t>
  </si>
  <si>
    <t>　(10)　次のいずれかに該当する者　106,100円</t>
  </si>
  <si>
    <t>　　　要としない状態となるもの（令第39条第１項第１号イ（(1)に係る部分を除く。）、次号イ、第１２号イ又は第１３号イに</t>
  </si>
  <si>
    <t>　(11)　次のいずれかに該当する者　115,400円</t>
  </si>
  <si>
    <t>　　ア　合計所得金額が8,000,000円未満である者であり、かつ、前各号のいずれにも該当しないもの</t>
  </si>
  <si>
    <t>　　　要としない状態となるもの（令第39条第１項第１号イ（(1)に係る部分を除く。）、次号イ又は第１３号イに該当する者</t>
  </si>
  <si>
    <t>　(12)　次のいずれかに該当する者　124,800円</t>
  </si>
  <si>
    <t>　　　要としない状態となるもの（令第39条第１項第１号イ（(1)に係る部分を除く。）、次号イに該当する者を除く。）</t>
  </si>
  <si>
    <t>　(13)　次のいずれかに該当する者　134,200円</t>
  </si>
  <si>
    <t>　　ア　合計所得金額が15,000,000円未満である者であり、かつ、前各号のいずれにも該当しないもの</t>
  </si>
  <si>
    <t>　(14)　前各号のいずれにも該当しない者　143,500円</t>
  </si>
  <si>
    <t>［１］［３］［５］［８］［１０］</t>
  </si>
  <si>
    <t>　び(1)に係る者を除く。）、ロ若しくはニ、第２号ロ、第３号ロ、第４号ロ、第５号ロ、第６号ロ、第７号ロ、第８号ロ又は</t>
  </si>
  <si>
    <t>　第９号ロに該当するに至った第１号被保険者に係る保険料の額は、当該該当するに至った日の属する月の前月まで</t>
  </si>
  <si>
    <t>　月割により算定した当該第１号被保険者に係る保険料の額と、当該該当するに至った日の属する月から令第39条</t>
  </si>
  <si>
    <t>　第１項第１号から第６号までのいずれかに規定する者として月割により算定した保険料の額の合算額とする。</t>
  </si>
  <si>
    <t>　［３］［１０］</t>
  </si>
  <si>
    <t>　(1)　各会計年度において西宮市特別会計介護保険の歳入歳出決算上生じた剰余金のうち保険料収入に相当する額</t>
  </si>
  <si>
    <t>　［１０］</t>
  </si>
  <si>
    <r>
      <t>第5条</t>
    </r>
    <r>
      <rPr>
        <sz val="10"/>
        <rFont val="ＭＳ Ｐゴシック"/>
        <family val="3"/>
      </rPr>
      <t>　第９条第１項に規定する延滞金の年１４.６パーセントの割合及び年７.３パーセントの割合は、当分の間、同項</t>
    </r>
  </si>
  <si>
    <r>
      <t>第6条　</t>
    </r>
    <r>
      <rPr>
        <sz val="10"/>
        <rFont val="ＭＳ Ｐゴシック"/>
        <family val="3"/>
      </rPr>
      <t>法第１１５条の４５第１項に規定する介護予防・日常生活支援総合事業については、介護予防及び生活支援</t>
    </r>
  </si>
  <si>
    <t>　の体制整備の必要性等に鑑み、その円滑な実施を図るため、平成２７年４月１日から平成２９年３月３１日までの間</t>
  </si>
  <si>
    <t>　は行わず、同年４月１日から行うものとする。［１０］</t>
  </si>
  <si>
    <r>
      <t>　　　</t>
    </r>
    <r>
      <rPr>
        <b/>
        <sz val="10"/>
        <rFont val="ＭＳ Ｐゴシック"/>
        <family val="3"/>
      </rPr>
      <t>付　則</t>
    </r>
    <r>
      <rPr>
        <sz val="10"/>
        <rFont val="ＭＳ Ｐゴシック"/>
        <family val="3"/>
      </rPr>
      <t>（平成２７年３月２５日西宮市条例第４３号［１０］）</t>
    </r>
  </si>
  <si>
    <t>１　この条例は、平成２７年４月１日から施行する。</t>
  </si>
  <si>
    <t>２　改正後の第５条及び第７条第３項の規定は、平成２７年度以後の年度分の保険料から適用し、平成２６年度以前の</t>
  </si>
  <si>
    <t>　（［１２］）</t>
  </si>
  <si>
    <t>　(2)　生計を維持する者が死亡したとき、又はその者が心身に重大な障害を受け、若しくは長期間入院したことによ</t>
  </si>
  <si>
    <t>　(3)　生計を維持する者の収入が、事業又は業務の休廃止、事業における著しい損失、失業その他これらに類する</t>
  </si>
  <si>
    <t>　(4)　生計を維持する者の収入が、干ばつ、冷害、凍霜害等による農作物の不作その他これらに類する理由により</t>
  </si>
  <si>
    <t>　(5)　その他市長が特に必要と認めるとき。</t>
  </si>
  <si>
    <t>総合事業推進チーム</t>
  </si>
  <si>
    <t>医療計画課</t>
  </si>
  <si>
    <t>医療介護連携推進チーム</t>
  </si>
  <si>
    <t>医療計画チーム</t>
  </si>
  <si>
    <t>回</t>
  </si>
  <si>
    <t>件</t>
  </si>
  <si>
    <t>介護予防・日常生活支援総合事業費精算金</t>
  </si>
  <si>
    <t>シニアサポート事業経費</t>
  </si>
  <si>
    <t>サービス事業者振興等事業経費</t>
  </si>
  <si>
    <t>介護支援専門員活動等支援事業・旧ケアマネリーダー</t>
  </si>
  <si>
    <t>認知症地域ケア推進事業経費</t>
  </si>
  <si>
    <t>在宅医療・介護連携推進事業経費</t>
  </si>
  <si>
    <t>生活支援体制整備事業経費</t>
  </si>
  <si>
    <t>地域づくり支援事業経費</t>
  </si>
  <si>
    <t>370円</t>
  </si>
  <si>
    <t>老健・
療養型</t>
  </si>
  <si>
    <t>老健・
療養型</t>
  </si>
  <si>
    <t>840円</t>
  </si>
  <si>
    <t xml:space="preserve">  要介護
  認定者
  １人当り
  給付額</t>
  </si>
  <si>
    <t>　  要介護
　  認定者
　  １人当り
　  件数</t>
  </si>
  <si>
    <t xml:space="preserve"> 　　 第１号
 　　 被保険者
 　　 １人当り
 　　 給付額</t>
  </si>
  <si>
    <t>４４，４００円</t>
  </si>
  <si>
    <t>ア</t>
  </si>
  <si>
    <t>イ</t>
  </si>
  <si>
    <t>ウ</t>
  </si>
  <si>
    <t>エ</t>
  </si>
  <si>
    <t>オ</t>
  </si>
  <si>
    <t>２１２万円</t>
  </si>
  <si>
    <t>１４１万円</t>
  </si>
  <si>
    <t>６０万円</t>
  </si>
  <si>
    <t>９割または８割</t>
  </si>
  <si>
    <t>９割または８割
（償還払）</t>
  </si>
  <si>
    <t>５，００３</t>
  </si>
  <si>
    <t>１０，４７３</t>
  </si>
  <si>
    <t>１６，６９２</t>
  </si>
  <si>
    <t>１９，６１６</t>
  </si>
  <si>
    <t>２６，９３１</t>
  </si>
  <si>
    <t>３０，８０６</t>
  </si>
  <si>
    <t>３６，０６５</t>
  </si>
  <si>
    <t>１１．０５円</t>
  </si>
  <si>
    <t>１０．８３円</t>
  </si>
  <si>
    <t>１０．６８円</t>
  </si>
  <si>
    <t>１０．８３円</t>
  </si>
  <si>
    <t>１０．６８円</t>
  </si>
  <si>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</si>
  <si>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</si>
  <si>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</si>
  <si>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</si>
  <si>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</si>
  <si>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</si>
  <si>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</si>
  <si>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短期入所療養介護（老健）</t>
  </si>
  <si>
    <t>短期入所療養介護（医療）</t>
  </si>
  <si>
    <t>第１１段階</t>
  </si>
  <si>
    <t>第１２段階</t>
  </si>
  <si>
    <t>第１３段階</t>
  </si>
  <si>
    <t>第１４段階</t>
  </si>
  <si>
    <t>基準額×1.20</t>
  </si>
  <si>
    <t>基準額×1.45</t>
  </si>
  <si>
    <t>基準額×1.55</t>
  </si>
  <si>
    <t>基準額×1.70</t>
  </si>
  <si>
    <t>基準額×1.85</t>
  </si>
  <si>
    <t>基準額×2.15</t>
  </si>
  <si>
    <t>基準額×2.30</t>
  </si>
  <si>
    <t>平成27～
29年度</t>
  </si>
  <si>
    <t>福祉情報システムの運用</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</si>
  <si>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</si>
  <si>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</si>
  <si>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</si>
  <si>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</si>
  <si>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</si>
  <si>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介護保険に係る負担金,補助金及び支払基金交付金</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</si>
  <si>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</si>
  <si>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</si>
  <si>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</si>
  <si>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</si>
  <si>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</si>
  <si>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</si>
  <si>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</si>
  <si>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</si>
  <si>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</si>
  <si>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</si>
  <si>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</si>
  <si>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高齢者等サービス調整事務（他課に属するものを除く）</t>
  </si>
  <si>
    <t>在宅福祉サービスの利用調整</t>
  </si>
  <si>
    <t>福祉情報システムの運用（他課に属するものを除く）</t>
  </si>
  <si>
    <t>高齢者福祉サービスの相談及び助言（他課に属するものを除く）</t>
  </si>
  <si>
    <t>高齢者福祉サービスに係る関係団体等への助成等</t>
  </si>
  <si>
    <t>老人日常生活用具給付等事業</t>
  </si>
  <si>
    <t>福祉タクシー派遣事業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</si>
  <si>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</si>
  <si>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</si>
  <si>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</si>
  <si>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</si>
  <si>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</si>
  <si>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</si>
  <si>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</si>
  <si>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</si>
  <si>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</si>
  <si>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高齢者自立支援ひろば事業</t>
  </si>
  <si>
    <t>軽費老人ホーム補助金の交付</t>
  </si>
  <si>
    <t>社会福祉審議会</t>
  </si>
  <si>
    <t>慰霊祭の開催並びに軍人、軍属及び戦争犠牲者等の関係団体の支援</t>
  </si>
  <si>
    <t>戦没者遺族、戦傷病者等の援護</t>
  </si>
  <si>
    <t>老人クラブ</t>
  </si>
  <si>
    <t>地域福祉活動の推進</t>
  </si>
  <si>
    <t>地域安心ネットワーク事業</t>
  </si>
  <si>
    <t>民生委員・児童委員、社会福祉審議会民生委員審査専門分科会及び民生委員推薦会</t>
  </si>
  <si>
    <t>民生・児童協力委員研修</t>
  </si>
  <si>
    <t>権利擁護支援センターの運営等</t>
  </si>
  <si>
    <t>社会福祉施設等（保育所等を除く）の整備の調整</t>
  </si>
  <si>
    <t>福祉のまちづくりの支援</t>
  </si>
  <si>
    <t>障害者及び障害児の相談業務</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</si>
  <si>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</si>
  <si>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</si>
  <si>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</si>
  <si>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</si>
  <si>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</si>
  <si>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</si>
  <si>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</si>
  <si>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住宅改造助成事業</t>
  </si>
  <si>
    <t>小規模通所作業所運営費の補助</t>
  </si>
  <si>
    <t>在宅福祉サービスの措置（他課に属するものを除く）</t>
  </si>
  <si>
    <t>第７段階</t>
  </si>
  <si>
    <t>第８段階</t>
  </si>
  <si>
    <t>十分の五</t>
  </si>
  <si>
    <t>十分の七・五</t>
  </si>
  <si>
    <t>十分の九</t>
  </si>
  <si>
    <t>十分の十</t>
  </si>
  <si>
    <t>十分の十二</t>
  </si>
  <si>
    <t>十分の十三</t>
  </si>
  <si>
    <t>十分の十五</t>
  </si>
  <si>
    <t>十分の十七</t>
  </si>
  <si>
    <t>ア 利用者負担第五段階</t>
  </si>
  <si>
    <t>イ 利用者負担第四段階</t>
  </si>
  <si>
    <t xml:space="preserve">ウ 利用者負担第三段階 </t>
  </si>
  <si>
    <t>エ 利用者負担第二段階</t>
  </si>
  <si>
    <t>オ 利用者負担第一段階</t>
  </si>
  <si>
    <t>カ 合計</t>
  </si>
  <si>
    <t>手数料</t>
  </si>
  <si>
    <t>介護予防・日常生活支援総合事業</t>
  </si>
  <si>
    <t>介護予防事業</t>
  </si>
  <si>
    <t>介護予防・日常生活支援総合事業以外の地域支援事業</t>
  </si>
  <si>
    <t>低所得者保険料軽減繰入金</t>
  </si>
  <si>
    <t>一般介護予防事業費</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</si>
  <si>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</si>
  <si>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</si>
  <si>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</si>
  <si>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</si>
  <si>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</si>
  <si>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</si>
  <si>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</si>
  <si>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</si>
  <si>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</si>
  <si>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</si>
  <si>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</si>
  <si>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１項第１１号から第１４号までのいずれかに該当す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</si>
  <si>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</si>
  <si>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</si>
  <si>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</si>
  <si>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</si>
  <si>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</si>
  <si>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　当該年度分の保険料の９分の４に相当する額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</si>
  <si>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</si>
  <si>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</si>
  <si>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オ　その他上記の事由に類する事由があるとき</t>
  </si>
  <si>
    <t>　市長が必要と認める額</t>
  </si>
  <si>
    <r>
      <t>第２条</t>
    </r>
    <r>
      <rPr>
        <sz val="10"/>
        <rFont val="ＭＳ Ｐゴシック"/>
        <family val="3"/>
      </rPr>
      <t>　この規則における用語の意義は、法及び政令の例による。</t>
    </r>
  </si>
  <si>
    <r>
      <t>第３条</t>
    </r>
    <r>
      <rPr>
        <sz val="10"/>
        <rFont val="ＭＳ Ｐゴシック"/>
        <family val="3"/>
      </rPr>
      <t>　政令第９条第１項に規定する合議体（以下「合議体」という。）の数は、40以内とする。［１］［３］</t>
    </r>
  </si>
  <si>
    <r>
      <t>第５条</t>
    </r>
    <r>
      <rPr>
        <sz val="10"/>
        <rFont val="ＭＳ Ｐゴシック"/>
        <family val="3"/>
      </rPr>
      <t>　次の各号に掲げる介護給付の額は、当該各号に定める額とする。</t>
    </r>
  </si>
  <si>
    <r>
      <t>第６条</t>
    </r>
    <r>
      <rPr>
        <sz val="10"/>
        <rFont val="ＭＳ Ｐゴシック"/>
        <family val="3"/>
      </rPr>
      <t>　次の各号に掲げる予防給付の額は、当該各号に定める額とする。</t>
    </r>
  </si>
  <si>
    <r>
      <t>第８条</t>
    </r>
    <r>
      <rPr>
        <sz val="10"/>
        <rFont val="ＭＳ Ｐゴシック"/>
        <family val="3"/>
      </rPr>
      <t>　条例第12条の規定による申告は、介護保険料申告書によって行わなければならない。</t>
    </r>
  </si>
  <si>
    <r>
      <t>第17条</t>
    </r>
    <r>
      <rPr>
        <sz val="10"/>
        <rFont val="ＭＳ Ｐゴシック"/>
        <family val="3"/>
      </rPr>
      <t>　法令、条例及びこの規則の規定による申請書その他の書類の様式は、市長が別に定める。［５］</t>
    </r>
  </si>
  <si>
    <r>
      <t>第18条</t>
    </r>
    <r>
      <rPr>
        <sz val="10"/>
        <rFont val="ＭＳ Ｐゴシック"/>
        <family val="3"/>
      </rPr>
      <t>　前各条に規定するもののほか、この規則の施行に関し必要な事項は、市長が別に定める。［５］</t>
    </r>
  </si>
  <si>
    <r>
      <t>第１条</t>
    </r>
    <r>
      <rPr>
        <sz val="10"/>
        <rFont val="ＭＳ Ｐゴシック"/>
        <family val="3"/>
      </rPr>
      <t>　この規則は、平成12年4月１日から施行する。</t>
    </r>
  </si>
  <si>
    <r>
      <t>　　　</t>
    </r>
    <r>
      <rPr>
        <b/>
        <sz val="10"/>
        <rFont val="ＭＳ Ｐゴシック"/>
        <family val="3"/>
      </rPr>
      <t>付　則</t>
    </r>
    <r>
      <rPr>
        <sz val="10"/>
        <rFont val="ＭＳ Ｐゴシック"/>
        <family val="3"/>
      </rPr>
      <t>（平成12年12月28日西宮市規則第37号［１］）</t>
    </r>
  </si>
  <si>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</si>
  <si>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</si>
  <si>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</si>
  <si>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</si>
  <si>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</si>
  <si>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　　　</t>
    </r>
    <r>
      <rPr>
        <b/>
        <sz val="10"/>
        <rFont val="ＭＳ Ｐゴシック"/>
        <family val="3"/>
      </rPr>
      <t>付　則</t>
    </r>
    <r>
      <rPr>
        <sz val="10"/>
        <rFont val="ＭＳ Ｐゴシック"/>
        <family val="3"/>
      </rPr>
      <t>（平成23年６月30日西宮市規則第11号［７］）</t>
    </r>
  </si>
  <si>
    <r>
      <t>　　　</t>
    </r>
    <r>
      <rPr>
        <b/>
        <sz val="10"/>
        <rFont val="ＭＳ Ｐゴシック"/>
        <family val="3"/>
      </rPr>
      <t>付　則</t>
    </r>
    <r>
      <rPr>
        <sz val="10"/>
        <rFont val="ＭＳ Ｐゴシック"/>
        <family val="3"/>
      </rPr>
      <t>（平成24年２月29日西宮市規則第40号［８］）</t>
    </r>
  </si>
  <si>
    <r>
      <t>　　　</t>
    </r>
    <r>
      <rPr>
        <b/>
        <sz val="10"/>
        <rFont val="ＭＳ Ｐゴシック"/>
        <family val="3"/>
      </rPr>
      <t>付　則</t>
    </r>
    <r>
      <rPr>
        <sz val="10"/>
        <rFont val="ＭＳ Ｐゴシック"/>
        <family val="3"/>
      </rPr>
      <t>（平成24年３月30日西宮市規則第70号［９］）</t>
    </r>
  </si>
  <si>
    <r>
      <t>　　　</t>
    </r>
    <r>
      <rPr>
        <b/>
        <sz val="10"/>
        <rFont val="ＭＳ Ｐゴシック"/>
        <family val="3"/>
      </rPr>
      <t>付　則</t>
    </r>
    <r>
      <rPr>
        <sz val="10"/>
        <rFont val="ＭＳ Ｐゴシック"/>
        <family val="3"/>
      </rPr>
      <t xml:space="preserve">（平成25年３月28日西宮市規則第75号［１０］）
</t>
    </r>
  </si>
  <si>
    <r>
      <t>　　　</t>
    </r>
    <r>
      <rPr>
        <b/>
        <sz val="10"/>
        <rFont val="ＭＳ Ｐゴシック"/>
        <family val="3"/>
      </rPr>
      <t>付　則</t>
    </r>
    <r>
      <rPr>
        <sz val="10"/>
        <rFont val="ＭＳ Ｐゴシック"/>
        <family val="3"/>
      </rPr>
      <t xml:space="preserve">（平成26年２月28日西宮市規則第40号［１１］）
</t>
    </r>
  </si>
  <si>
    <r>
      <t>　　　</t>
    </r>
    <r>
      <rPr>
        <b/>
        <sz val="10"/>
        <rFont val="ＭＳ Ｐゴシック"/>
        <family val="3"/>
      </rPr>
      <t>付　則</t>
    </r>
    <r>
      <rPr>
        <sz val="10"/>
        <rFont val="ＭＳ Ｐゴシック"/>
        <family val="3"/>
      </rPr>
      <t xml:space="preserve">（平成27年３月31日西宮市規則第66号［１２］）
</t>
    </r>
  </si>
  <si>
    <r>
      <t>別表第１</t>
    </r>
    <r>
      <rPr>
        <sz val="10"/>
        <rFont val="ＭＳ Ｐゴシック"/>
        <family val="3"/>
      </rPr>
      <t>（第７条関係）</t>
    </r>
  </si>
  <si>
    <r>
      <t>別表第２</t>
    </r>
    <r>
      <rPr>
        <sz val="10"/>
        <rFont val="ＭＳ Ｐゴシック"/>
        <family val="3"/>
      </rPr>
      <t>（第15条関係）</t>
    </r>
  </si>
  <si>
    <t>　(１)　第９条第２項及び第３項を削る改正規定並びに付則第２条第４項の改正規定並びに次項の規定　公布の日</t>
  </si>
  <si>
    <t>［１］［２］［３］［５］［６］［９］［１２］［１３］</t>
  </si>
  <si>
    <t>　規定は同年10月１日から適用する。</t>
  </si>
  <si>
    <t>(ア)　政令第３９条第１項第２号イに該当する第１号被保険者　当該年度分の保険料の５分の１に相当する額</t>
  </si>
  <si>
    <t>(イ)　政令第３９条第１項第３号イに該当する第１号被保険者　当該年度分の保険料の３分の１に相当する額</t>
  </si>
  <si>
    <t>平成12年12月28日　規則37号［１］</t>
  </si>
  <si>
    <t>平成13年10月30日　規則23号［２］</t>
  </si>
  <si>
    <t>平成15年 ３月28日　規則67号［３］</t>
  </si>
  <si>
    <t>平成17年 ９月30日　規則16号［４］</t>
  </si>
  <si>
    <t>平成18年 ３月31日　規則62号［５］</t>
  </si>
  <si>
    <t>平成21年 ３月30日　規則82号［６］</t>
  </si>
  <si>
    <t>平成23年 ６月30日　規則11号［７］</t>
  </si>
  <si>
    <t>平成24年 ２月29日　規則40号［８］</t>
  </si>
  <si>
    <t>平成24年 ３月30日　規則70号［９］</t>
  </si>
  <si>
    <t>平成25年 ３月28日　規則75号［１０］</t>
  </si>
  <si>
    <t>平成26年 ２月28日　規則40号［１１］</t>
  </si>
  <si>
    <t>平成28年 ２月29日　規則46号［１４］</t>
  </si>
  <si>
    <t>平成27年 ５月13日　規則 １号［１３］</t>
  </si>
  <si>
    <t>１　省令第83条第１項第１号又は省令第97条第１項第１号に規定する特別の事情</t>
  </si>
  <si>
    <t>２　省令第83条第１項第２号、第３号及び第４号又は省令第97条第１項第２号、第３号及び第４号に規定する特別の事情</t>
  </si>
  <si>
    <t>(ア)　政令第３９条第１項第１号ハに該当する第１号被保険者　当該年度分の保険料の９分の４に相当する額</t>
  </si>
  <si>
    <t>(イ)　政令第３９条第１項第２号イに該当する第１号被保険者　当該年度分の保険料の５分の３に相当する額</t>
  </si>
  <si>
    <t>(ウ)　政令第３９条第１項第３号イに該当する第１号被保険者　当該年度分の保険料の３分の２に相当する額</t>
  </si>
  <si>
    <t>５　政令及び前２項に定めるもののほか、合議体の運営に関し必要な事項は、認定審査会の会長が認定審査会に</t>
  </si>
  <si>
    <t>　諮って定める。</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</si>
  <si>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</si>
  <si>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</si>
  <si>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</si>
  <si>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50条又は法第60条に規定する災害その他の厚生労働省令で定める特別の事情があることを証明する書類その他</t>
  </si>
  <si>
    <t>　市長が必要と認める書類を添付して、市長に申請しなければならない。</t>
  </si>
  <si>
    <t>４　市長は、前項の申請書の提出があった場合において、法第50条又は法第60条の規定による認定をしたときは、</t>
  </si>
  <si>
    <t>　その旨、その適用期間その他必要な事項を書面により当該申請者に通知するとともに、介護保険利用者負担額減</t>
  </si>
  <si>
    <t>　額・免除認定証を、期限を定めて交付するものとする。</t>
  </si>
  <si>
    <t>５　市長は、第３項の申請書の提出があった場合において、法第50条又は法第60条の規定による認定をしないとき</t>
  </si>
  <si>
    <t>　は、理由を付して、その旨を書面により当該申請者に通知しなければならない。</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</si>
  <si>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</si>
  <si>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</si>
  <si>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</si>
  <si>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</si>
  <si>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</si>
  <si>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</si>
  <si>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r>
      <t>第12条</t>
    </r>
    <r>
      <rPr>
        <sz val="10"/>
        <rFont val="ＭＳ Ｐゴシック"/>
        <family val="3"/>
      </rPr>
      <t>　納付義務者の保険料の過納又は誤納に係る徴収金がある場合は、これを納付義務者に還付しなければ</t>
    </r>
  </si>
  <si>
    <t>　ならない。　ただし、当該納付義務者の保険料の未納に係る徴収金がある場合は、これに充当する。</t>
  </si>
  <si>
    <t>２　前項ただし書の措置を行った場合は、当該納付義務者に対し、介護保険料過誤納金充当決定通知書を送付す</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</si>
  <si>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</si>
  <si>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</si>
  <si>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</si>
  <si>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　</t>
  </si>
  <si>
    <r>
      <t>第15条</t>
    </r>
    <r>
      <rPr>
        <sz val="10"/>
        <rFont val="ＭＳ Ｐゴシック"/>
        <family val="3"/>
      </rPr>
      <t>　条例第11条第１項の規定による保険料の減免は、別表第２区分の欄に掲げる保険料減免の事由の区分</t>
    </r>
  </si>
  <si>
    <t>　に応じ、それぞれ同表適用範囲の欄に定める場合に行う。［５］</t>
  </si>
  <si>
    <t>２　前項の規定による減免の額は、別表第２適用範囲の欄に定める場合の区分に応じ、それぞれ同表減免の額の</t>
  </si>
  <si>
    <t>　欄に定める額とする。</t>
  </si>
  <si>
    <t>３　前項に規定する減免の額に１００円未満５０円以上の端数があるときは、これを１００円に切り上げ、５０円未満の</t>
  </si>
  <si>
    <t>　端数があるときは、これを切り捨てる。［１２］</t>
  </si>
  <si>
    <r>
      <t>第16条</t>
    </r>
    <r>
      <rPr>
        <sz val="10"/>
        <rFont val="ＭＳ Ｐゴシック"/>
        <family val="3"/>
      </rPr>
      <t>　条例第20条から第23条までに規定する過料を徴収する場合は、介護保険過料処分通知書によるものとす</t>
    </r>
  </si>
  <si>
    <t>　る。［５］</t>
  </si>
  <si>
    <t>２　第15条の規定にかかわらず、東日本大震災により被災した被保険者（市長が指定する者を除く。）の平成25年度</t>
  </si>
  <si>
    <t>　サービス費等の額の特例等については、市長が別に定める。［８］</t>
  </si>
  <si>
    <t>３　第７条の規定にかかわらず、東日本大震災により被災した被保険者（市長が指定する者を除く。）の</t>
  </si>
  <si>
    <t>　平成25年３月１日から平成26年２月28日までの利用に係る居宅介護サービス費等の額の特例については、</t>
  </si>
  <si>
    <t>　市長が別に定める。［１０］</t>
  </si>
  <si>
    <t>４　第７条の規定にかかわらず、東日本大震災により被災した被保険者（市長が指定する者を除く。）の</t>
  </si>
  <si>
    <t>　の利用に係る居宅介護サービス費等の額の特例については、市長が別に定める。［１１］［１２］</t>
  </si>
  <si>
    <t>５　第７条の規定にかかわらず、東日本大震災により被災した被保険者（市長が指定する者を除く。）の</t>
  </si>
  <si>
    <t>　の利用に係る居宅介護サービス費等の額の特例については、市長が別に定める。［１４］</t>
  </si>
  <si>
    <r>
      <t>第３条</t>
    </r>
    <r>
      <rPr>
        <sz val="10"/>
        <rFont val="ＭＳ Ｐゴシック"/>
        <family val="3"/>
      </rPr>
      <t>　第15条の規定にかかわらず、東日本大震災により被災した被保険者の平成22年度分から</t>
    </r>
  </si>
  <si>
    <t>　平成24年度分まで（市長が指定する者にあっては、平成24年9月分まで）の保険料の減免については、</t>
  </si>
  <si>
    <t>　市長が別に定める。［７］［８］［９］　</t>
  </si>
  <si>
    <t>３　第15条の規定にかかわらず、東日本大震災により被災した被保険者（市長が指定する者を除く。）の平成26年度</t>
  </si>
  <si>
    <t>（平成24年度から平成26年度までの各年度における保険料の減免の特例）［９］</t>
  </si>
  <si>
    <r>
      <t>第４条</t>
    </r>
    <r>
      <rPr>
        <sz val="10"/>
        <rFont val="ＭＳ Ｐゴシック"/>
        <family val="3"/>
      </rPr>
      <t>　条例付則第３条第1項に規定する第1号被保険者に係る平成24年度分から平成26年度分までの各年度に</t>
    </r>
  </si>
  <si>
    <t>　の部カの項中「３分の２」とあるのは「５分の３」と、同部キの項中、「３分の１」とあるのは「５分の１」とする。</t>
  </si>
  <si>
    <t>　おける条例第11条第1項の規定による保険料の減免については、第15条第2項の規定にかかわらず、別表第2（３）</t>
  </si>
  <si>
    <t>　分の保険料の減免については、市長が別に定める。［１０］</t>
  </si>
  <si>
    <t>４　第15条の規定にかかわらず、東日本大震災により被災した被保険者（市長が指定する者を除く。）の平成27年度</t>
  </si>
  <si>
    <t>５　第15条の規定にかかわらず、東日本大震災により被災した被保険者（市長が指定する者を除く。）の平成28年度</t>
  </si>
  <si>
    <t>２　改正後の第７条第２項の規定は平成12年９月25日から、改正後の付則別表第１、付則別表第２及び別表第２の</t>
  </si>
  <si>
    <t>２　改正後の別表第２の規定は、平成15年度分からの保険料の減免について適用し、平成14年度分までの保険料</t>
  </si>
  <si>
    <t>　の減免については、なお従前の例による。</t>
  </si>
  <si>
    <t>　施行する。</t>
  </si>
  <si>
    <t>　について適用し、同日前の利用に係る居宅介護サービス費の介護給付等については、なお従前の例による。</t>
  </si>
  <si>
    <t>３　改正後の別表第２の規定は、平成27年度以後の年度分の保険料の減免から適用し、平成26年度以前の年度</t>
  </si>
  <si>
    <t>　分の保険料の減免については、なお従前の例による。</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</si>
  <si>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</si>
  <si>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</si>
  <si>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通知して行うものとする。</t>
  </si>
  <si>
    <t>　て準用する場合を含む。）の規定による被保険者に対する診断命令は、次に掲げる事項を書面により被保険者に</t>
  </si>
  <si>
    <t>　(1)　当該診断命令に係る診断を行う医師の氏名並びにその者が現に従事する病院又は診療所の名称及び所在地</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</si>
  <si>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</si>
  <si>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</si>
  <si>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</si>
  <si>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</si>
  <si>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(１)　条例第10条第１項第１号に該当するとき</t>
  </si>
  <si>
    <t>　損害の程度が一部損壊又は部分焼若しくはぼやに相当するとき
　　100分の93（法第50条第２項又は法第60条第２項の規定による認定を受けた被保険者にあっては、100分の86）</t>
  </si>
  <si>
    <t>　損害の程度が半壊又は半焼に相当するとき
　　100分の95（法第50条第２項又は法第60条第２項の規定による認定を受けた被保険者にあっては、100分の90）</t>
  </si>
  <si>
    <t>　損害の程度が大規模半壊若しくは全壊又は全焼に相当するとき
　　100分の100</t>
  </si>
  <si>
    <t>　　100分の95（法第50条第２項又は法第60条第２項の規定による認定を受けた被保険者にあっては、100分の90）</t>
  </si>
  <si>
    <t>　(2)　床上浸水により家屋の壁の下部又は畳若しくは床のみに損害を受けた場合は、この表の１の項に規定する損</t>
  </si>
  <si>
    <t>　　害の程度が半壊に相当するときとみなし、家屋の１階の大部分について浸水を受け、かつ、内壁、外壁、建具等</t>
  </si>
  <si>
    <t>　　に損害を受けた場合又はこれを超える損害を受けた場合は、同項に規定する損害の程度が大規模半壊に相当</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</si>
  <si>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</si>
  <si>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</si>
  <si>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４第２項に規定する特例特定入所者介護予防サービス費については、適用しない。</t>
  </si>
  <si>
    <t>　　するときとみなす。</t>
  </si>
  <si>
    <t>　(4)　この表の２の項に規定する特別の事情は、条例第11条第１項の規定により当該年度分の保険料の減免を受</t>
  </si>
  <si>
    <t>　　けていることとする。</t>
  </si>
  <si>
    <t>　○西宮市介護保険施行規則</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</si>
  <si>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</si>
  <si>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</si>
  <si>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</si>
  <si>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</si>
  <si>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　　　　　平成15年 3月25日　条例28号［１］</t>
  </si>
  <si>
    <t>　　　　　平成17年 3月30日　条例17号［２］</t>
  </si>
  <si>
    <t>　　　　　平成18年 3月30日　条例75号［３］</t>
  </si>
  <si>
    <t>　　　　　平成20年 3月27日　条例47号［４］</t>
  </si>
  <si>
    <t>　　　　　平成21年 3月30日　条例47号［５］</t>
  </si>
  <si>
    <t>　　　　　平成21年 9月25日　条例11号［６］</t>
  </si>
  <si>
    <t>　　　　　平成24年 3月29日　条例35号［８］</t>
  </si>
  <si>
    <t>　　　　　平成27年 3月25日　条例43号［１０］</t>
  </si>
  <si>
    <t>　　　　　平成27年 5月13日　条例１号［１１］</t>
  </si>
  <si>
    <t>２　法第１２４条の２第１項の規定に基づく所得の少ない者について行う保険料の減額賦課に係る前項第１号に掲げる</t>
  </si>
  <si>
    <t>　第１号被保険者の平成２７年度から平成２９年度までの各年度における保険料率は、同号の規定にかかわらず、</t>
  </si>
  <si>
    <t>　２８,１００円とする。［１１］</t>
  </si>
  <si>
    <r>
      <t>　　　</t>
    </r>
    <r>
      <rPr>
        <b/>
        <sz val="10"/>
        <rFont val="ＭＳ Ｐゴシック"/>
        <family val="3"/>
      </rPr>
      <t>付　則</t>
    </r>
    <r>
      <rPr>
        <sz val="10"/>
        <rFont val="ＭＳ Ｐゴシック"/>
        <family val="3"/>
      </rPr>
      <t>（平成２７年５月１３日西宮市条例第１号［１１］）</t>
    </r>
  </si>
  <si>
    <t>　この条例は、公布の日から施行する。</t>
  </si>
  <si>
    <t>法人指導課</t>
  </si>
  <si>
    <t>法人認可・指導チーム</t>
  </si>
  <si>
    <t>施設等指導チーム</t>
  </si>
  <si>
    <t>居宅事業者指導チーム</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</si>
  <si>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</si>
  <si>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</si>
  <si>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</si>
  <si>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</si>
  <si>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</si>
  <si>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自己作成ケアプランの受付及び助言</t>
  </si>
  <si>
    <t>西宮市地域福祉計画</t>
  </si>
  <si>
    <t>医療と介護の連携の推進</t>
  </si>
  <si>
    <t>介護予防・日常生活支援総合事業の推進</t>
  </si>
  <si>
    <t>社会福祉法人認可等審査委員会の運営</t>
  </si>
  <si>
    <t>社会福祉法人の認可等及び指導監督</t>
  </si>
  <si>
    <t>民間の社会福祉施設等の指定等及び指導監督</t>
  </si>
  <si>
    <t>社会福祉法人及び社会福祉施設等の職員に対する研修</t>
  </si>
  <si>
    <t>社会福祉法人に係る事務の総括</t>
  </si>
  <si>
    <t>認可外保育施設の指導監督</t>
  </si>
  <si>
    <t>介護保険サービス事業者及び障害福祉サービス事業者の指導監査</t>
  </si>
  <si>
    <t>（５）法人指導課</t>
  </si>
  <si>
    <t>医療政策に係る事務事業の総合調整及び進行管理</t>
  </si>
  <si>
    <t>西宮市保健医療計画の策定及び進行管理</t>
  </si>
  <si>
    <t>（６）医療計画課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</si>
  <si>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</si>
  <si>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</si>
  <si>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</si>
  <si>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</si>
  <si>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</si>
  <si>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</si>
  <si>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（７）生活支援課</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</si>
  <si>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</si>
  <si>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</si>
  <si>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</si>
  <si>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</si>
  <si>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</si>
  <si>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</si>
  <si>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</si>
  <si>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※歳入の介護保険料について、年報の様式では保険
料還付未済額をこの項目で報告することになってい
るため、13ページの決算状況の額とは異なります。</t>
  </si>
  <si>
    <t>地域支援
事業交付金</t>
  </si>
  <si>
    <t>介護給付等費用適正事業経費</t>
  </si>
  <si>
    <t>認定相談チーム</t>
  </si>
  <si>
    <t>介護認定の審査請求の受付</t>
  </si>
  <si>
    <t>地域との連携に伴う認知症関連施策の実施</t>
  </si>
  <si>
    <t>福祉人材確保養成対策</t>
  </si>
  <si>
    <t>生活支援サービス事業等の推進</t>
  </si>
  <si>
    <t>総合福祉センター等福祉施設の整備</t>
  </si>
  <si>
    <t>社会福祉法人等に係る施設整備費の助成及び国庫補助協議等（保育所等に係るものを除く）</t>
  </si>
  <si>
    <t>医療と福祉の連携に伴う認知症関連施策の実施</t>
  </si>
  <si>
    <t>障害者あんしん相談窓口（他課に属するものを除く）</t>
  </si>
  <si>
    <t>３　認定審査会の状況／平成29年3月末</t>
  </si>
  <si>
    <t>地域密着型通所介護</t>
  </si>
  <si>
    <t>複合型サービス（看護小規模多機能型居宅介護）</t>
  </si>
  <si>
    <t>【第１段階】
老齢福祉年金の受給者
生活保護の受給者</t>
  </si>
  <si>
    <t>【第３段階】
利用者負担段階
第１段階・第２段階以外の方</t>
  </si>
  <si>
    <t>合計所得金額＋課税年金収入金額の合計が80万円超</t>
  </si>
  <si>
    <t>合計所得金額＋課税年金収入金額の合計が80万円以下</t>
  </si>
  <si>
    <t>老齢福祉年金の受給者、生活保護の受給者</t>
  </si>
  <si>
    <t>［世帯］</t>
  </si>
  <si>
    <t>［個人］</t>
  </si>
  <si>
    <t>施設
サービス</t>
  </si>
  <si>
    <t>高額医療
合算介護
サービス</t>
  </si>
  <si>
    <t>後期高齢者
医療制度で
医療を受ける人</t>
  </si>
  <si>
    <t>特定入所者
介護
サービス</t>
  </si>
  <si>
    <t>所得区分</t>
  </si>
  <si>
    <t>901万円超</t>
  </si>
  <si>
    <t>600万円超901万円以下</t>
  </si>
  <si>
    <t>210万円超600万円以下</t>
  </si>
  <si>
    <t>210万円以下</t>
  </si>
  <si>
    <t>市民税非課税世帯</t>
  </si>
  <si>
    <r>
      <t>自己負担限度額</t>
    </r>
    <r>
      <rPr>
        <sz val="9"/>
        <rFont val="ＭＳ Ｐゴシック"/>
        <family val="3"/>
      </rPr>
      <t>（年額）</t>
    </r>
  </si>
  <si>
    <r>
      <t>所得区分</t>
    </r>
    <r>
      <rPr>
        <sz val="9"/>
        <rFont val="ＭＳ Ｐゴシック"/>
        <family val="3"/>
      </rPr>
      <t xml:space="preserve">
（基礎控除後の総所得金額等）</t>
    </r>
  </si>
  <si>
    <t>基準額×0.50
 　※4（×0.45）</t>
  </si>
  <si>
    <r>
      <t>平成18～
20年度</t>
    </r>
    <r>
      <rPr>
        <sz val="5"/>
        <rFont val="ＭＳ Ｐゴシック"/>
        <family val="3"/>
      </rPr>
      <t>※3</t>
    </r>
  </si>
  <si>
    <r>
      <t>平成13年度</t>
    </r>
    <r>
      <rPr>
        <sz val="5"/>
        <rFont val="ＭＳ Ｐゴシック"/>
        <family val="3"/>
      </rPr>
      <t>※2</t>
    </r>
  </si>
  <si>
    <r>
      <t>平成12年度</t>
    </r>
    <r>
      <rPr>
        <sz val="5"/>
        <rFont val="ＭＳ Ｐゴシック"/>
        <family val="3"/>
      </rPr>
      <t>※1</t>
    </r>
  </si>
  <si>
    <t>※1</t>
  </si>
  <si>
    <t>※2</t>
  </si>
  <si>
    <t>※3</t>
  </si>
  <si>
    <t>※4</t>
  </si>
  <si>
    <t>は非課税）が廃止されたことに伴い、保険料段階が上昇する人については激変緩和措置が講じられ、保険料を減額。</t>
  </si>
  <si>
    <t>平成17年の税制改正により、高齢者の非課税限度額（平成17年度市民税では合計所得金額が125万円以下の人について</t>
  </si>
  <si>
    <t>低所得者の保険料負担を軽減するため、公費を投入し、第１段階の保険料を 基準額×0.50 ⇒ 基準額×0.45 に軽減。　</t>
  </si>
  <si>
    <t>31,200
(28,100)</t>
  </si>
  <si>
    <t>認定調査の適正化業務</t>
  </si>
  <si>
    <t>成年後見制度利用促進のための広報・普及活動事業</t>
  </si>
  <si>
    <t>成年後見制度等利用支援事業</t>
  </si>
  <si>
    <t>認知症SOSメール配信事業経費</t>
  </si>
  <si>
    <t>地域密着型サービス</t>
  </si>
  <si>
    <t>　の利用に係る居宅介護サービス費等の額の特例については、市長が別に定める。［１５］</t>
  </si>
  <si>
    <t>６　第7条の規定にかかわらず、東日本大震災により被災した被保険者（市長が指定する者を除く。）の</t>
  </si>
  <si>
    <t>　平成29年3月1日から平成30年2月28日まで（市長が指定する者にあっては、平成29年9月30日まで）</t>
  </si>
  <si>
    <r>
      <t>第２条　</t>
    </r>
    <r>
      <rPr>
        <sz val="10"/>
        <rFont val="ＭＳ Ｐゴシック"/>
        <family val="3"/>
      </rPr>
      <t>第７条の規定にかかわらず、東日本大震災により被災した被保険者の平成23年3月11日から</t>
    </r>
  </si>
  <si>
    <t>　平成24年2月29日までの利用に係る居宅介護サービス費の額の特例等については、市長が別に定める。［７］［９］</t>
  </si>
  <si>
    <t>２　第７条の規定にかかわらず、東日本大震災により被災した被保険者の平成24年3月1日から</t>
  </si>
  <si>
    <t>　平成25年2月28日まで（市長が指定する者にあっては、平成24年9月30日まで）の利用に係る居宅介護</t>
  </si>
  <si>
    <t>　平成27年3月1日から平成28年2月29日まで（市長が指定する者にあっては、平成27年9月30日まで）</t>
  </si>
  <si>
    <t>　平成28年3月1日から平成29年2月28日まで（市長が指定する者にあっては、平成28年9月30日まで）</t>
  </si>
  <si>
    <t>６　第15条の規定にかかわらず、東日本大震災により被災した被保険者（市長が指定する者を除く。）の平成29年度</t>
  </si>
  <si>
    <t>　分（市長が指定する者にあっては、平成29年9月分まで）の保険料の減免については、市長が別に定める。［１５］</t>
  </si>
  <si>
    <t>　分（市長が指定する者にあっては、平成26年9月分まで）の保険料の減免については、市長が別に定める。［１１］</t>
  </si>
  <si>
    <t>　分（市長が指定する者にあっては、平成27年9月分まで）の保険料の減免については、市長が別に定める。［１２］</t>
  </si>
  <si>
    <t>　分（市長が指定する者にあっては、平成28年9月分まで）の保険料の減免については、市長が別に定める。［１４］</t>
  </si>
  <si>
    <t>２　改正後の付則第２条第４項の規定は、平成27年3月1日以後の利用に係る居宅介護サービス費の介護給付等</t>
  </si>
  <si>
    <t>　(２)　別表第１の改正規定　平成27年8月1日</t>
  </si>
  <si>
    <t>１　この規則は、平成27年4月1日から施行する。ただし、次の各号に掲げる規定は、当該各号に定める日から</t>
  </si>
  <si>
    <t>保険者の
定める割合</t>
  </si>
  <si>
    <t>年度末現在
被保険者数</t>
  </si>
  <si>
    <t>多段階設定</t>
  </si>
  <si>
    <t>第10段階</t>
  </si>
  <si>
    <t>第11段階</t>
  </si>
  <si>
    <t>第12段階</t>
  </si>
  <si>
    <t>第13段階</t>
  </si>
  <si>
    <t>第14段階</t>
  </si>
  <si>
    <t>第９段階</t>
  </si>
  <si>
    <t>5,200円/月</t>
  </si>
  <si>
    <r>
      <t xml:space="preserve">標準割合
</t>
    </r>
    <r>
      <rPr>
        <sz val="8"/>
        <rFont val="ＭＳ ゴシック"/>
        <family val="3"/>
      </rPr>
      <t>（令38条1項各号）</t>
    </r>
  </si>
  <si>
    <t>② 総数（再掲：第１号被保険者の２割負担対象者分）</t>
  </si>
  <si>
    <t>③ 第２号被保険者分（再掲）</t>
  </si>
  <si>
    <t>④ 総数（再掲：介護給付、介護予防給付の特例分）</t>
  </si>
  <si>
    <t>地域密着型通所介護</t>
  </si>
  <si>
    <t>⑤ 第２号被保険者分（再掲：介護給付、介護予防給付の特例分）</t>
  </si>
  <si>
    <t>平成29年 ２月28日　規則19号［１５］</t>
  </si>
  <si>
    <t>（平成２９年度実績）</t>
  </si>
  <si>
    <t>平成２９年度／介護保険事業状況報告（年報）</t>
  </si>
  <si>
    <t>（平成30年3月31日現在）</t>
  </si>
  <si>
    <t>地域包括担当チーム</t>
  </si>
  <si>
    <t>事業者指定チーム</t>
  </si>
  <si>
    <t>民間老人福祉施設との災害時における要援護者の緊急受入れに関する協定及び災害時</t>
  </si>
  <si>
    <t>における福祉避難所における設置運営に関する協定</t>
  </si>
  <si>
    <t>県、国民健康保険団体連合会その他関係機関との連絡調整（他課に属するものを除く)</t>
  </si>
  <si>
    <t>生活支援コーディネーター業務</t>
  </si>
  <si>
    <t>地域包括支援センターの運営</t>
  </si>
  <si>
    <t>平成29年3月末(A)</t>
  </si>
  <si>
    <t>H29．3月月報（様式１）</t>
  </si>
  <si>
    <t>※人口＝市HP掲載（【平成29年3月31日現在】町別年齢別登録人口(エクセル：180KB)）</t>
  </si>
  <si>
    <t>平成30年3月末(B)</t>
  </si>
  <si>
    <t>H30.3月月報（様式１）</t>
  </si>
  <si>
    <t>２　要介護認定者／平成30年3月末</t>
  </si>
  <si>
    <t>H30.3月月報（様式１の６）</t>
  </si>
  <si>
    <t>３　介護サービス受給者／平成30年3月審査分</t>
  </si>
  <si>
    <t>H30.4月月報（様式１の６）</t>
  </si>
  <si>
    <t>－</t>
  </si>
  <si>
    <t>※人口＝市HP掲載（【平成30年3月31日現在】町別年齢別登録人口(エクセル：180KB)）</t>
  </si>
  <si>
    <t>１　認定申請件数／平成29年度</t>
  </si>
  <si>
    <t>２　認定調査の状況／平成29年度</t>
  </si>
  <si>
    <t>４　認定審査会審査件数／平成29年度</t>
  </si>
  <si>
    <t>１　介護（介護予防）サービスの種類及び給付割合／平成29年度</t>
  </si>
  <si>
    <t>世帯全員（世帯を分離している配偶者を含む）が市民税非課税</t>
  </si>
  <si>
    <r>
      <t>【第２段階】</t>
    </r>
    <r>
      <rPr>
        <sz val="10"/>
        <rFont val="ＭＳ Ｐゴシック"/>
        <family val="3"/>
      </rPr>
      <t xml:space="preserve">
課税年金収入額＋合計所得金額＋
遺族年金・障害年金収入額の
合計額が80万円以下</t>
    </r>
  </si>
  <si>
    <r>
      <t>現役並み所得者</t>
    </r>
    <r>
      <rPr>
        <sz val="7"/>
        <rFont val="ＭＳ Ｐゴシック"/>
        <family val="3"/>
      </rPr>
      <t>※1</t>
    </r>
  </si>
  <si>
    <r>
      <t>３７，２００円</t>
    </r>
    <r>
      <rPr>
        <sz val="7"/>
        <rFont val="ＭＳ Ｐゴシック"/>
        <family val="3"/>
      </rPr>
      <t>※2</t>
    </r>
  </si>
  <si>
    <r>
      <t>現役並み所得者</t>
    </r>
    <r>
      <rPr>
        <sz val="7"/>
        <rFont val="ＭＳ Ｐゴシック"/>
        <family val="3"/>
      </rPr>
      <t>※1</t>
    </r>
    <r>
      <rPr>
        <sz val="10"/>
        <rFont val="ＭＳ Ｐゴシック"/>
        <family val="3"/>
      </rPr>
      <t xml:space="preserve">
（70歳未満は上位所得者）</t>
    </r>
  </si>
  <si>
    <r>
      <t>※1　同一世帯内に市民税課税所得１４５万円以上の第1号被保険者がいる人。ただし、同一世帯内にいる第１号被保険者の収入の合計が５２０万円
　　　（世帯内の第１号被保険者が本人１人のみの場合は３８３万円）未満の場合は、申請により、上限額が一般（３７，２００円</t>
    </r>
    <r>
      <rPr>
        <sz val="7"/>
        <rFont val="ＭＳ Ｐゴシック"/>
        <family val="3"/>
      </rPr>
      <t>※2</t>
    </r>
    <r>
      <rPr>
        <sz val="8"/>
        <rFont val="ＭＳ Ｐゴシック"/>
        <family val="3"/>
      </rPr>
      <t>）となる。
※2　平成２９年８月から一般区分の上限額が３７，２００円から４４，４００円となる。
　　　（１割負担者のみの世帯については、時限措置として年間上限額が設定される。）</t>
    </r>
  </si>
  <si>
    <t>※各サービスは介護予防サービスを含む。
※介護予防（訪問介護・通所介護・居宅介護支援）は、平成29年4月以降、地域支援事業 介護予防・生活支援サービス事業費（総合事業）へ順次移行。</t>
  </si>
  <si>
    <t>要介護認定者数／年間平均（平成29年3月末～平成30年2月末）</t>
  </si>
  <si>
    <t>※統計資料（利用者数（施設＆居宅＆未利用））参照</t>
  </si>
  <si>
    <t>第１号被保険者数／年間平均（平成29年3月末～平成30年2月末）</t>
  </si>
  <si>
    <t>国の特別対策により、保険料の3/4を軽減。</t>
  </si>
  <si>
    <t>国の特別対策により、保険料の1/4を軽減。</t>
  </si>
  <si>
    <t>２　所得段階別保険料（現年度分）収納状況／平成29年度</t>
  </si>
  <si>
    <t>←決算資料「H29年度　保険料収納状況（決算).xls」</t>
  </si>
  <si>
    <t>３　徴収方法別収納状況（現年度分）／平成29年度</t>
  </si>
  <si>
    <t>←決算資料「【収納チーム】様式１（収納状況調査票）30年5末」</t>
  </si>
  <si>
    <t>[　特別徴収と普通徴収の併徴者　3,651人あり。　]</t>
  </si>
  <si>
    <t>←決算資料「Ｈ29年度　保険料収納状況【決算】.xls」→Sheet［人数］→併徴、統計、期割</t>
  </si>
  <si>
    <t>４　滞納繰越分収納状況／平成29年度</t>
  </si>
  <si>
    <t>５　保険料減免の状況／平成29年度</t>
  </si>
  <si>
    <t>←決算資料「Ｈ29年度　保険料収納状況【決算】.xls」→Sheet［完成シート］</t>
  </si>
  <si>
    <t>一般介護
予防事業
施策</t>
  </si>
  <si>
    <t>西宮いきいき体操
普及啓発</t>
  </si>
  <si>
    <t>みみより広場事業
（介護予防健康講座）</t>
  </si>
  <si>
    <t>西宮いきいき体操</t>
  </si>
  <si>
    <t>シニアサポート事業</t>
  </si>
  <si>
    <t>延活動時間</t>
  </si>
  <si>
    <t>時間</t>
  </si>
  <si>
    <t>提供会員数</t>
  </si>
  <si>
    <t>人</t>
  </si>
  <si>
    <t xml:space="preserve"> (2) 介護予防・生活支援サービス事業（実施状況）</t>
  </si>
  <si>
    <t>支給額</t>
  </si>
  <si>
    <t>介護予防・生活支援サービス事業</t>
  </si>
  <si>
    <t>訪問型サービス</t>
  </si>
  <si>
    <t>円</t>
  </si>
  <si>
    <t>通所型サービス</t>
  </si>
  <si>
    <t>介護予防ケアマネジメント事業</t>
  </si>
  <si>
    <t>介護予防ケアマネジメント</t>
  </si>
  <si>
    <t>高額介護予防サービス等費相当事業</t>
  </si>
  <si>
    <t>高額第１号事業</t>
  </si>
  <si>
    <t>高額医療合算第１号事業</t>
  </si>
  <si>
    <t xml:space="preserve"> (1) 一般介護予防事業（実施状況）</t>
  </si>
  <si>
    <t>みみより広場事業
（生活情報等講座）</t>
  </si>
  <si>
    <t>一般介護
予防事業</t>
  </si>
  <si>
    <t>介護予防
・生活支援サービス事業</t>
  </si>
  <si>
    <t>介護予防・生活支援サービス事業経費</t>
  </si>
  <si>
    <t>高額介護予防サービス等費相当事業経費</t>
  </si>
  <si>
    <t>包括的支援事業
・任意事業</t>
  </si>
  <si>
    <t>介護給付の適正化業務</t>
  </si>
  <si>
    <t>地域ケア会議推進事業経費</t>
  </si>
  <si>
    <t>認知症初期集中支援事業経費</t>
  </si>
  <si>
    <t>２　地域支援事業の事業費／平成29年度</t>
  </si>
  <si>
    <t>１　地域支援事業の実施状況／平成29年度</t>
  </si>
  <si>
    <t>【　平成29年度／決算状況　】</t>
  </si>
  <si>
    <t>地域支援包括的支援等事業費交付金</t>
  </si>
  <si>
    <r>
      <t>地域支援事業交付金</t>
    </r>
    <r>
      <rPr>
        <sz val="7"/>
        <rFont val="ＭＳ Ｐゴシック"/>
        <family val="3"/>
      </rPr>
      <t xml:space="preserve">
（介護予防・日常生活支援総合事業）</t>
    </r>
  </si>
  <si>
    <r>
      <t>地域支援事業交付金</t>
    </r>
    <r>
      <rPr>
        <sz val="7"/>
        <rFont val="ＭＳ Ｐゴシック"/>
        <family val="3"/>
      </rPr>
      <t xml:space="preserve">
（除く介護予防・日常生活支援総合事業）</t>
    </r>
  </si>
  <si>
    <t>地域支援事業支援交付金</t>
  </si>
  <si>
    <t>一般介護予防事業費</t>
  </si>
  <si>
    <t>介護予防・生活支援サービス事業費</t>
  </si>
  <si>
    <t>平成29年度末残高
（平成30年5月末）</t>
  </si>
  <si>
    <t>※第１号被保険者１人当たりの額については、１円未満四捨五入の</t>
  </si>
  <si>
    <t>　 ため決算額の値に戻らない場合があります。</t>
  </si>
  <si>
    <t>※第１号被保険者１人当たりの額は、決算額及び準備基金の</t>
  </si>
  <si>
    <t>平成</t>
  </si>
  <si>
    <t>年</t>
  </si>
  <si>
    <t>月</t>
  </si>
  <si>
    <t>～</t>
  </si>
  <si>
    <t>4月～3月の被保険者数の合計</t>
  </si>
  <si>
    <t>4月～3月の被保険者数の平均</t>
  </si>
  <si>
    <t>平成27年 ３月31日　規則66号［１２］</t>
  </si>
  <si>
    <t>平成30年 ２月27日　規則28号［１６］</t>
  </si>
  <si>
    <t>７　第7条の規定にかかわらず、東日本大震災により被災した被保険者（市長が指定する者を除く。）の</t>
  </si>
  <si>
    <t>　平成30年3月1日から平成31年2月28日までの利用に係る居宅介護サービス費等の額の特例に</t>
  </si>
  <si>
    <t>　ついては、市長が別に定める。［１６］</t>
  </si>
  <si>
    <t>７　第15条の規定にかかわらず、東日本大震災により被災した被保険者（市長が指定する者を除く。）の平成30年度</t>
  </si>
  <si>
    <t>　分の保険料の減免については、市長が別に定める。［１６］</t>
  </si>
  <si>
    <r>
      <rPr>
        <sz val="10"/>
        <color indexed="8"/>
        <rFont val="ＭＳ Ｐゴシック"/>
        <family val="3"/>
      </rPr>
      <t>　　　</t>
    </r>
    <r>
      <rPr>
        <b/>
        <sz val="10"/>
        <color indexed="8"/>
        <rFont val="ＭＳ Ｐゴシック"/>
        <family val="3"/>
      </rPr>
      <t>付　則</t>
    </r>
    <r>
      <rPr>
        <sz val="10"/>
        <color indexed="8"/>
        <rFont val="ＭＳ Ｐゴシック"/>
        <family val="3"/>
      </rPr>
      <t>（平成27年5月13日西宮市規則第1号［１３］）</t>
    </r>
  </si>
  <si>
    <r>
      <rPr>
        <sz val="10"/>
        <color indexed="8"/>
        <rFont val="ＭＳ Ｐゴシック"/>
        <family val="3"/>
      </rPr>
      <t>　　　</t>
    </r>
    <r>
      <rPr>
        <b/>
        <sz val="10"/>
        <color indexed="8"/>
        <rFont val="ＭＳ Ｐゴシック"/>
        <family val="3"/>
      </rPr>
      <t>付　則</t>
    </r>
    <r>
      <rPr>
        <sz val="10"/>
        <color indexed="8"/>
        <rFont val="ＭＳ Ｐゴシック"/>
        <family val="3"/>
      </rPr>
      <t>（平成28年2月29日西宮市規則第46号［１４］）</t>
    </r>
  </si>
  <si>
    <r>
      <rPr>
        <sz val="10"/>
        <color indexed="8"/>
        <rFont val="ＭＳ Ｐゴシック"/>
        <family val="3"/>
      </rPr>
      <t>　　　</t>
    </r>
    <r>
      <rPr>
        <b/>
        <sz val="10"/>
        <color indexed="8"/>
        <rFont val="ＭＳ Ｐゴシック"/>
        <family val="3"/>
      </rPr>
      <t>付　則</t>
    </r>
    <r>
      <rPr>
        <sz val="10"/>
        <color indexed="8"/>
        <rFont val="ＭＳ Ｐゴシック"/>
        <family val="3"/>
      </rPr>
      <t>（平成29年2月28日西宮市規則第19号［１５］）</t>
    </r>
  </si>
  <si>
    <r>
      <rPr>
        <sz val="10"/>
        <color indexed="8"/>
        <rFont val="ＭＳ Ｐゴシック"/>
        <family val="3"/>
      </rPr>
      <t>　　　</t>
    </r>
    <r>
      <rPr>
        <b/>
        <sz val="10"/>
        <color indexed="8"/>
        <rFont val="ＭＳ Ｐゴシック"/>
        <family val="3"/>
      </rPr>
      <t>付　則</t>
    </r>
    <r>
      <rPr>
        <sz val="10"/>
        <color indexed="8"/>
        <rFont val="ＭＳ Ｐゴシック"/>
        <family val="3"/>
      </rPr>
      <t>（平成30年2月27日西宮市規則第28号［１６］）</t>
    </r>
  </si>
  <si>
    <t>（平成２９年度）</t>
  </si>
  <si>
    <t>　　　（平成２９年度）</t>
  </si>
  <si>
    <t>　　（平成２９年度）</t>
  </si>
  <si>
    <t>（平成２９年度）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</si>
</sst>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 numFmtId="211" formatCode="0&quot;/100&quot;"/>
    <numFmt numFmtId="212" formatCode="0&quot;/1000&quot;"/>
  </numFmts>
  <fonts count="72">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36"/>
      <name val="ＭＳ Ｐゴシック"/>
      <family val="3"/>
    </font>
    <font>
      <sz val="10"/>
      <color indexed="8"/>
      <name val="ＭＳ Ｐゴシック"/>
      <family val="3"/>
    </font>
    <font>
      <b/>
      <sz val="10"/>
      <color indexed="8"/>
      <name val="ＭＳ Ｐゴシック"/>
      <family val="3"/>
    </font>
    <font>
      <sz val="7"/>
      <name val="ＭＳ Ｐゴシック"/>
      <family val="3"/>
    </font>
    <font>
      <sz val="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00"/>
      <name val="Calibri"/>
      <family val="3"/>
    </font>
    <font>
      <sz val="10"/>
      <color rgb="FF0000FF"/>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thin"/>
      <right style="thin"/>
      <top>
        <color indexed="63"/>
      </top>
      <bottom>
        <color indexed="63"/>
      </bottom>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hair"/>
      <right>
        <color indexed="63"/>
      </right>
      <top style="hair"/>
      <bottom style="medium"/>
    </border>
    <border>
      <left style="thin"/>
      <right>
        <color indexed="63"/>
      </right>
      <top style="hair"/>
      <bottom style="medium"/>
    </border>
    <border>
      <left>
        <color indexed="63"/>
      </left>
      <right style="medium"/>
      <top>
        <color indexed="63"/>
      </top>
      <bottom style="thin"/>
    </border>
    <border>
      <left style="thin"/>
      <right style="hair"/>
      <top>
        <color indexed="63"/>
      </top>
      <bottom style="thin"/>
    </border>
    <border>
      <left style="medium"/>
      <right>
        <color indexed="63"/>
      </right>
      <top style="thin"/>
      <bottom style="medium"/>
    </border>
    <border>
      <left>
        <color indexed="63"/>
      </left>
      <right>
        <color indexed="63"/>
      </right>
      <top style="thin"/>
      <bottom style="medium"/>
    </border>
    <border>
      <left style="double"/>
      <right style="thin"/>
      <top style="hair"/>
      <bottom style="medium"/>
    </border>
    <border>
      <left>
        <color indexed="63"/>
      </left>
      <right>
        <color indexed="63"/>
      </right>
      <top style="hair"/>
      <bottom style="medium"/>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thin"/>
      <right style="double"/>
      <top>
        <color indexed="63"/>
      </top>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color indexed="63"/>
      </left>
      <right style="medium"/>
      <top style="thin"/>
      <bottom style="medium"/>
    </border>
    <border>
      <left>
        <color indexed="63"/>
      </left>
      <right>
        <color indexed="63"/>
      </right>
      <top style="medium"/>
      <bottom style="medium"/>
    </border>
    <border>
      <left style="thin"/>
      <right style="thin"/>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hair"/>
      <bottom style="thin"/>
    </border>
    <border>
      <left>
        <color indexed="63"/>
      </left>
      <right style="thin"/>
      <top style="hair"/>
      <bottom style="hair"/>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diagonalUp="1">
      <left style="thin"/>
      <right style="thin"/>
      <top>
        <color indexed="63"/>
      </top>
      <bottom style="medium"/>
      <diagonal style="thin"/>
    </border>
    <border>
      <left>
        <color indexed="63"/>
      </left>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medium"/>
    </border>
    <border>
      <left style="thin"/>
      <right style="double"/>
      <top style="medium"/>
      <bottom style="thin"/>
    </border>
    <border>
      <left style="thin"/>
      <right style="double"/>
      <top>
        <color indexed="63"/>
      </top>
      <bottom>
        <color indexed="63"/>
      </bottom>
    </border>
    <border>
      <left>
        <color indexed="63"/>
      </left>
      <right style="medium"/>
      <top>
        <color indexed="63"/>
      </top>
      <bottom>
        <color indexed="63"/>
      </bottom>
    </border>
    <border diagonalUp="1">
      <left style="thin"/>
      <right>
        <color indexed="63"/>
      </right>
      <top style="thin"/>
      <bottom style="thin"/>
      <diagonal style="thin"/>
    </border>
    <border diagonalUp="1">
      <left style="thin"/>
      <right style="thin"/>
      <top style="thin"/>
      <bottom style="thin"/>
      <diagonal style="thin"/>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medium"/>
      <right style="medium"/>
      <top style="medium"/>
      <bottom style="medium"/>
    </border>
    <border>
      <left style="thin"/>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style="medium"/>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thin"/>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style="medium"/>
      <bottom>
        <color indexed="63"/>
      </bottom>
    </border>
    <border>
      <left style="medium"/>
      <right style="thin"/>
      <top style="thin"/>
      <bottom style="double"/>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style="thin"/>
      <right style="medium"/>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
      <left style="double"/>
      <right style="medium"/>
      <top>
        <color indexed="63"/>
      </top>
      <bottom style="medium"/>
    </border>
    <border diagonalUp="1">
      <left style="medium"/>
      <right style="thin"/>
      <top style="thin"/>
      <bottom>
        <color indexed="63"/>
      </bottom>
      <diagonal style="thin"/>
    </border>
    <border diagonalUp="1">
      <left style="thin"/>
      <right style="thin"/>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67" fillId="32" borderId="0" applyNumberFormat="0" applyBorder="0" applyAlignment="0" applyProtection="0"/>
  </cellStyleXfs>
  <cellXfs count="178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0" xfId="0" applyFont="1" applyBorder="1" applyAlignment="1">
      <alignment/>
    </xf>
    <xf numFmtId="0" fontId="3" fillId="0" borderId="0" xfId="0" applyFont="1" applyBorder="1" applyAlignment="1">
      <alignment horizontal="left" indent="1"/>
    </xf>
    <xf numFmtId="0" fontId="11" fillId="0" borderId="0" xfId="63" applyFont="1" applyBorder="1" applyAlignment="1" applyProtection="1">
      <alignment vertical="center"/>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176" fontId="14" fillId="0" borderId="18" xfId="63" applyNumberFormat="1" applyFont="1" applyFill="1" applyBorder="1" applyAlignment="1" applyProtection="1">
      <alignment vertical="center"/>
      <protection locked="0"/>
    </xf>
    <xf numFmtId="176" fontId="14" fillId="0" borderId="19" xfId="63" applyNumberFormat="1" applyFont="1" applyFill="1" applyBorder="1" applyAlignment="1" applyProtection="1">
      <alignment vertical="center"/>
      <protection/>
    </xf>
    <xf numFmtId="176" fontId="14" fillId="0" borderId="20" xfId="63" applyNumberFormat="1" applyFont="1" applyFill="1" applyBorder="1" applyAlignment="1" applyProtection="1">
      <alignment vertical="center"/>
      <protection/>
    </xf>
    <xf numFmtId="176" fontId="14" fillId="0" borderId="21" xfId="63" applyNumberFormat="1" applyFont="1" applyFill="1" applyBorder="1" applyAlignment="1" applyProtection="1">
      <alignment vertical="center"/>
      <protection/>
    </xf>
    <xf numFmtId="0" fontId="3" fillId="0" borderId="0" xfId="0" applyFont="1" applyFill="1" applyAlignment="1">
      <alignment/>
    </xf>
    <xf numFmtId="0" fontId="3" fillId="0" borderId="22" xfId="0"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3" applyFont="1" applyFill="1" applyAlignment="1" applyProtection="1">
      <alignment vertical="top" wrapText="1"/>
      <protection locked="0"/>
    </xf>
    <xf numFmtId="0" fontId="10" fillId="0" borderId="0" xfId="62" applyFont="1" applyAlignment="1">
      <alignment vertical="center"/>
      <protection/>
    </xf>
    <xf numFmtId="0" fontId="11" fillId="0" borderId="0" xfId="62" applyFont="1" applyAlignment="1">
      <alignment vertical="center"/>
      <protection/>
    </xf>
    <xf numFmtId="0" fontId="14" fillId="0" borderId="0" xfId="62" applyFont="1" applyAlignment="1">
      <alignment vertical="center"/>
      <protection/>
    </xf>
    <xf numFmtId="0" fontId="14" fillId="0" borderId="0" xfId="62" applyFont="1" applyBorder="1" applyAlignment="1">
      <alignment vertical="center"/>
      <protection/>
    </xf>
    <xf numFmtId="9" fontId="14" fillId="0" borderId="0" xfId="62" applyNumberFormat="1" applyFont="1" applyBorder="1" applyAlignment="1">
      <alignment vertical="center"/>
      <protection/>
    </xf>
    <xf numFmtId="0" fontId="16" fillId="0" borderId="0" xfId="62" applyFont="1" applyBorder="1" applyAlignment="1">
      <alignment vertical="center" wrapText="1"/>
      <protection/>
    </xf>
    <xf numFmtId="0" fontId="3" fillId="0" borderId="28" xfId="0" applyFont="1" applyFill="1" applyBorder="1" applyAlignment="1">
      <alignment/>
    </xf>
    <xf numFmtId="0" fontId="3" fillId="0" borderId="18" xfId="0" applyFont="1" applyFill="1" applyBorder="1" applyAlignment="1">
      <alignment/>
    </xf>
    <xf numFmtId="0" fontId="4" fillId="0" borderId="0" xfId="0" applyFont="1" applyFill="1" applyAlignment="1" applyProtection="1">
      <alignment vertical="center" wrapText="1"/>
      <protection locked="0"/>
    </xf>
    <xf numFmtId="0" fontId="14" fillId="0" borderId="0" xfId="61" applyFont="1" applyFill="1" applyAlignment="1" applyProtection="1">
      <alignment vertical="center"/>
      <protection/>
    </xf>
    <xf numFmtId="0" fontId="0" fillId="0" borderId="0" xfId="64">
      <alignment vertical="center"/>
      <protection/>
    </xf>
    <xf numFmtId="0" fontId="0" fillId="0" borderId="0" xfId="64" applyFont="1" applyAlignment="1">
      <alignment horizontal="left" vertical="center" indent="4"/>
      <protection/>
    </xf>
    <xf numFmtId="0" fontId="3" fillId="0" borderId="0" xfId="64" applyFont="1" applyAlignment="1">
      <alignment vertical="center"/>
      <protection/>
    </xf>
    <xf numFmtId="0" fontId="16" fillId="0" borderId="22" xfId="61" applyFont="1" applyFill="1" applyBorder="1" applyAlignment="1" applyProtection="1">
      <alignment horizontal="centerContinuous" vertical="center"/>
      <protection/>
    </xf>
    <xf numFmtId="0" fontId="16" fillId="0" borderId="23" xfId="61" applyFont="1" applyFill="1" applyBorder="1" applyAlignment="1" applyProtection="1">
      <alignment horizontal="centerContinuous" vertical="center"/>
      <protection/>
    </xf>
    <xf numFmtId="0" fontId="16" fillId="0" borderId="29" xfId="61" applyFont="1" applyFill="1" applyBorder="1" applyAlignment="1" applyProtection="1">
      <alignment horizontal="centerContinuous" vertical="center"/>
      <protection/>
    </xf>
    <xf numFmtId="0" fontId="16" fillId="0" borderId="30" xfId="61" applyFont="1" applyFill="1" applyBorder="1" applyAlignment="1" applyProtection="1">
      <alignment horizontal="centerContinuous" vertical="center"/>
      <protection/>
    </xf>
    <xf numFmtId="0" fontId="16" fillId="0" borderId="31" xfId="61" applyFont="1" applyFill="1" applyBorder="1" applyAlignment="1" applyProtection="1">
      <alignment horizontal="centerContinuous" vertical="center"/>
      <protection/>
    </xf>
    <xf numFmtId="0" fontId="16" fillId="0" borderId="32" xfId="61" applyFont="1" applyFill="1" applyBorder="1" applyAlignment="1" applyProtection="1">
      <alignment horizontal="centerContinuous" vertical="center"/>
      <protection/>
    </xf>
    <xf numFmtId="0" fontId="16" fillId="0" borderId="33" xfId="61" applyFont="1" applyFill="1" applyBorder="1" applyAlignment="1" applyProtection="1">
      <alignment horizontal="center" vertical="center"/>
      <protection/>
    </xf>
    <xf numFmtId="0" fontId="16" fillId="0" borderId="34" xfId="61" applyFont="1" applyFill="1" applyBorder="1" applyAlignment="1" applyProtection="1">
      <alignment horizontal="center" vertical="center"/>
      <protection/>
    </xf>
    <xf numFmtId="0" fontId="16" fillId="0" borderId="35" xfId="61" applyFont="1" applyFill="1" applyBorder="1" applyAlignment="1" applyProtection="1">
      <alignment horizontal="center" vertical="center"/>
      <protection/>
    </xf>
    <xf numFmtId="0" fontId="16" fillId="0" borderId="36" xfId="61" applyFont="1" applyFill="1" applyBorder="1" applyAlignment="1" applyProtection="1">
      <alignment horizontal="center" vertical="center"/>
      <protection/>
    </xf>
    <xf numFmtId="0" fontId="16" fillId="0" borderId="37" xfId="61" applyFont="1" applyFill="1" applyBorder="1" applyAlignment="1" applyProtection="1">
      <alignment horizontal="center" vertical="center"/>
      <protection/>
    </xf>
    <xf numFmtId="0" fontId="16" fillId="0" borderId="38" xfId="61" applyFont="1" applyFill="1" applyBorder="1" applyAlignment="1" applyProtection="1">
      <alignment horizontal="center" vertical="center"/>
      <protection/>
    </xf>
    <xf numFmtId="0" fontId="16" fillId="0" borderId="39" xfId="61" applyFont="1" applyFill="1" applyBorder="1" applyAlignment="1" applyProtection="1">
      <alignment horizontal="center" vertical="center"/>
      <protection/>
    </xf>
    <xf numFmtId="0" fontId="16" fillId="0" borderId="40" xfId="61" applyFont="1" applyFill="1" applyBorder="1" applyAlignment="1" applyProtection="1">
      <alignment horizontal="center" vertical="center"/>
      <protection/>
    </xf>
    <xf numFmtId="0" fontId="16" fillId="0" borderId="41" xfId="61" applyFont="1" applyFill="1" applyBorder="1" applyAlignment="1" applyProtection="1">
      <alignment vertical="center"/>
      <protection/>
    </xf>
    <xf numFmtId="0" fontId="16" fillId="0" borderId="42" xfId="61" applyFont="1" applyFill="1" applyBorder="1" applyAlignment="1" applyProtection="1">
      <alignment vertical="center"/>
      <protection/>
    </xf>
    <xf numFmtId="0" fontId="16" fillId="0" borderId="43" xfId="61" applyFont="1" applyFill="1" applyBorder="1" applyAlignment="1" applyProtection="1">
      <alignment vertical="center"/>
      <protection/>
    </xf>
    <xf numFmtId="0" fontId="16" fillId="0" borderId="44"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6" fillId="0" borderId="45" xfId="61" applyFont="1" applyFill="1" applyBorder="1" applyAlignment="1" applyProtection="1">
      <alignment vertical="center"/>
      <protection/>
    </xf>
    <xf numFmtId="0" fontId="16" fillId="0" borderId="46" xfId="61" applyFont="1" applyFill="1" applyBorder="1" applyAlignment="1" applyProtection="1">
      <alignment vertical="center"/>
      <protection/>
    </xf>
    <xf numFmtId="176" fontId="16" fillId="0" borderId="47" xfId="61" applyNumberFormat="1" applyFont="1" applyFill="1" applyBorder="1" applyAlignment="1" applyProtection="1">
      <alignment vertical="center"/>
      <protection locked="0"/>
    </xf>
    <xf numFmtId="176" fontId="16" fillId="0" borderId="48" xfId="61" applyNumberFormat="1" applyFont="1" applyFill="1" applyBorder="1" applyAlignment="1" applyProtection="1">
      <alignment vertical="center"/>
      <protection locked="0"/>
    </xf>
    <xf numFmtId="176" fontId="16" fillId="0" borderId="49" xfId="61" applyNumberFormat="1" applyFont="1" applyFill="1" applyBorder="1" applyAlignment="1" applyProtection="1">
      <alignment vertical="center"/>
      <protection locked="0"/>
    </xf>
    <xf numFmtId="0" fontId="16" fillId="0" borderId="50" xfId="61" applyFont="1" applyFill="1" applyBorder="1" applyAlignment="1" applyProtection="1">
      <alignment vertical="center"/>
      <protection/>
    </xf>
    <xf numFmtId="0" fontId="16" fillId="0" borderId="51" xfId="61" applyFont="1" applyFill="1" applyBorder="1" applyAlignment="1" applyProtection="1">
      <alignment vertical="center"/>
      <protection/>
    </xf>
    <xf numFmtId="0" fontId="16" fillId="0" borderId="46" xfId="61" applyFont="1" applyFill="1" applyBorder="1" applyAlignment="1" applyProtection="1">
      <alignment vertical="center" wrapText="1"/>
      <protection/>
    </xf>
    <xf numFmtId="0" fontId="16" fillId="0" borderId="52" xfId="61" applyFont="1" applyFill="1" applyBorder="1" applyAlignment="1" applyProtection="1">
      <alignment vertical="center"/>
      <protection/>
    </xf>
    <xf numFmtId="0" fontId="16" fillId="0" borderId="53" xfId="61" applyFont="1" applyFill="1" applyBorder="1" applyAlignment="1" applyProtection="1">
      <alignment vertical="center"/>
      <protection/>
    </xf>
    <xf numFmtId="0" fontId="16" fillId="0" borderId="54" xfId="61" applyFont="1" applyFill="1" applyBorder="1" applyAlignment="1" applyProtection="1">
      <alignment vertical="center"/>
      <protection/>
    </xf>
    <xf numFmtId="0" fontId="16" fillId="0" borderId="55" xfId="61" applyFont="1" applyFill="1" applyBorder="1" applyAlignment="1" applyProtection="1">
      <alignment vertical="center"/>
      <protection/>
    </xf>
    <xf numFmtId="0" fontId="16" fillId="0" borderId="56" xfId="61" applyFont="1" applyFill="1" applyBorder="1" applyAlignment="1" applyProtection="1">
      <alignment vertical="center"/>
      <protection/>
    </xf>
    <xf numFmtId="0" fontId="16" fillId="0" borderId="57" xfId="61" applyFont="1" applyFill="1" applyBorder="1" applyAlignment="1" applyProtection="1">
      <alignment vertical="center"/>
      <protection/>
    </xf>
    <xf numFmtId="0" fontId="16" fillId="0" borderId="58" xfId="61" applyFont="1" applyFill="1" applyBorder="1" applyAlignment="1" applyProtection="1">
      <alignment vertical="center"/>
      <protection/>
    </xf>
    <xf numFmtId="176" fontId="16" fillId="0" borderId="59" xfId="61" applyNumberFormat="1" applyFont="1" applyFill="1" applyBorder="1" applyAlignment="1" applyProtection="1">
      <alignment vertical="center"/>
      <protection locked="0"/>
    </xf>
    <xf numFmtId="176" fontId="16" fillId="0" borderId="60" xfId="61" applyNumberFormat="1" applyFont="1" applyFill="1" applyBorder="1" applyAlignment="1" applyProtection="1">
      <alignment vertical="center"/>
      <protection locked="0"/>
    </xf>
    <xf numFmtId="176" fontId="16" fillId="0" borderId="61" xfId="61" applyNumberFormat="1" applyFont="1" applyFill="1" applyBorder="1" applyAlignment="1" applyProtection="1">
      <alignment vertical="center"/>
      <protection locked="0"/>
    </xf>
    <xf numFmtId="0" fontId="16" fillId="0" borderId="62" xfId="61" applyFont="1" applyFill="1" applyBorder="1" applyAlignment="1" applyProtection="1">
      <alignment vertical="center"/>
      <protection/>
    </xf>
    <xf numFmtId="0" fontId="16" fillId="0" borderId="63" xfId="61" applyFont="1" applyFill="1" applyBorder="1" applyAlignment="1" applyProtection="1">
      <alignment vertical="center"/>
      <protection/>
    </xf>
    <xf numFmtId="176" fontId="16" fillId="0" borderId="64" xfId="61" applyNumberFormat="1" applyFont="1" applyFill="1" applyBorder="1" applyAlignment="1" applyProtection="1">
      <alignment vertical="center"/>
      <protection/>
    </xf>
    <xf numFmtId="0" fontId="16" fillId="0" borderId="34" xfId="61" applyFont="1" applyFill="1" applyBorder="1" applyAlignment="1" applyProtection="1">
      <alignment vertical="center"/>
      <protection/>
    </xf>
    <xf numFmtId="176" fontId="16" fillId="0" borderId="65" xfId="61" applyNumberFormat="1" applyFont="1" applyFill="1" applyBorder="1" applyAlignment="1" applyProtection="1">
      <alignment vertical="center"/>
      <protection/>
    </xf>
    <xf numFmtId="176" fontId="16" fillId="0" borderId="66" xfId="61" applyNumberFormat="1" applyFont="1" applyFill="1" applyBorder="1" applyAlignment="1" applyProtection="1">
      <alignment vertical="center"/>
      <protection/>
    </xf>
    <xf numFmtId="0" fontId="16" fillId="0" borderId="67" xfId="61" applyFont="1" applyFill="1" applyBorder="1" applyAlignment="1" applyProtection="1">
      <alignment vertical="center"/>
      <protection/>
    </xf>
    <xf numFmtId="176" fontId="16" fillId="0" borderId="18" xfId="61" applyNumberFormat="1" applyFont="1" applyFill="1" applyBorder="1" applyAlignment="1" applyProtection="1">
      <alignment vertical="center"/>
      <protection locked="0"/>
    </xf>
    <xf numFmtId="176" fontId="16" fillId="0" borderId="68" xfId="61" applyNumberFormat="1" applyFont="1" applyFill="1" applyBorder="1" applyAlignment="1" applyProtection="1">
      <alignment vertical="center"/>
      <protection/>
    </xf>
    <xf numFmtId="176" fontId="16" fillId="0" borderId="69" xfId="61" applyNumberFormat="1" applyFont="1" applyFill="1" applyBorder="1" applyAlignment="1" applyProtection="1">
      <alignment vertical="center"/>
      <protection locked="0"/>
    </xf>
    <xf numFmtId="176" fontId="16" fillId="0" borderId="28" xfId="61" applyNumberFormat="1" applyFont="1" applyFill="1" applyBorder="1" applyAlignment="1" applyProtection="1">
      <alignment vertical="center"/>
      <protection locked="0"/>
    </xf>
    <xf numFmtId="0" fontId="16" fillId="0" borderId="70" xfId="61" applyFont="1" applyFill="1" applyBorder="1" applyAlignment="1" applyProtection="1">
      <alignment vertical="center"/>
      <protection/>
    </xf>
    <xf numFmtId="176" fontId="16" fillId="0" borderId="64" xfId="61" applyNumberFormat="1" applyFont="1" applyFill="1" applyBorder="1" applyAlignment="1" applyProtection="1">
      <alignment vertical="center"/>
      <protection locked="0"/>
    </xf>
    <xf numFmtId="176" fontId="16" fillId="0" borderId="71" xfId="61" applyNumberFormat="1" applyFont="1" applyFill="1" applyBorder="1" applyAlignment="1" applyProtection="1">
      <alignment vertical="center"/>
      <protection locked="0"/>
    </xf>
    <xf numFmtId="176" fontId="16" fillId="0" borderId="72" xfId="61" applyNumberFormat="1" applyFont="1" applyFill="1" applyBorder="1" applyAlignment="1" applyProtection="1">
      <alignment vertical="center"/>
      <protection locked="0"/>
    </xf>
    <xf numFmtId="176" fontId="16" fillId="0" borderId="36" xfId="61" applyNumberFormat="1" applyFont="1" applyFill="1" applyBorder="1" applyAlignment="1" applyProtection="1">
      <alignment vertical="center"/>
      <protection locked="0"/>
    </xf>
    <xf numFmtId="176" fontId="16" fillId="0" borderId="73" xfId="61" applyNumberFormat="1" applyFont="1" applyFill="1" applyBorder="1" applyAlignment="1" applyProtection="1">
      <alignment vertical="center"/>
      <protection locked="0"/>
    </xf>
    <xf numFmtId="176" fontId="16" fillId="0" borderId="74" xfId="61" applyNumberFormat="1" applyFont="1" applyFill="1" applyBorder="1" applyAlignment="1" applyProtection="1">
      <alignment vertical="center"/>
      <protection locked="0"/>
    </xf>
    <xf numFmtId="0" fontId="14" fillId="0" borderId="75" xfId="61" applyFont="1" applyFill="1" applyBorder="1" applyAlignment="1" applyProtection="1">
      <alignment vertical="center"/>
      <protection/>
    </xf>
    <xf numFmtId="0" fontId="14" fillId="0" borderId="76" xfId="61" applyFont="1" applyFill="1" applyBorder="1" applyAlignment="1" applyProtection="1">
      <alignment vertical="center"/>
      <protection/>
    </xf>
    <xf numFmtId="0" fontId="14" fillId="0" borderId="30" xfId="61" applyFont="1" applyFill="1" applyBorder="1" applyAlignment="1" applyProtection="1">
      <alignment vertical="center"/>
      <protection/>
    </xf>
    <xf numFmtId="0" fontId="14" fillId="0" borderId="77" xfId="61" applyFont="1" applyFill="1" applyBorder="1" applyAlignment="1" applyProtection="1">
      <alignment vertical="center"/>
      <protection/>
    </xf>
    <xf numFmtId="0" fontId="14" fillId="0" borderId="35" xfId="61" applyFont="1" applyFill="1" applyBorder="1" applyAlignment="1" applyProtection="1">
      <alignment horizontal="distributed" vertical="center"/>
      <protection/>
    </xf>
    <xf numFmtId="0" fontId="14" fillId="0" borderId="75" xfId="61" applyFont="1" applyFill="1" applyBorder="1" applyAlignment="1" applyProtection="1">
      <alignment horizontal="distributed" vertical="center"/>
      <protection/>
    </xf>
    <xf numFmtId="0" fontId="16" fillId="0" borderId="78" xfId="61" applyFont="1" applyFill="1" applyBorder="1" applyAlignment="1" applyProtection="1">
      <alignment vertical="center"/>
      <protection/>
    </xf>
    <xf numFmtId="0" fontId="16" fillId="0" borderId="79" xfId="61" applyFont="1" applyFill="1" applyBorder="1" applyAlignment="1" applyProtection="1">
      <alignment vertical="center"/>
      <protection/>
    </xf>
    <xf numFmtId="0" fontId="16" fillId="0" borderId="80" xfId="61" applyFont="1" applyFill="1" applyBorder="1" applyAlignment="1" applyProtection="1">
      <alignment horizontal="center" vertical="center"/>
      <protection/>
    </xf>
    <xf numFmtId="0" fontId="16" fillId="0" borderId="75" xfId="61" applyFont="1" applyFill="1" applyBorder="1" applyAlignment="1" applyProtection="1">
      <alignment vertical="center"/>
      <protection/>
    </xf>
    <xf numFmtId="0" fontId="16" fillId="0" borderId="75" xfId="61" applyFont="1" applyFill="1" applyBorder="1" applyAlignment="1" applyProtection="1">
      <alignment vertical="center" wrapText="1"/>
      <protection/>
    </xf>
    <xf numFmtId="0" fontId="16" fillId="0" borderId="76" xfId="61" applyFont="1" applyFill="1" applyBorder="1" applyAlignment="1" applyProtection="1">
      <alignment vertical="center"/>
      <protection/>
    </xf>
    <xf numFmtId="0" fontId="16" fillId="0" borderId="81"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6" fillId="0" borderId="28" xfId="61" applyFont="1" applyFill="1" applyBorder="1" applyAlignment="1" applyProtection="1">
      <alignment vertical="center"/>
      <protection/>
    </xf>
    <xf numFmtId="176" fontId="16" fillId="0" borderId="50" xfId="61" applyNumberFormat="1" applyFont="1" applyFill="1" applyBorder="1" applyAlignment="1" applyProtection="1">
      <alignment vertical="center"/>
      <protection locked="0"/>
    </xf>
    <xf numFmtId="0" fontId="16" fillId="0" borderId="82" xfId="61" applyFont="1" applyFill="1" applyBorder="1" applyAlignment="1" applyProtection="1">
      <alignment vertical="center"/>
      <protection/>
    </xf>
    <xf numFmtId="176" fontId="16" fillId="0" borderId="83" xfId="61" applyNumberFormat="1" applyFont="1" applyFill="1" applyBorder="1" applyAlignment="1" applyProtection="1">
      <alignment vertical="center"/>
      <protection locked="0"/>
    </xf>
    <xf numFmtId="176" fontId="16" fillId="0" borderId="84" xfId="61" applyNumberFormat="1" applyFont="1" applyFill="1" applyBorder="1" applyAlignment="1" applyProtection="1">
      <alignment vertical="center"/>
      <protection locked="0"/>
    </xf>
    <xf numFmtId="176" fontId="16" fillId="0" borderId="85" xfId="61" applyNumberFormat="1" applyFont="1" applyFill="1" applyBorder="1" applyAlignment="1" applyProtection="1">
      <alignment vertical="center"/>
      <protection locked="0"/>
    </xf>
    <xf numFmtId="0" fontId="16" fillId="0" borderId="18" xfId="61" applyFont="1" applyFill="1" applyBorder="1" applyAlignment="1" applyProtection="1">
      <alignment vertical="center"/>
      <protection/>
    </xf>
    <xf numFmtId="0" fontId="16" fillId="0" borderId="57" xfId="61" applyFont="1" applyFill="1" applyBorder="1" applyAlignment="1" applyProtection="1">
      <alignment vertical="center" wrapText="1"/>
      <protection/>
    </xf>
    <xf numFmtId="176" fontId="16" fillId="0" borderId="58" xfId="61" applyNumberFormat="1" applyFont="1" applyFill="1" applyBorder="1" applyAlignment="1" applyProtection="1">
      <alignment vertical="center"/>
      <protection locked="0"/>
    </xf>
    <xf numFmtId="0" fontId="16" fillId="0" borderId="83" xfId="61" applyFont="1" applyFill="1" applyBorder="1" applyAlignment="1" applyProtection="1">
      <alignment vertical="center"/>
      <protection/>
    </xf>
    <xf numFmtId="0" fontId="16" fillId="0" borderId="63" xfId="61" applyFont="1" applyFill="1" applyBorder="1" applyAlignment="1" applyProtection="1">
      <alignment vertical="center" wrapText="1"/>
      <protection/>
    </xf>
    <xf numFmtId="0" fontId="16" fillId="0" borderId="25" xfId="61" applyFont="1" applyFill="1" applyBorder="1" applyAlignment="1" applyProtection="1">
      <alignment vertical="center"/>
      <protection/>
    </xf>
    <xf numFmtId="0" fontId="16" fillId="0" borderId="86" xfId="61" applyFont="1" applyFill="1" applyBorder="1" applyAlignment="1" applyProtection="1">
      <alignment vertical="center"/>
      <protection/>
    </xf>
    <xf numFmtId="0" fontId="16" fillId="0" borderId="87" xfId="61" applyFont="1" applyFill="1" applyBorder="1" applyAlignment="1" applyProtection="1">
      <alignment vertical="center" wrapText="1"/>
      <protection/>
    </xf>
    <xf numFmtId="176" fontId="16" fillId="0" borderId="88" xfId="61" applyNumberFormat="1" applyFont="1" applyFill="1" applyBorder="1" applyAlignment="1" applyProtection="1">
      <alignment vertical="center"/>
      <protection locked="0"/>
    </xf>
    <xf numFmtId="0" fontId="16" fillId="0" borderId="35" xfId="61" applyFont="1" applyFill="1" applyBorder="1" applyAlignment="1" applyProtection="1">
      <alignment vertical="center"/>
      <protection/>
    </xf>
    <xf numFmtId="0" fontId="16" fillId="0" borderId="35" xfId="61" applyFont="1" applyFill="1" applyBorder="1" applyAlignment="1" applyProtection="1">
      <alignment vertical="center" wrapText="1"/>
      <protection/>
    </xf>
    <xf numFmtId="0" fontId="16" fillId="0" borderId="89" xfId="61" applyFont="1" applyFill="1" applyBorder="1" applyAlignment="1" applyProtection="1">
      <alignment vertical="center"/>
      <protection/>
    </xf>
    <xf numFmtId="0" fontId="16" fillId="0" borderId="90" xfId="61" applyFont="1" applyFill="1" applyBorder="1" applyAlignment="1" applyProtection="1">
      <alignment vertical="center"/>
      <protection/>
    </xf>
    <xf numFmtId="0" fontId="16" fillId="0" borderId="91" xfId="61" applyFont="1" applyFill="1" applyBorder="1" applyAlignment="1" applyProtection="1">
      <alignment horizontal="centerContinuous" vertical="center"/>
      <protection/>
    </xf>
    <xf numFmtId="0" fontId="16" fillId="0" borderId="92" xfId="61" applyFont="1" applyFill="1" applyBorder="1" applyAlignment="1" applyProtection="1">
      <alignment horizontal="centerContinuous" vertical="center"/>
      <protection/>
    </xf>
    <xf numFmtId="0" fontId="16" fillId="0" borderId="92" xfId="61" applyFont="1" applyFill="1" applyBorder="1" applyAlignment="1" applyProtection="1">
      <alignment horizontal="centerContinuous" vertical="center" wrapText="1"/>
      <protection/>
    </xf>
    <xf numFmtId="176" fontId="16" fillId="0" borderId="93" xfId="61" applyNumberFormat="1" applyFont="1" applyFill="1" applyBorder="1" applyAlignment="1" applyProtection="1">
      <alignment vertical="center"/>
      <protection locked="0"/>
    </xf>
    <xf numFmtId="176" fontId="16" fillId="0" borderId="94" xfId="61" applyNumberFormat="1" applyFont="1" applyFill="1" applyBorder="1" applyAlignment="1" applyProtection="1">
      <alignment vertical="center"/>
      <protection locked="0"/>
    </xf>
    <xf numFmtId="0" fontId="16" fillId="0" borderId="44" xfId="61" applyFont="1" applyFill="1" applyBorder="1" applyAlignment="1" applyProtection="1">
      <alignment vertical="center" wrapText="1"/>
      <protection/>
    </xf>
    <xf numFmtId="0" fontId="0" fillId="0" borderId="0" xfId="0" applyAlignment="1">
      <alignment/>
    </xf>
    <xf numFmtId="0" fontId="4" fillId="0" borderId="0" xfId="0" applyFont="1" applyFill="1" applyAlignment="1">
      <alignment/>
    </xf>
    <xf numFmtId="0" fontId="3" fillId="0" borderId="0" xfId="0" applyFont="1" applyFill="1" applyAlignment="1">
      <alignment horizontal="right"/>
    </xf>
    <xf numFmtId="0" fontId="3" fillId="0" borderId="79" xfId="0" applyFont="1" applyFill="1" applyBorder="1" applyAlignment="1">
      <alignment/>
    </xf>
    <xf numFmtId="0" fontId="3" fillId="0" borderId="30" xfId="0" applyFont="1" applyFill="1" applyBorder="1" applyAlignment="1">
      <alignment/>
    </xf>
    <xf numFmtId="0" fontId="3" fillId="0" borderId="95" xfId="0" applyFont="1" applyFill="1" applyBorder="1" applyAlignment="1">
      <alignment/>
    </xf>
    <xf numFmtId="0" fontId="3" fillId="0" borderId="78" xfId="0" applyFont="1" applyFill="1" applyBorder="1" applyAlignment="1">
      <alignment/>
    </xf>
    <xf numFmtId="0" fontId="3" fillId="0" borderId="75" xfId="0" applyFont="1" applyFill="1" applyBorder="1" applyAlignment="1">
      <alignment/>
    </xf>
    <xf numFmtId="0" fontId="3" fillId="0" borderId="96" xfId="0" applyFont="1" applyFill="1" applyBorder="1" applyAlignment="1">
      <alignment/>
    </xf>
    <xf numFmtId="0" fontId="3" fillId="0" borderId="80" xfId="0" applyFont="1" applyFill="1" applyBorder="1" applyAlignment="1">
      <alignment/>
    </xf>
    <xf numFmtId="0" fontId="3" fillId="0" borderId="97" xfId="0" applyFont="1" applyFill="1" applyBorder="1" applyAlignment="1">
      <alignment/>
    </xf>
    <xf numFmtId="0" fontId="3" fillId="0" borderId="92" xfId="0" applyFont="1" applyFill="1" applyBorder="1" applyAlignment="1">
      <alignment/>
    </xf>
    <xf numFmtId="0" fontId="3" fillId="0" borderId="98" xfId="0" applyFont="1" applyFill="1" applyBorder="1" applyAlignment="1">
      <alignment/>
    </xf>
    <xf numFmtId="0" fontId="3" fillId="0" borderId="43" xfId="0" applyFont="1" applyFill="1" applyBorder="1" applyAlignment="1">
      <alignment/>
    </xf>
    <xf numFmtId="0" fontId="3" fillId="0" borderId="74" xfId="0" applyFont="1" applyFill="1" applyBorder="1" applyAlignment="1">
      <alignment/>
    </xf>
    <xf numFmtId="0" fontId="3" fillId="0" borderId="35" xfId="0" applyFont="1" applyFill="1" applyBorder="1" applyAlignment="1">
      <alignment/>
    </xf>
    <xf numFmtId="0" fontId="3" fillId="0" borderId="99" xfId="0" applyFont="1" applyFill="1" applyBorder="1" applyAlignment="1">
      <alignment/>
    </xf>
    <xf numFmtId="0" fontId="3" fillId="0" borderId="81" xfId="0" applyFont="1" applyFill="1" applyBorder="1" applyAlignment="1">
      <alignment/>
    </xf>
    <xf numFmtId="0" fontId="3" fillId="0" borderId="63" xfId="0" applyFont="1" applyFill="1" applyBorder="1" applyAlignment="1">
      <alignment/>
    </xf>
    <xf numFmtId="0" fontId="3" fillId="0" borderId="100" xfId="0" applyFont="1" applyFill="1" applyBorder="1" applyAlignment="1">
      <alignment/>
    </xf>
    <xf numFmtId="0" fontId="3" fillId="0" borderId="41" xfId="0" applyFont="1" applyFill="1" applyBorder="1" applyAlignment="1">
      <alignment/>
    </xf>
    <xf numFmtId="0" fontId="3" fillId="0" borderId="101" xfId="0" applyFont="1" applyFill="1" applyBorder="1" applyAlignment="1">
      <alignment/>
    </xf>
    <xf numFmtId="0" fontId="3" fillId="0" borderId="86" xfId="0" applyFont="1" applyFill="1" applyBorder="1" applyAlignment="1">
      <alignment/>
    </xf>
    <xf numFmtId="0" fontId="3" fillId="0" borderId="0" xfId="0" applyFont="1" applyFill="1" applyAlignment="1">
      <alignment/>
    </xf>
    <xf numFmtId="0" fontId="3" fillId="0" borderId="91"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0" fontId="21" fillId="0" borderId="80" xfId="0" applyFont="1" applyFill="1" applyBorder="1" applyAlignment="1">
      <alignment/>
    </xf>
    <xf numFmtId="176" fontId="16" fillId="33" borderId="102" xfId="61" applyNumberFormat="1" applyFont="1" applyFill="1" applyBorder="1" applyAlignment="1" applyProtection="1">
      <alignment vertical="center"/>
      <protection locked="0"/>
    </xf>
    <xf numFmtId="176" fontId="16" fillId="33" borderId="103" xfId="61" applyNumberFormat="1" applyFont="1" applyFill="1" applyBorder="1" applyAlignment="1" applyProtection="1">
      <alignment vertical="center"/>
      <protection locked="0"/>
    </xf>
    <xf numFmtId="176" fontId="16" fillId="33" borderId="104" xfId="61" applyNumberFormat="1" applyFont="1" applyFill="1" applyBorder="1" applyAlignment="1" applyProtection="1">
      <alignment vertical="center"/>
      <protection locked="0"/>
    </xf>
    <xf numFmtId="176" fontId="16" fillId="33" borderId="105" xfId="61" applyNumberFormat="1" applyFont="1" applyFill="1" applyBorder="1" applyAlignment="1" applyProtection="1">
      <alignment vertical="center"/>
      <protection locked="0"/>
    </xf>
    <xf numFmtId="176" fontId="16" fillId="33" borderId="106" xfId="61" applyNumberFormat="1" applyFont="1" applyFill="1" applyBorder="1" applyAlignment="1" applyProtection="1">
      <alignment vertical="center"/>
      <protection locked="0"/>
    </xf>
    <xf numFmtId="176" fontId="16" fillId="33" borderId="47" xfId="61" applyNumberFormat="1" applyFont="1" applyFill="1" applyBorder="1" applyAlignment="1" applyProtection="1">
      <alignment vertical="center"/>
      <protection locked="0"/>
    </xf>
    <xf numFmtId="176" fontId="16" fillId="33" borderId="49" xfId="61" applyNumberFormat="1" applyFont="1" applyFill="1" applyBorder="1" applyAlignment="1" applyProtection="1">
      <alignment vertical="center"/>
      <protection locked="0"/>
    </xf>
    <xf numFmtId="176" fontId="16" fillId="33" borderId="107" xfId="61" applyNumberFormat="1" applyFont="1" applyFill="1" applyBorder="1" applyAlignment="1" applyProtection="1">
      <alignment vertical="center"/>
      <protection locked="0"/>
    </xf>
    <xf numFmtId="176" fontId="16" fillId="33" borderId="48" xfId="61" applyNumberFormat="1" applyFont="1" applyFill="1" applyBorder="1" applyAlignment="1" applyProtection="1">
      <alignment vertical="center"/>
      <protection locked="0"/>
    </xf>
    <xf numFmtId="176" fontId="16" fillId="33" borderId="108" xfId="61" applyNumberFormat="1" applyFont="1" applyFill="1" applyBorder="1" applyAlignment="1" applyProtection="1">
      <alignment vertical="center"/>
      <protection locked="0"/>
    </xf>
    <xf numFmtId="176" fontId="16" fillId="33" borderId="109" xfId="61" applyNumberFormat="1" applyFont="1" applyFill="1" applyBorder="1" applyAlignment="1" applyProtection="1">
      <alignment vertical="center"/>
      <protection/>
    </xf>
    <xf numFmtId="176" fontId="16" fillId="33" borderId="97" xfId="61" applyNumberFormat="1" applyFont="1" applyFill="1" applyBorder="1" applyAlignment="1" applyProtection="1">
      <alignment vertical="center"/>
      <protection locked="0"/>
    </xf>
    <xf numFmtId="176" fontId="16" fillId="33" borderId="110" xfId="61" applyNumberFormat="1" applyFont="1" applyFill="1" applyBorder="1" applyAlignment="1" applyProtection="1">
      <alignment vertical="center"/>
      <protection locked="0"/>
    </xf>
    <xf numFmtId="176" fontId="16" fillId="33" borderId="111" xfId="61" applyNumberFormat="1" applyFont="1" applyFill="1" applyBorder="1" applyAlignment="1" applyProtection="1">
      <alignment vertical="center"/>
      <protection locked="0"/>
    </xf>
    <xf numFmtId="176" fontId="16" fillId="33" borderId="112" xfId="61" applyNumberFormat="1" applyFont="1" applyFill="1" applyBorder="1" applyAlignment="1" applyProtection="1">
      <alignment vertical="center"/>
      <protection locked="0"/>
    </xf>
    <xf numFmtId="176" fontId="16" fillId="33" borderId="113" xfId="61" applyNumberFormat="1" applyFont="1" applyFill="1" applyBorder="1" applyAlignment="1" applyProtection="1">
      <alignment vertical="center"/>
      <protection locked="0"/>
    </xf>
    <xf numFmtId="176" fontId="16" fillId="33" borderId="114" xfId="61" applyNumberFormat="1" applyFont="1" applyFill="1" applyBorder="1" applyAlignment="1" applyProtection="1">
      <alignment vertical="center"/>
      <protection locked="0"/>
    </xf>
    <xf numFmtId="176" fontId="16" fillId="33" borderId="115" xfId="61" applyNumberFormat="1" applyFont="1" applyFill="1" applyBorder="1" applyAlignment="1" applyProtection="1">
      <alignment vertical="center"/>
      <protection locked="0"/>
    </xf>
    <xf numFmtId="176" fontId="16" fillId="33" borderId="28" xfId="61" applyNumberFormat="1" applyFont="1" applyFill="1" applyBorder="1" applyAlignment="1" applyProtection="1">
      <alignment vertical="center"/>
      <protection locked="0"/>
    </xf>
    <xf numFmtId="176" fontId="16" fillId="33" borderId="116" xfId="61" applyNumberFormat="1" applyFont="1" applyFill="1" applyBorder="1" applyAlignment="1" applyProtection="1">
      <alignment vertical="center"/>
      <protection locked="0"/>
    </xf>
    <xf numFmtId="176" fontId="16" fillId="33" borderId="117" xfId="61" applyNumberFormat="1" applyFont="1" applyFill="1" applyBorder="1" applyAlignment="1" applyProtection="1">
      <alignment vertical="center"/>
      <protection locked="0"/>
    </xf>
    <xf numFmtId="176" fontId="16" fillId="33" borderId="118" xfId="61" applyNumberFormat="1" applyFont="1" applyFill="1" applyBorder="1" applyAlignment="1" applyProtection="1">
      <alignment vertical="center"/>
      <protection locked="0"/>
    </xf>
    <xf numFmtId="176" fontId="16" fillId="33" borderId="72" xfId="61" applyNumberFormat="1" applyFont="1" applyFill="1" applyBorder="1" applyAlignment="1" applyProtection="1">
      <alignment vertical="center"/>
      <protection locked="0"/>
    </xf>
    <xf numFmtId="176" fontId="16" fillId="33" borderId="119" xfId="61" applyNumberFormat="1" applyFont="1" applyFill="1" applyBorder="1" applyAlignment="1" applyProtection="1">
      <alignment vertical="center"/>
      <protection locked="0"/>
    </xf>
    <xf numFmtId="176" fontId="16" fillId="33" borderId="120" xfId="61" applyNumberFormat="1" applyFont="1" applyFill="1" applyBorder="1" applyAlignment="1" applyProtection="1">
      <alignment vertical="center"/>
      <protection locked="0"/>
    </xf>
    <xf numFmtId="176" fontId="16" fillId="33" borderId="73" xfId="61" applyNumberFormat="1" applyFont="1" applyFill="1" applyBorder="1" applyAlignment="1" applyProtection="1">
      <alignment vertical="center"/>
      <protection locked="0"/>
    </xf>
    <xf numFmtId="176" fontId="16" fillId="33" borderId="98" xfId="61" applyNumberFormat="1" applyFont="1" applyFill="1" applyBorder="1" applyAlignment="1" applyProtection="1">
      <alignment vertical="center"/>
      <protection locked="0"/>
    </xf>
    <xf numFmtId="176" fontId="16" fillId="33" borderId="64" xfId="61" applyNumberFormat="1" applyFont="1" applyFill="1" applyBorder="1" applyAlignment="1" applyProtection="1">
      <alignment vertical="center"/>
      <protection locked="0"/>
    </xf>
    <xf numFmtId="176" fontId="16" fillId="33" borderId="55" xfId="61" applyNumberFormat="1" applyFont="1" applyFill="1" applyBorder="1" applyAlignment="1" applyProtection="1">
      <alignment vertical="center"/>
      <protection locked="0"/>
    </xf>
    <xf numFmtId="176" fontId="16" fillId="33" borderId="92" xfId="61" applyNumberFormat="1" applyFont="1" applyFill="1" applyBorder="1" applyAlignment="1" applyProtection="1">
      <alignment vertical="center"/>
      <protection locked="0"/>
    </xf>
    <xf numFmtId="176" fontId="16" fillId="33" borderId="121" xfId="61" applyNumberFormat="1" applyFont="1" applyFill="1" applyBorder="1" applyAlignment="1" applyProtection="1">
      <alignment vertical="center"/>
      <protection locked="0"/>
    </xf>
    <xf numFmtId="176" fontId="16" fillId="33" borderId="122" xfId="61" applyNumberFormat="1" applyFont="1" applyFill="1" applyBorder="1" applyAlignment="1" applyProtection="1">
      <alignment vertical="center"/>
      <protection locked="0"/>
    </xf>
    <xf numFmtId="176" fontId="16" fillId="33" borderId="123" xfId="61" applyNumberFormat="1" applyFont="1" applyFill="1" applyBorder="1" applyAlignment="1" applyProtection="1">
      <alignment vertical="center"/>
      <protection locked="0"/>
    </xf>
    <xf numFmtId="176" fontId="16" fillId="33" borderId="124" xfId="61" applyNumberFormat="1" applyFont="1" applyFill="1" applyBorder="1" applyAlignment="1" applyProtection="1">
      <alignment vertical="center"/>
      <protection locked="0"/>
    </xf>
    <xf numFmtId="49" fontId="18" fillId="0" borderId="0" xfId="0" applyNumberFormat="1" applyFont="1" applyAlignment="1">
      <alignment horizontal="left"/>
    </xf>
    <xf numFmtId="49" fontId="23" fillId="0" borderId="0" xfId="0" applyNumberFormat="1" applyFont="1" applyAlignment="1">
      <alignment/>
    </xf>
    <xf numFmtId="0" fontId="18" fillId="0" borderId="0" xfId="0" applyFont="1" applyAlignment="1">
      <alignment/>
    </xf>
    <xf numFmtId="0" fontId="23" fillId="0" borderId="0" xfId="0" applyFont="1" applyAlignment="1">
      <alignment horizontal="left"/>
    </xf>
    <xf numFmtId="0" fontId="22" fillId="0" borderId="0" xfId="0" applyFont="1" applyAlignment="1">
      <alignment horizontal="left" indent="1"/>
    </xf>
    <xf numFmtId="0" fontId="23" fillId="0" borderId="0" xfId="0" applyFont="1" applyAlignment="1">
      <alignment/>
    </xf>
    <xf numFmtId="0" fontId="23" fillId="0" borderId="0" xfId="0" applyFont="1" applyAlignment="1">
      <alignment/>
    </xf>
    <xf numFmtId="0" fontId="23" fillId="0" borderId="0" xfId="0" applyFont="1" applyBorder="1" applyAlignment="1">
      <alignment/>
    </xf>
    <xf numFmtId="0" fontId="24" fillId="0" borderId="0" xfId="0" applyFont="1" applyFill="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5" fillId="0" borderId="0" xfId="0" applyFont="1" applyBorder="1" applyAlignment="1">
      <alignment horizontal="centerContinuous"/>
    </xf>
    <xf numFmtId="49" fontId="18" fillId="0" borderId="0" xfId="0" applyNumberFormat="1" applyFont="1" applyAlignment="1">
      <alignment/>
    </xf>
    <xf numFmtId="49" fontId="23" fillId="0" borderId="0" xfId="0" applyNumberFormat="1" applyFont="1" applyFill="1" applyAlignment="1">
      <alignment/>
    </xf>
    <xf numFmtId="49" fontId="3" fillId="0" borderId="0" xfId="0" applyNumberFormat="1" applyFont="1" applyFill="1"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63" applyFont="1" applyFill="1" applyAlignment="1" applyProtection="1">
      <alignment vertical="center"/>
      <protection locked="0"/>
    </xf>
    <xf numFmtId="0" fontId="14" fillId="0" borderId="0" xfId="63" applyFont="1" applyFill="1" applyAlignment="1" applyProtection="1">
      <alignment vertical="center"/>
      <protection locked="0"/>
    </xf>
    <xf numFmtId="49" fontId="0" fillId="0" borderId="0" xfId="0" applyNumberFormat="1" applyAlignment="1">
      <alignment/>
    </xf>
    <xf numFmtId="0" fontId="23" fillId="0" borderId="0" xfId="0" applyNumberFormat="1" applyFont="1" applyAlignment="1">
      <alignment vertical="center"/>
    </xf>
    <xf numFmtId="0" fontId="68" fillId="0" borderId="0" xfId="0" applyFont="1" applyAlignment="1">
      <alignment/>
    </xf>
    <xf numFmtId="49" fontId="68" fillId="0" borderId="0" xfId="0" applyNumberFormat="1" applyFont="1" applyAlignment="1">
      <alignment/>
    </xf>
    <xf numFmtId="0" fontId="68" fillId="0" borderId="0" xfId="0" applyFont="1" applyBorder="1" applyAlignment="1">
      <alignment/>
    </xf>
    <xf numFmtId="0" fontId="68" fillId="0" borderId="0" xfId="0" applyNumberFormat="1" applyFont="1" applyBorder="1" applyAlignment="1">
      <alignment/>
    </xf>
    <xf numFmtId="176" fontId="16" fillId="0" borderId="72" xfId="61" applyNumberFormat="1" applyFont="1" applyFill="1" applyBorder="1" applyAlignment="1" applyProtection="1">
      <alignment vertical="center"/>
      <protection/>
    </xf>
    <xf numFmtId="176" fontId="16" fillId="0" borderId="43" xfId="61" applyNumberFormat="1" applyFont="1" applyFill="1" applyBorder="1" applyAlignment="1" applyProtection="1">
      <alignment vertical="center"/>
      <protection locked="0"/>
    </xf>
    <xf numFmtId="0" fontId="16" fillId="0" borderId="91" xfId="61" applyFont="1" applyFill="1" applyBorder="1" applyAlignment="1" applyProtection="1">
      <alignment horizontal="center" vertical="center"/>
      <protection/>
    </xf>
    <xf numFmtId="0" fontId="16" fillId="0" borderId="92" xfId="61" applyFont="1" applyFill="1" applyBorder="1" applyAlignment="1" applyProtection="1">
      <alignment horizontal="center" vertical="center"/>
      <protection/>
    </xf>
    <xf numFmtId="0" fontId="0" fillId="0" borderId="0" xfId="64" applyFont="1" applyAlignment="1" applyProtection="1">
      <alignment horizontal="left" vertical="center" indent="4"/>
      <protection locked="0"/>
    </xf>
    <xf numFmtId="0" fontId="9" fillId="0" borderId="0" xfId="62" applyFont="1" applyFill="1" applyAlignment="1">
      <alignment vertical="center"/>
      <protection/>
    </xf>
    <xf numFmtId="0" fontId="3" fillId="0" borderId="0" xfId="0" applyNumberFormat="1" applyFont="1" applyAlignment="1">
      <alignment vertical="center"/>
    </xf>
    <xf numFmtId="0" fontId="3" fillId="0" borderId="0" xfId="0" applyFont="1" applyAlignment="1">
      <alignment wrapText="1"/>
    </xf>
    <xf numFmtId="0" fontId="3" fillId="0" borderId="35" xfId="0" applyFont="1" applyBorder="1" applyAlignment="1">
      <alignment vertical="center"/>
    </xf>
    <xf numFmtId="0" fontId="3" fillId="0" borderId="28" xfId="0" applyFont="1" applyBorder="1" applyAlignment="1">
      <alignment vertical="center"/>
    </xf>
    <xf numFmtId="0" fontId="3" fillId="0" borderId="18" xfId="0" applyFont="1" applyBorder="1" applyAlignment="1">
      <alignment vertical="center"/>
    </xf>
    <xf numFmtId="0" fontId="3" fillId="0" borderId="76" xfId="0" applyFont="1" applyFill="1" applyBorder="1" applyAlignment="1">
      <alignment/>
    </xf>
    <xf numFmtId="0" fontId="3" fillId="0" borderId="125" xfId="0" applyFont="1" applyFill="1" applyBorder="1" applyAlignment="1">
      <alignment/>
    </xf>
    <xf numFmtId="176" fontId="3" fillId="0" borderId="0" xfId="0" applyNumberFormat="1" applyFont="1" applyFill="1" applyAlignment="1">
      <alignment/>
    </xf>
    <xf numFmtId="0" fontId="3" fillId="0" borderId="0" xfId="0" applyFont="1" applyBorder="1" applyAlignment="1">
      <alignment vertical="center" shrinkToFit="1"/>
    </xf>
    <xf numFmtId="176" fontId="16" fillId="33" borderId="86" xfId="61" applyNumberFormat="1" applyFont="1" applyFill="1" applyBorder="1" applyAlignment="1" applyProtection="1">
      <alignment vertical="center"/>
      <protection locked="0"/>
    </xf>
    <xf numFmtId="0" fontId="14" fillId="0" borderId="126" xfId="63" applyFont="1" applyFill="1" applyBorder="1" applyAlignment="1" applyProtection="1">
      <alignment vertical="top" wrapText="1"/>
      <protection locked="0"/>
    </xf>
    <xf numFmtId="0" fontId="69" fillId="0" borderId="0" xfId="0" applyFont="1" applyAlignment="1">
      <alignment horizontal="left" vertical="center"/>
    </xf>
    <xf numFmtId="0" fontId="3" fillId="0" borderId="0" xfId="0" applyFont="1" applyAlignment="1">
      <alignment horizontal="left" indent="2"/>
    </xf>
    <xf numFmtId="0" fontId="22" fillId="0" borderId="0" xfId="0" applyFont="1" applyBorder="1" applyAlignment="1">
      <alignment horizontal="left" indent="1"/>
    </xf>
    <xf numFmtId="0" fontId="23" fillId="0" borderId="0" xfId="0" applyFont="1" applyFill="1" applyAlignment="1">
      <alignment/>
    </xf>
    <xf numFmtId="0" fontId="69" fillId="34" borderId="0" xfId="0" applyFont="1" applyFill="1" applyBorder="1" applyAlignment="1">
      <alignment vertical="center" wrapText="1"/>
    </xf>
    <xf numFmtId="0" fontId="18" fillId="0" borderId="0" xfId="0" applyFont="1" applyBorder="1" applyAlignment="1">
      <alignment horizontal="left"/>
    </xf>
    <xf numFmtId="0" fontId="23" fillId="0" borderId="0" xfId="0" applyFont="1" applyBorder="1" applyAlignment="1">
      <alignment horizontal="left"/>
    </xf>
    <xf numFmtId="0" fontId="3" fillId="0" borderId="0" xfId="0" applyFont="1" applyBorder="1" applyAlignment="1">
      <alignment horizontal="left"/>
    </xf>
    <xf numFmtId="0" fontId="69" fillId="34" borderId="0" xfId="0" applyFont="1" applyFill="1" applyBorder="1" applyAlignment="1">
      <alignment vertical="center"/>
    </xf>
    <xf numFmtId="0" fontId="3" fillId="0" borderId="0" xfId="0" applyFont="1" applyFill="1" applyBorder="1" applyAlignment="1">
      <alignment/>
    </xf>
    <xf numFmtId="0" fontId="69" fillId="0" borderId="0" xfId="0" applyFont="1" applyFill="1" applyAlignment="1">
      <alignment vertical="center"/>
    </xf>
    <xf numFmtId="49" fontId="68" fillId="0" borderId="0" xfId="0" applyNumberFormat="1" applyFont="1" applyFill="1" applyBorder="1" applyAlignment="1">
      <alignment/>
    </xf>
    <xf numFmtId="0" fontId="68" fillId="0" borderId="0" xfId="0" applyFont="1" applyFill="1" applyBorder="1" applyAlignment="1">
      <alignment/>
    </xf>
    <xf numFmtId="49" fontId="3" fillId="0" borderId="0" xfId="0" applyNumberFormat="1" applyFont="1" applyFill="1" applyBorder="1" applyAlignment="1">
      <alignment/>
    </xf>
    <xf numFmtId="0" fontId="23" fillId="0" borderId="0" xfId="0" applyFont="1" applyFill="1" applyBorder="1" applyAlignment="1">
      <alignment/>
    </xf>
    <xf numFmtId="0" fontId="3" fillId="0" borderId="0" xfId="0" applyFont="1" applyFill="1" applyAlignment="1">
      <alignment vertical="center"/>
    </xf>
    <xf numFmtId="0" fontId="27" fillId="0" borderId="0" xfId="0" applyFont="1" applyFill="1" applyAlignment="1">
      <alignment vertical="center"/>
    </xf>
    <xf numFmtId="0" fontId="3" fillId="0" borderId="127" xfId="0" applyFont="1" applyBorder="1" applyAlignment="1">
      <alignment shrinkToFit="1"/>
    </xf>
    <xf numFmtId="0" fontId="3" fillId="0" borderId="44" xfId="0" applyFont="1" applyBorder="1" applyAlignment="1">
      <alignment vertical="center"/>
    </xf>
    <xf numFmtId="0" fontId="3" fillId="0" borderId="85" xfId="0" applyFont="1" applyBorder="1" applyAlignment="1">
      <alignment vertical="center"/>
    </xf>
    <xf numFmtId="0" fontId="3" fillId="0" borderId="85" xfId="0" applyFont="1" applyBorder="1" applyAlignment="1">
      <alignment/>
    </xf>
    <xf numFmtId="0" fontId="3" fillId="0" borderId="128" xfId="0" applyFont="1" applyBorder="1" applyAlignment="1">
      <alignment horizontal="right"/>
    </xf>
    <xf numFmtId="0" fontId="3" fillId="0" borderId="45" xfId="0" applyFont="1" applyBorder="1" applyAlignment="1">
      <alignment vertical="center"/>
    </xf>
    <xf numFmtId="0" fontId="3" fillId="0" borderId="129" xfId="0" applyFont="1" applyBorder="1" applyAlignment="1">
      <alignment/>
    </xf>
    <xf numFmtId="0" fontId="3" fillId="0" borderId="51" xfId="0" applyFont="1" applyBorder="1" applyAlignment="1">
      <alignment vertical="center"/>
    </xf>
    <xf numFmtId="0" fontId="3" fillId="0" borderId="55" xfId="0" applyFont="1" applyBorder="1" applyAlignment="1">
      <alignment vertical="center"/>
    </xf>
    <xf numFmtId="0" fontId="3" fillId="0" borderId="55" xfId="0" applyFont="1" applyBorder="1" applyAlignment="1">
      <alignment/>
    </xf>
    <xf numFmtId="0" fontId="3" fillId="0" borderId="130" xfId="0" applyFont="1" applyBorder="1" applyAlignment="1">
      <alignment/>
    </xf>
    <xf numFmtId="0" fontId="3" fillId="0" borderId="129" xfId="0" applyFont="1" applyBorder="1" applyAlignment="1">
      <alignment horizontal="right"/>
    </xf>
    <xf numFmtId="0" fontId="3" fillId="0" borderId="80" xfId="0" applyFont="1" applyBorder="1" applyAlignment="1">
      <alignment vertical="center" shrinkToFit="1"/>
    </xf>
    <xf numFmtId="0" fontId="3" fillId="0" borderId="0" xfId="0" applyFont="1" applyFill="1" applyAlignment="1">
      <alignment shrinkToFit="1"/>
    </xf>
    <xf numFmtId="0" fontId="3" fillId="0" borderId="0" xfId="0" applyFont="1" applyAlignment="1">
      <alignment shrinkToFit="1"/>
    </xf>
    <xf numFmtId="0" fontId="3" fillId="0" borderId="85" xfId="0" applyFont="1" applyBorder="1" applyAlignment="1">
      <alignment vertical="center" shrinkToFit="1"/>
    </xf>
    <xf numFmtId="0" fontId="3" fillId="0" borderId="81" xfId="0" applyFont="1" applyBorder="1" applyAlignment="1">
      <alignment shrinkToFit="1"/>
    </xf>
    <xf numFmtId="0" fontId="3" fillId="0" borderId="28" xfId="0" applyFont="1" applyBorder="1" applyAlignment="1">
      <alignment shrinkToFit="1"/>
    </xf>
    <xf numFmtId="0" fontId="3" fillId="0" borderId="28" xfId="0" applyFont="1" applyBorder="1" applyAlignment="1">
      <alignment vertical="center" shrinkToFit="1"/>
    </xf>
    <xf numFmtId="0" fontId="3" fillId="0" borderId="18" xfId="0" applyFont="1" applyBorder="1" applyAlignment="1">
      <alignment vertical="center" shrinkToFit="1"/>
    </xf>
    <xf numFmtId="0" fontId="3" fillId="0" borderId="100" xfId="0" applyFont="1" applyBorder="1" applyAlignment="1">
      <alignment vertical="center" shrinkToFit="1"/>
    </xf>
    <xf numFmtId="0" fontId="3" fillId="0" borderId="0" xfId="0" applyFont="1" applyBorder="1" applyAlignment="1">
      <alignment shrinkToFit="1"/>
    </xf>
    <xf numFmtId="0" fontId="3" fillId="0" borderId="55" xfId="0" applyFont="1" applyBorder="1" applyAlignment="1">
      <alignment shrinkToFit="1"/>
    </xf>
    <xf numFmtId="0" fontId="3" fillId="0" borderId="0" xfId="0" applyFont="1" applyFill="1" applyAlignment="1">
      <alignment horizontal="right" shrinkToFit="1"/>
    </xf>
    <xf numFmtId="0" fontId="29" fillId="0" borderId="0" xfId="0" applyFont="1" applyFill="1" applyAlignment="1">
      <alignment horizontal="left" vertical="center"/>
    </xf>
    <xf numFmtId="176" fontId="11" fillId="0" borderId="0" xfId="63" applyNumberFormat="1" applyFont="1" applyFill="1" applyBorder="1" applyAlignment="1" applyProtection="1">
      <alignment vertical="center"/>
      <protection locked="0"/>
    </xf>
    <xf numFmtId="176" fontId="16" fillId="0" borderId="47" xfId="61" applyNumberFormat="1" applyFont="1" applyFill="1" applyBorder="1" applyAlignment="1" applyProtection="1">
      <alignment vertical="center"/>
      <protection/>
    </xf>
    <xf numFmtId="176" fontId="16" fillId="0" borderId="48" xfId="61" applyNumberFormat="1" applyFont="1" applyFill="1" applyBorder="1" applyAlignment="1" applyProtection="1">
      <alignment vertical="center"/>
      <protection/>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96" xfId="0" applyFont="1" applyFill="1" applyBorder="1" applyAlignment="1">
      <alignment/>
    </xf>
    <xf numFmtId="0" fontId="16" fillId="0" borderId="131" xfId="61" applyFont="1" applyFill="1" applyBorder="1" applyAlignment="1" applyProtection="1">
      <alignment vertical="center"/>
      <protection/>
    </xf>
    <xf numFmtId="0" fontId="16" fillId="0" borderId="132" xfId="61" applyFont="1" applyFill="1" applyBorder="1" applyAlignment="1" applyProtection="1">
      <alignment vertical="center" wrapText="1"/>
      <protection/>
    </xf>
    <xf numFmtId="0" fontId="16" fillId="0" borderId="132" xfId="61" applyFont="1" applyFill="1" applyBorder="1" applyAlignment="1" applyProtection="1">
      <alignment vertical="center"/>
      <protection/>
    </xf>
    <xf numFmtId="0" fontId="3" fillId="0" borderId="133" xfId="0" applyFont="1" applyFill="1" applyBorder="1" applyAlignment="1">
      <alignment/>
    </xf>
    <xf numFmtId="0" fontId="3" fillId="0" borderId="43"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35" xfId="0" applyFont="1" applyFill="1" applyBorder="1" applyAlignment="1">
      <alignment vertical="center"/>
    </xf>
    <xf numFmtId="0" fontId="3" fillId="0" borderId="75" xfId="0" applyFont="1" applyFill="1" applyBorder="1" applyAlignment="1">
      <alignment vertical="center"/>
    </xf>
    <xf numFmtId="0" fontId="3" fillId="0" borderId="92" xfId="0" applyFont="1" applyFill="1" applyBorder="1" applyAlignment="1">
      <alignment vertical="center"/>
    </xf>
    <xf numFmtId="0" fontId="3" fillId="0" borderId="0" xfId="0" applyFont="1" applyFill="1" applyBorder="1" applyAlignment="1">
      <alignment vertical="center"/>
    </xf>
    <xf numFmtId="0" fontId="3" fillId="0" borderId="77" xfId="0" applyFont="1" applyFill="1" applyBorder="1" applyAlignment="1">
      <alignment vertical="center"/>
    </xf>
    <xf numFmtId="0" fontId="3" fillId="0" borderId="76" xfId="0" applyFont="1" applyFill="1" applyBorder="1" applyAlignment="1">
      <alignment vertical="center"/>
    </xf>
    <xf numFmtId="0" fontId="3" fillId="0" borderId="125"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134" xfId="0" applyFont="1" applyFill="1" applyBorder="1" applyAlignment="1">
      <alignment horizontal="left" indent="1"/>
    </xf>
    <xf numFmtId="0" fontId="3" fillId="0" borderId="135" xfId="0" applyFont="1" applyFill="1" applyBorder="1" applyAlignment="1">
      <alignment horizontal="left" indent="1"/>
    </xf>
    <xf numFmtId="0" fontId="3" fillId="0" borderId="43" xfId="0" applyFont="1" applyFill="1" applyBorder="1" applyAlignment="1">
      <alignment/>
    </xf>
    <xf numFmtId="0" fontId="3" fillId="0" borderId="134" xfId="0" applyFont="1" applyFill="1" applyBorder="1" applyAlignment="1">
      <alignment horizontal="center"/>
    </xf>
    <xf numFmtId="0" fontId="3" fillId="0" borderId="136" xfId="0" applyFont="1" applyFill="1" applyBorder="1" applyAlignment="1">
      <alignment horizontal="left" indent="1"/>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176" fontId="3" fillId="0" borderId="0" xfId="0" applyNumberFormat="1" applyFont="1" applyFill="1" applyBorder="1" applyAlignment="1">
      <alignment/>
    </xf>
    <xf numFmtId="0" fontId="4" fillId="0" borderId="35" xfId="0" applyFont="1" applyFill="1" applyBorder="1" applyAlignment="1" applyProtection="1">
      <alignment horizontal="right"/>
      <protection locked="0"/>
    </xf>
    <xf numFmtId="0" fontId="4" fillId="0" borderId="69" xfId="0" applyFont="1" applyFill="1" applyBorder="1" applyAlignment="1" applyProtection="1">
      <alignment shrinkToFit="1"/>
      <protection locked="0"/>
    </xf>
    <xf numFmtId="0" fontId="4" fillId="0" borderId="36" xfId="0" applyFont="1" applyFill="1" applyBorder="1" applyAlignment="1" applyProtection="1">
      <alignment shrinkToFit="1"/>
      <protection locked="0"/>
    </xf>
    <xf numFmtId="0" fontId="4" fillId="0" borderId="28" xfId="0" applyFont="1" applyFill="1" applyBorder="1" applyAlignment="1" applyProtection="1">
      <alignment shrinkToFit="1"/>
      <protection locked="0"/>
    </xf>
    <xf numFmtId="0" fontId="4" fillId="0" borderId="69" xfId="0" applyFont="1" applyFill="1" applyBorder="1" applyAlignment="1" applyProtection="1">
      <alignment/>
      <protection locked="0"/>
    </xf>
    <xf numFmtId="0" fontId="4" fillId="0" borderId="36" xfId="0" applyFont="1" applyFill="1" applyBorder="1" applyAlignment="1" applyProtection="1">
      <alignment/>
      <protection locked="0"/>
    </xf>
    <xf numFmtId="0" fontId="4" fillId="0" borderId="18" xfId="0" applyFont="1" applyFill="1" applyBorder="1" applyAlignment="1" applyProtection="1">
      <alignment shrinkToFit="1"/>
      <protection locked="0"/>
    </xf>
    <xf numFmtId="0" fontId="4" fillId="0" borderId="0" xfId="0" applyFont="1" applyFill="1" applyBorder="1" applyAlignment="1" applyProtection="1">
      <alignment shrinkToFit="1"/>
      <protection locked="0"/>
    </xf>
    <xf numFmtId="176"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locked="0"/>
    </xf>
    <xf numFmtId="0" fontId="4" fillId="0" borderId="0" xfId="0" applyFont="1" applyFill="1" applyBorder="1" applyAlignment="1" applyProtection="1">
      <alignment horizontal="center" shrinkToFit="1"/>
      <protection locked="0"/>
    </xf>
    <xf numFmtId="176" fontId="4" fillId="0" borderId="0" xfId="0" applyNumberFormat="1" applyFont="1" applyFill="1" applyBorder="1" applyAlignment="1" applyProtection="1">
      <alignment horizontal="right"/>
      <protection/>
    </xf>
    <xf numFmtId="0" fontId="4" fillId="0" borderId="81" xfId="0" applyFont="1" applyFill="1" applyBorder="1" applyAlignment="1" applyProtection="1">
      <alignment/>
      <protection locked="0"/>
    </xf>
    <xf numFmtId="0" fontId="4" fillId="0" borderId="63" xfId="0" applyFont="1" applyFill="1" applyBorder="1" applyAlignment="1" applyProtection="1">
      <alignment/>
      <protection locked="0"/>
    </xf>
    <xf numFmtId="0" fontId="4" fillId="0" borderId="100" xfId="0" applyFont="1" applyFill="1" applyBorder="1" applyAlignment="1" applyProtection="1">
      <alignment/>
      <protection locked="0"/>
    </xf>
    <xf numFmtId="49" fontId="4" fillId="0" borderId="18" xfId="0" applyNumberFormat="1" applyFont="1" applyFill="1" applyBorder="1" applyAlignment="1" applyProtection="1">
      <alignment/>
      <protection locked="0"/>
    </xf>
    <xf numFmtId="49" fontId="4" fillId="0" borderId="35" xfId="0" applyNumberFormat="1" applyFont="1" applyFill="1" applyBorder="1" applyAlignment="1" applyProtection="1">
      <alignment/>
      <protection locked="0"/>
    </xf>
    <xf numFmtId="49" fontId="4" fillId="0" borderId="99" xfId="0" applyNumberFormat="1" applyFont="1" applyFill="1" applyBorder="1" applyAlignment="1" applyProtection="1">
      <alignment/>
      <protection locked="0"/>
    </xf>
    <xf numFmtId="176" fontId="14" fillId="0" borderId="0" xfId="63" applyNumberFormat="1" applyFont="1" applyFill="1" applyBorder="1" applyAlignment="1" applyProtection="1">
      <alignment vertical="center"/>
      <protection locked="0"/>
    </xf>
    <xf numFmtId="49" fontId="20" fillId="0" borderId="0" xfId="0" applyNumberFormat="1" applyFont="1" applyFill="1" applyBorder="1" applyAlignment="1" applyProtection="1">
      <alignment vertical="center" wrapText="1"/>
      <protection locked="0"/>
    </xf>
    <xf numFmtId="0" fontId="9" fillId="0" borderId="0" xfId="63" applyFont="1" applyFill="1" applyAlignment="1" applyProtection="1">
      <alignment vertical="center"/>
      <protection locked="0"/>
    </xf>
    <xf numFmtId="0" fontId="14" fillId="0" borderId="0" xfId="63" applyFont="1" applyFill="1" applyProtection="1">
      <alignment/>
      <protection locked="0"/>
    </xf>
    <xf numFmtId="0" fontId="10" fillId="0" borderId="0" xfId="63" applyFont="1" applyFill="1" applyAlignment="1" applyProtection="1">
      <alignment horizontal="centerContinuous" vertical="center"/>
      <protection locked="0"/>
    </xf>
    <xf numFmtId="0" fontId="13" fillId="0" borderId="0" xfId="63" applyFont="1" applyFill="1" applyAlignment="1" applyProtection="1">
      <alignment horizontal="centerContinuous" vertical="center"/>
      <protection locked="0"/>
    </xf>
    <xf numFmtId="0" fontId="9" fillId="0" borderId="0" xfId="63" applyFont="1" applyFill="1" applyAlignment="1" applyProtection="1">
      <alignment horizontal="centerContinuous" vertical="center"/>
      <protection locked="0"/>
    </xf>
    <xf numFmtId="0" fontId="11" fillId="0" borderId="0" xfId="63" applyFont="1" applyFill="1" applyAlignment="1" applyProtection="1">
      <alignment horizontal="centerContinuous" vertical="center"/>
      <protection locked="0"/>
    </xf>
    <xf numFmtId="0" fontId="11" fillId="0" borderId="0" xfId="63" applyFont="1" applyFill="1" applyAlignment="1" applyProtection="1">
      <alignment vertical="center"/>
      <protection locked="0"/>
    </xf>
    <xf numFmtId="0" fontId="11" fillId="0" borderId="35" xfId="63" applyFont="1" applyFill="1" applyBorder="1" applyAlignment="1" applyProtection="1">
      <alignment vertical="center"/>
      <protection locked="0"/>
    </xf>
    <xf numFmtId="0" fontId="11" fillId="0" borderId="75" xfId="63" applyFont="1" applyFill="1" applyBorder="1" applyAlignment="1" applyProtection="1">
      <alignment vertical="center"/>
      <protection locked="0"/>
    </xf>
    <xf numFmtId="0" fontId="11" fillId="0" borderId="0" xfId="63" applyFont="1" applyFill="1" applyAlignment="1" applyProtection="1">
      <alignment horizontal="right" vertical="center"/>
      <protection locked="0"/>
    </xf>
    <xf numFmtId="0" fontId="11" fillId="0" borderId="79" xfId="63" applyFont="1" applyFill="1" applyBorder="1" applyAlignment="1" applyProtection="1">
      <alignment horizontal="center" vertical="center"/>
      <protection locked="0"/>
    </xf>
    <xf numFmtId="0" fontId="11" fillId="0" borderId="30" xfId="63" applyFont="1" applyFill="1" applyBorder="1" applyAlignment="1" applyProtection="1">
      <alignment horizontal="center" vertical="center"/>
      <protection locked="0"/>
    </xf>
    <xf numFmtId="0" fontId="11" fillId="0" borderId="75" xfId="63" applyFont="1" applyFill="1" applyBorder="1" applyAlignment="1" applyProtection="1">
      <alignment horizontal="center" vertical="center"/>
      <protection locked="0"/>
    </xf>
    <xf numFmtId="0" fontId="11" fillId="0" borderId="34" xfId="63" applyFont="1" applyFill="1" applyBorder="1" applyAlignment="1" applyProtection="1">
      <alignment vertical="center"/>
      <protection locked="0"/>
    </xf>
    <xf numFmtId="0" fontId="11" fillId="0" borderId="137" xfId="63"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locked="0"/>
    </xf>
    <xf numFmtId="176" fontId="11" fillId="0" borderId="19" xfId="63" applyNumberFormat="1" applyFont="1" applyFill="1" applyBorder="1" applyAlignment="1" applyProtection="1">
      <alignment vertical="center"/>
      <protection/>
    </xf>
    <xf numFmtId="0" fontId="11" fillId="0" borderId="0" xfId="63" applyFont="1" applyFill="1" applyBorder="1" applyAlignment="1" applyProtection="1">
      <alignment vertical="center"/>
      <protection locked="0"/>
    </xf>
    <xf numFmtId="0" fontId="11" fillId="0" borderId="19" xfId="63" applyFont="1" applyFill="1" applyBorder="1" applyAlignment="1" applyProtection="1">
      <alignment horizontal="center" vertical="center"/>
      <protection locked="0"/>
    </xf>
    <xf numFmtId="176" fontId="11" fillId="0" borderId="138" xfId="63" applyNumberFormat="1" applyFont="1" applyFill="1" applyBorder="1" applyAlignment="1" applyProtection="1">
      <alignment vertical="center"/>
      <protection/>
    </xf>
    <xf numFmtId="0" fontId="9" fillId="0" borderId="0" xfId="63" applyFont="1" applyFill="1" applyBorder="1" applyAlignment="1" applyProtection="1">
      <alignment vertical="center"/>
      <protection locked="0"/>
    </xf>
    <xf numFmtId="0" fontId="10" fillId="0" borderId="0" xfId="63" applyFont="1" applyFill="1" applyAlignment="1" applyProtection="1">
      <alignment vertical="center" wrapText="1"/>
      <protection locked="0"/>
    </xf>
    <xf numFmtId="0" fontId="11" fillId="0" borderId="139" xfId="63" applyFont="1" applyFill="1" applyBorder="1" applyAlignment="1" applyProtection="1">
      <alignment horizontal="center" vertical="center" wrapText="1"/>
      <protection locked="0"/>
    </xf>
    <xf numFmtId="0" fontId="11" fillId="0" borderId="29" xfId="63" applyFont="1" applyFill="1" applyBorder="1" applyAlignment="1" applyProtection="1">
      <alignment horizontal="center" vertical="center" wrapText="1"/>
      <protection locked="0"/>
    </xf>
    <xf numFmtId="0" fontId="11" fillId="0" borderId="78" xfId="63" applyFont="1" applyFill="1" applyBorder="1" applyAlignment="1" applyProtection="1">
      <alignment vertical="center"/>
      <protection locked="0"/>
    </xf>
    <xf numFmtId="0" fontId="11" fillId="0" borderId="37" xfId="63" applyFont="1" applyFill="1" applyBorder="1" applyAlignment="1" applyProtection="1">
      <alignment horizontal="center" vertical="center"/>
      <protection locked="0"/>
    </xf>
    <xf numFmtId="0" fontId="11" fillId="0" borderId="41" xfId="63" applyFont="1" applyFill="1" applyBorder="1" applyAlignment="1" applyProtection="1">
      <alignment vertical="center"/>
      <protection locked="0"/>
    </xf>
    <xf numFmtId="0" fontId="11" fillId="0" borderId="63" xfId="63" applyFont="1" applyFill="1" applyBorder="1" applyAlignment="1" applyProtection="1">
      <alignment vertical="center"/>
      <protection locked="0"/>
    </xf>
    <xf numFmtId="0" fontId="11" fillId="0" borderId="63" xfId="63" applyFont="1" applyFill="1" applyBorder="1" applyAlignment="1" applyProtection="1">
      <alignment horizontal="center" vertical="center"/>
      <protection locked="0"/>
    </xf>
    <xf numFmtId="0" fontId="11" fillId="0" borderId="127" xfId="63" applyFont="1" applyFill="1" applyBorder="1" applyAlignment="1" applyProtection="1">
      <alignment horizontal="center" vertical="center"/>
      <protection locked="0"/>
    </xf>
    <xf numFmtId="0" fontId="11" fillId="0" borderId="134" xfId="63" applyFont="1" applyFill="1" applyBorder="1" applyAlignment="1" applyProtection="1">
      <alignment horizontal="center" vertical="center"/>
      <protection locked="0"/>
    </xf>
    <xf numFmtId="0" fontId="11" fillId="0" borderId="81" xfId="63" applyFont="1" applyFill="1" applyBorder="1" applyAlignment="1" applyProtection="1">
      <alignment vertical="center"/>
      <protection locked="0"/>
    </xf>
    <xf numFmtId="0" fontId="11" fillId="0" borderId="28" xfId="63" applyFont="1" applyFill="1" applyBorder="1" applyAlignment="1" applyProtection="1">
      <alignment vertical="center"/>
      <protection locked="0"/>
    </xf>
    <xf numFmtId="0" fontId="11" fillId="0" borderId="69" xfId="63" applyFont="1" applyFill="1" applyBorder="1" applyAlignment="1" applyProtection="1">
      <alignment horizontal="center" vertical="center"/>
      <protection locked="0"/>
    </xf>
    <xf numFmtId="0" fontId="11" fillId="0" borderId="140" xfId="63" applyFont="1" applyFill="1" applyBorder="1" applyAlignment="1" applyProtection="1">
      <alignment horizontal="center" vertical="center"/>
      <protection locked="0"/>
    </xf>
    <xf numFmtId="0" fontId="11" fillId="0" borderId="141" xfId="63" applyFont="1" applyFill="1" applyBorder="1" applyAlignment="1" applyProtection="1">
      <alignment vertical="center"/>
      <protection locked="0"/>
    </xf>
    <xf numFmtId="0" fontId="11" fillId="0" borderId="142" xfId="63" applyFont="1" applyFill="1" applyBorder="1" applyAlignment="1" applyProtection="1">
      <alignment horizontal="center" vertical="center"/>
      <protection locked="0"/>
    </xf>
    <xf numFmtId="0" fontId="11" fillId="0" borderId="143" xfId="63" applyFont="1" applyFill="1" applyBorder="1" applyAlignment="1" applyProtection="1">
      <alignment horizontal="center" vertical="center"/>
      <protection locked="0"/>
    </xf>
    <xf numFmtId="0" fontId="10" fillId="0" borderId="0" xfId="63" applyFont="1" applyFill="1" applyBorder="1" applyAlignment="1" applyProtection="1">
      <alignment vertical="center"/>
      <protection locked="0"/>
    </xf>
    <xf numFmtId="0" fontId="10" fillId="0" borderId="0" xfId="62" applyFont="1" applyFill="1" applyAlignment="1">
      <alignment vertical="center"/>
      <protection/>
    </xf>
    <xf numFmtId="0" fontId="11" fillId="0" borderId="0" xfId="62" applyFont="1" applyFill="1" applyAlignment="1">
      <alignment horizontal="centerContinuous" vertical="center"/>
      <protection/>
    </xf>
    <xf numFmtId="0" fontId="11" fillId="0" borderId="0" xfId="62" applyFont="1" applyFill="1" applyAlignment="1">
      <alignment vertical="center"/>
      <protection/>
    </xf>
    <xf numFmtId="0" fontId="14" fillId="0" borderId="35" xfId="63" applyFont="1" applyFill="1" applyBorder="1" applyProtection="1">
      <alignment/>
      <protection locked="0"/>
    </xf>
    <xf numFmtId="0" fontId="14" fillId="0" borderId="75" xfId="63" applyFont="1" applyFill="1" applyBorder="1" applyProtection="1">
      <alignment/>
      <protection locked="0"/>
    </xf>
    <xf numFmtId="0" fontId="14" fillId="0" borderId="0" xfId="62" applyFont="1" applyFill="1" applyAlignment="1">
      <alignment vertical="center"/>
      <protection/>
    </xf>
    <xf numFmtId="0" fontId="14" fillId="0" borderId="0" xfId="63" applyFont="1" applyFill="1" applyAlignment="1" applyProtection="1">
      <alignment horizontal="right" vertical="center"/>
      <protection locked="0"/>
    </xf>
    <xf numFmtId="0" fontId="14" fillId="0" borderId="22" xfId="62" applyFont="1" applyFill="1" applyBorder="1" applyAlignment="1">
      <alignment horizontal="centerContinuous" vertical="center"/>
      <protection/>
    </xf>
    <xf numFmtId="0" fontId="14" fillId="0" borderId="23" xfId="62" applyFont="1" applyFill="1" applyBorder="1" applyAlignment="1">
      <alignment horizontal="centerContinuous" vertical="center"/>
      <protection/>
    </xf>
    <xf numFmtId="38" fontId="14" fillId="0" borderId="144" xfId="49" applyFont="1" applyFill="1" applyBorder="1" applyAlignment="1">
      <alignment horizontal="centerContinuous" vertical="center"/>
    </xf>
    <xf numFmtId="0" fontId="14" fillId="0" borderId="34" xfId="62" applyFont="1" applyFill="1" applyBorder="1" applyAlignment="1">
      <alignment horizontal="centerContinuous" vertical="center"/>
      <protection/>
    </xf>
    <xf numFmtId="0" fontId="14" fillId="0" borderId="35" xfId="62" applyFont="1" applyFill="1" applyBorder="1" applyAlignment="1">
      <alignment horizontal="centerContinuous" vertical="center"/>
      <protection/>
    </xf>
    <xf numFmtId="38" fontId="14" fillId="0" borderId="99" xfId="49" applyFont="1" applyFill="1" applyBorder="1" applyAlignment="1">
      <alignment horizontal="centerContinuous" vertical="center"/>
    </xf>
    <xf numFmtId="0" fontId="16" fillId="0" borderId="91" xfId="62" applyFont="1" applyFill="1" applyBorder="1" applyAlignment="1">
      <alignment vertical="center"/>
      <protection/>
    </xf>
    <xf numFmtId="0" fontId="16" fillId="0" borderId="92" xfId="62" applyFont="1" applyFill="1" applyBorder="1" applyAlignment="1">
      <alignment horizontal="centerContinuous" vertical="center"/>
      <protection/>
    </xf>
    <xf numFmtId="38" fontId="16" fillId="0" borderId="98" xfId="49" applyFont="1" applyFill="1" applyBorder="1" applyAlignment="1">
      <alignment horizontal="centerContinuous" vertical="center"/>
    </xf>
    <xf numFmtId="0" fontId="16" fillId="0" borderId="34" xfId="62" applyFont="1" applyFill="1" applyBorder="1" applyAlignment="1">
      <alignment vertical="center"/>
      <protection/>
    </xf>
    <xf numFmtId="0" fontId="16" fillId="0" borderId="35" xfId="62" applyFont="1" applyFill="1" applyBorder="1" applyAlignment="1">
      <alignment horizontal="centerContinuous" vertical="center"/>
      <protection/>
    </xf>
    <xf numFmtId="38" fontId="16" fillId="0" borderId="99" xfId="49" applyFont="1" applyFill="1" applyBorder="1" applyAlignment="1">
      <alignment horizontal="centerContinuous" vertical="center"/>
    </xf>
    <xf numFmtId="38" fontId="16" fillId="0" borderId="36" xfId="49" applyFont="1" applyFill="1" applyBorder="1" applyAlignment="1">
      <alignment horizontal="center" vertical="center" wrapText="1"/>
    </xf>
    <xf numFmtId="38" fontId="19" fillId="0" borderId="36" xfId="49" applyFont="1" applyFill="1" applyBorder="1" applyAlignment="1">
      <alignment horizontal="center" vertical="center" wrapText="1"/>
    </xf>
    <xf numFmtId="38" fontId="19" fillId="0" borderId="20" xfId="49" applyFont="1" applyFill="1" applyBorder="1" applyAlignment="1">
      <alignment horizontal="center" vertical="center" wrapText="1"/>
    </xf>
    <xf numFmtId="0" fontId="16" fillId="0" borderId="41" xfId="62" applyFont="1" applyFill="1" applyBorder="1" applyAlignment="1">
      <alignment vertical="center"/>
      <protection/>
    </xf>
    <xf numFmtId="0" fontId="16" fillId="0" borderId="63" xfId="62" applyFont="1" applyFill="1" applyBorder="1" applyAlignment="1">
      <alignment vertical="center"/>
      <protection/>
    </xf>
    <xf numFmtId="38" fontId="16" fillId="0" borderId="100" xfId="49" applyFont="1" applyFill="1" applyBorder="1" applyAlignment="1">
      <alignment vertical="center"/>
    </xf>
    <xf numFmtId="0" fontId="16" fillId="0" borderId="35" xfId="62" applyFont="1" applyFill="1" applyBorder="1" applyAlignment="1">
      <alignment vertical="center"/>
      <protection/>
    </xf>
    <xf numFmtId="38" fontId="16" fillId="0" borderId="35" xfId="49" applyFont="1" applyFill="1" applyBorder="1" applyAlignment="1">
      <alignment horizontal="centerContinuous" vertical="center"/>
    </xf>
    <xf numFmtId="0" fontId="16" fillId="0" borderId="145" xfId="62" applyFont="1" applyFill="1" applyBorder="1" applyAlignment="1">
      <alignment vertical="center"/>
      <protection/>
    </xf>
    <xf numFmtId="0" fontId="16" fillId="0" borderId="16" xfId="62" applyFont="1" applyFill="1" applyBorder="1" applyAlignment="1">
      <alignment vertical="center"/>
      <protection/>
    </xf>
    <xf numFmtId="38" fontId="16" fillId="0" borderId="16" xfId="49" applyFont="1" applyFill="1" applyBorder="1" applyAlignment="1">
      <alignment horizontal="centerContinuous" vertical="center"/>
    </xf>
    <xf numFmtId="38" fontId="14" fillId="0" borderId="142" xfId="49" applyFont="1" applyFill="1" applyBorder="1" applyAlignment="1">
      <alignment horizontal="right" vertical="center"/>
    </xf>
    <xf numFmtId="38" fontId="14" fillId="0" borderId="146" xfId="49" applyFont="1" applyFill="1" applyBorder="1" applyAlignment="1">
      <alignment horizontal="right" vertical="center"/>
    </xf>
    <xf numFmtId="0" fontId="16" fillId="0" borderId="43" xfId="62" applyFont="1" applyFill="1" applyBorder="1" applyAlignment="1">
      <alignment vertical="center"/>
      <protection/>
    </xf>
    <xf numFmtId="0" fontId="16" fillId="0" borderId="0" xfId="62" applyFont="1" applyFill="1" applyBorder="1" applyAlignment="1">
      <alignment vertical="center"/>
      <protection/>
    </xf>
    <xf numFmtId="38" fontId="16" fillId="0" borderId="0" xfId="49" applyFont="1" applyFill="1" applyBorder="1" applyAlignment="1">
      <alignment vertical="center"/>
    </xf>
    <xf numFmtId="0" fontId="16" fillId="0" borderId="25" xfId="62" applyFont="1" applyFill="1" applyBorder="1" applyAlignment="1">
      <alignment vertical="center"/>
      <protection/>
    </xf>
    <xf numFmtId="0" fontId="16" fillId="0" borderId="26" xfId="62" applyFont="1" applyFill="1" applyBorder="1" applyAlignment="1">
      <alignment vertical="center"/>
      <protection/>
    </xf>
    <xf numFmtId="38" fontId="16" fillId="0" borderId="26" xfId="49" applyFont="1" applyFill="1" applyBorder="1" applyAlignment="1">
      <alignment horizontal="centerContinuous" vertical="center"/>
    </xf>
    <xf numFmtId="38" fontId="14" fillId="0" borderId="147" xfId="49" applyFont="1" applyFill="1" applyBorder="1" applyAlignment="1">
      <alignment horizontal="right" vertical="center"/>
    </xf>
    <xf numFmtId="38" fontId="14" fillId="0" borderId="21" xfId="49" applyFont="1" applyFill="1" applyBorder="1" applyAlignment="1">
      <alignment horizontal="right" vertical="center"/>
    </xf>
    <xf numFmtId="0" fontId="16" fillId="0" borderId="22" xfId="62" applyFont="1" applyFill="1" applyBorder="1" applyAlignment="1">
      <alignment vertical="center"/>
      <protection/>
    </xf>
    <xf numFmtId="0" fontId="16" fillId="0" borderId="23" xfId="62" applyFont="1" applyFill="1" applyBorder="1" applyAlignment="1">
      <alignment horizontal="centerContinuous" vertical="center"/>
      <protection/>
    </xf>
    <xf numFmtId="38" fontId="16" fillId="0" borderId="144" xfId="49" applyFont="1" applyFill="1" applyBorder="1" applyAlignment="1">
      <alignment horizontal="centerContinuous" vertical="center"/>
    </xf>
    <xf numFmtId="0" fontId="16" fillId="0" borderId="0" xfId="62" applyFont="1" applyFill="1" applyBorder="1" applyAlignment="1">
      <alignment horizontal="centerContinuous" vertical="center"/>
      <protection/>
    </xf>
    <xf numFmtId="38" fontId="16" fillId="0" borderId="74" xfId="49" applyFont="1" applyFill="1" applyBorder="1" applyAlignment="1">
      <alignment horizontal="centerContinuous" vertical="center"/>
    </xf>
    <xf numFmtId="0" fontId="16" fillId="0" borderId="148" xfId="62" applyFont="1" applyFill="1" applyBorder="1" applyAlignment="1">
      <alignment vertical="center"/>
      <protection/>
    </xf>
    <xf numFmtId="0" fontId="16" fillId="0" borderId="149" xfId="62" applyFont="1" applyFill="1" applyBorder="1" applyAlignment="1">
      <alignment vertical="center"/>
      <protection/>
    </xf>
    <xf numFmtId="38" fontId="16" fillId="0" borderId="150" xfId="49" applyFont="1" applyFill="1" applyBorder="1" applyAlignment="1">
      <alignment horizontal="centerContinuous" vertical="center"/>
    </xf>
    <xf numFmtId="0" fontId="16" fillId="0" borderId="151" xfId="62" applyFont="1" applyFill="1" applyBorder="1" applyAlignment="1">
      <alignment vertical="center"/>
      <protection/>
    </xf>
    <xf numFmtId="0" fontId="16" fillId="0" borderId="11" xfId="62" applyFont="1" applyFill="1" applyBorder="1" applyAlignment="1">
      <alignment horizontal="centerContinuous" vertical="center"/>
      <protection/>
    </xf>
    <xf numFmtId="38" fontId="16" fillId="0" borderId="152" xfId="49" applyFont="1" applyFill="1" applyBorder="1" applyAlignment="1">
      <alignment horizontal="centerContinuous" vertical="center"/>
    </xf>
    <xf numFmtId="38" fontId="16" fillId="0" borderId="101" xfId="49" applyFont="1" applyFill="1" applyBorder="1" applyAlignment="1">
      <alignment horizontal="centerContinuous" vertical="center"/>
    </xf>
    <xf numFmtId="0" fontId="14" fillId="0" borderId="79" xfId="62" applyFont="1" applyFill="1" applyBorder="1" applyAlignment="1">
      <alignment horizontal="centerContinuous" vertical="center"/>
      <protection/>
    </xf>
    <xf numFmtId="0" fontId="14" fillId="0" borderId="30" xfId="62" applyFont="1" applyFill="1" applyBorder="1" applyAlignment="1">
      <alignment horizontal="centerContinuous" vertical="center"/>
      <protection/>
    </xf>
    <xf numFmtId="0" fontId="14" fillId="0" borderId="95" xfId="62" applyFont="1" applyFill="1" applyBorder="1" applyAlignment="1">
      <alignment horizontal="centerContinuous" vertical="center"/>
      <protection/>
    </xf>
    <xf numFmtId="0" fontId="14" fillId="0" borderId="79" xfId="62" applyFont="1" applyFill="1" applyBorder="1" applyAlignment="1">
      <alignment vertical="center" wrapText="1"/>
      <protection/>
    </xf>
    <xf numFmtId="0" fontId="14" fillId="0" borderId="30" xfId="62" applyFont="1" applyFill="1" applyBorder="1" applyAlignment="1">
      <alignment vertical="center" wrapText="1"/>
      <protection/>
    </xf>
    <xf numFmtId="0" fontId="19" fillId="0" borderId="95" xfId="62" applyFont="1" applyFill="1" applyBorder="1" applyAlignment="1">
      <alignment vertical="center" wrapText="1"/>
      <protection/>
    </xf>
    <xf numFmtId="0" fontId="16" fillId="0" borderId="43" xfId="62" applyFont="1" applyFill="1" applyBorder="1" applyAlignment="1">
      <alignment horizontal="center" vertical="center" wrapText="1"/>
      <protection/>
    </xf>
    <xf numFmtId="0" fontId="14" fillId="0" borderId="16" xfId="62" applyFont="1" applyFill="1" applyBorder="1" applyAlignment="1">
      <alignment horizontal="centerContinuous" vertical="center"/>
      <protection/>
    </xf>
    <xf numFmtId="0" fontId="15" fillId="0" borderId="43" xfId="62" applyFont="1" applyFill="1" applyBorder="1" applyAlignment="1">
      <alignment horizontal="centerContinuous" vertical="center"/>
      <protection/>
    </xf>
    <xf numFmtId="0" fontId="14" fillId="0" borderId="153" xfId="62" applyFont="1" applyFill="1" applyBorder="1" applyAlignment="1">
      <alignment vertical="center"/>
      <protection/>
    </xf>
    <xf numFmtId="0" fontId="14" fillId="0" borderId="154" xfId="62" applyFont="1" applyFill="1" applyBorder="1" applyAlignment="1">
      <alignment horizontal="centerContinuous" vertical="center"/>
      <protection/>
    </xf>
    <xf numFmtId="0" fontId="14" fillId="0" borderId="155" xfId="62" applyFont="1" applyFill="1" applyBorder="1" applyAlignment="1">
      <alignment horizontal="centerContinuous" vertical="center"/>
      <protection/>
    </xf>
    <xf numFmtId="0" fontId="14" fillId="0" borderId="0" xfId="62" applyFont="1" applyFill="1" applyBorder="1" applyAlignment="1">
      <alignment horizontal="centerContinuous" vertical="center"/>
      <protection/>
    </xf>
    <xf numFmtId="0" fontId="14" fillId="0" borderId="0" xfId="62" applyFont="1" applyFill="1" applyBorder="1" applyAlignment="1">
      <alignment vertical="center"/>
      <protection/>
    </xf>
    <xf numFmtId="0" fontId="14" fillId="0" borderId="0" xfId="62" applyFont="1" applyFill="1" applyBorder="1" applyAlignment="1">
      <alignment horizontal="distributed" vertical="center"/>
      <protection/>
    </xf>
    <xf numFmtId="0" fontId="14" fillId="0" borderId="43" xfId="62" applyFont="1" applyFill="1" applyBorder="1" applyAlignment="1">
      <alignment horizontal="distributed" vertical="center"/>
      <protection/>
    </xf>
    <xf numFmtId="0" fontId="14" fillId="0" borderId="34" xfId="62" applyFont="1" applyFill="1" applyBorder="1" applyAlignment="1">
      <alignment vertical="center"/>
      <protection/>
    </xf>
    <xf numFmtId="0" fontId="14" fillId="0" borderId="35" xfId="62" applyFont="1" applyFill="1" applyBorder="1" applyAlignment="1">
      <alignment vertical="center"/>
      <protection/>
    </xf>
    <xf numFmtId="0" fontId="14" fillId="0" borderId="145" xfId="62" applyFont="1" applyFill="1" applyBorder="1" applyAlignment="1">
      <alignment vertical="center"/>
      <protection/>
    </xf>
    <xf numFmtId="0" fontId="14" fillId="0" borderId="16" xfId="62" applyFont="1" applyFill="1" applyBorder="1" applyAlignment="1">
      <alignment vertical="center"/>
      <protection/>
    </xf>
    <xf numFmtId="0" fontId="14" fillId="0" borderId="26" xfId="62" applyFont="1" applyFill="1" applyBorder="1" applyAlignment="1">
      <alignment vertical="center"/>
      <protection/>
    </xf>
    <xf numFmtId="0" fontId="15" fillId="0" borderId="43" xfId="62" applyFont="1" applyFill="1" applyBorder="1" applyAlignment="1">
      <alignment vertical="center"/>
      <protection/>
    </xf>
    <xf numFmtId="0" fontId="14" fillId="0" borderId="43" xfId="62" applyFont="1" applyFill="1" applyBorder="1" applyAlignment="1">
      <alignment vertical="center"/>
      <protection/>
    </xf>
    <xf numFmtId="0" fontId="14" fillId="0" borderId="25" xfId="62" applyFont="1" applyFill="1" applyBorder="1" applyAlignment="1">
      <alignment vertical="center"/>
      <protection/>
    </xf>
    <xf numFmtId="0" fontId="14" fillId="0" borderId="26" xfId="62" applyFont="1" applyFill="1" applyBorder="1" applyAlignment="1">
      <alignment horizontal="centerContinuous" vertical="center"/>
      <protection/>
    </xf>
    <xf numFmtId="9" fontId="14" fillId="0" borderId="0" xfId="62" applyNumberFormat="1" applyFont="1" applyFill="1" applyBorder="1" applyAlignment="1">
      <alignment vertical="center"/>
      <protection/>
    </xf>
    <xf numFmtId="0" fontId="16" fillId="0" borderId="0" xfId="62" applyFont="1" applyFill="1" applyBorder="1" applyAlignment="1">
      <alignment vertical="center" wrapText="1"/>
      <protection/>
    </xf>
    <xf numFmtId="0" fontId="16" fillId="0" borderId="149" xfId="62" applyFont="1" applyFill="1" applyBorder="1" applyAlignment="1">
      <alignment horizontal="centerContinuous" vertical="center"/>
      <protection/>
    </xf>
    <xf numFmtId="176" fontId="14" fillId="0" borderId="36" xfId="63" applyNumberFormat="1" applyFont="1" applyFill="1" applyBorder="1" applyAlignment="1" applyProtection="1">
      <alignment vertical="center"/>
      <protection/>
    </xf>
    <xf numFmtId="176" fontId="14" fillId="0" borderId="18" xfId="63" applyNumberFormat="1" applyFont="1" applyFill="1" applyBorder="1" applyAlignment="1" applyProtection="1">
      <alignment vertical="center"/>
      <protection/>
    </xf>
    <xf numFmtId="176" fontId="14" fillId="0" borderId="114" xfId="63" applyNumberFormat="1" applyFont="1" applyFill="1" applyBorder="1" applyAlignment="1" applyProtection="1">
      <alignment vertical="center"/>
      <protection/>
    </xf>
    <xf numFmtId="176" fontId="14" fillId="0" borderId="35" xfId="63" applyNumberFormat="1" applyFont="1" applyFill="1" applyBorder="1" applyAlignment="1" applyProtection="1">
      <alignment vertical="center"/>
      <protection/>
    </xf>
    <xf numFmtId="176" fontId="14" fillId="0" borderId="114" xfId="63" applyNumberFormat="1" applyFont="1" applyFill="1" applyBorder="1" applyAlignment="1" applyProtection="1">
      <alignment vertical="center"/>
      <protection locked="0"/>
    </xf>
    <xf numFmtId="176" fontId="14" fillId="0" borderId="89" xfId="63" applyNumberFormat="1" applyFont="1" applyFill="1" applyBorder="1" applyAlignment="1" applyProtection="1">
      <alignment vertical="center"/>
      <protection/>
    </xf>
    <xf numFmtId="176" fontId="14" fillId="0" borderId="147" xfId="63" applyNumberFormat="1" applyFont="1" applyFill="1" applyBorder="1" applyAlignment="1" applyProtection="1">
      <alignment vertical="center"/>
      <protection/>
    </xf>
    <xf numFmtId="176" fontId="14" fillId="0" borderId="86" xfId="63" applyNumberFormat="1" applyFont="1" applyFill="1" applyBorder="1" applyAlignment="1" applyProtection="1">
      <alignment vertical="center"/>
      <protection/>
    </xf>
    <xf numFmtId="176" fontId="14" fillId="0" borderId="156" xfId="63" applyNumberFormat="1" applyFont="1" applyFill="1" applyBorder="1" applyAlignment="1" applyProtection="1">
      <alignment vertical="center"/>
      <protection/>
    </xf>
    <xf numFmtId="176" fontId="14" fillId="0" borderId="26" xfId="63" applyNumberFormat="1" applyFont="1" applyFill="1" applyBorder="1" applyAlignment="1" applyProtection="1">
      <alignment vertical="center"/>
      <protection/>
    </xf>
    <xf numFmtId="176" fontId="14" fillId="0" borderId="27" xfId="63" applyNumberFormat="1" applyFont="1" applyFill="1" applyBorder="1" applyAlignment="1" applyProtection="1">
      <alignment vertical="center"/>
      <protection/>
    </xf>
    <xf numFmtId="187" fontId="14" fillId="0" borderId="139" xfId="63" applyNumberFormat="1" applyFont="1" applyFill="1" applyBorder="1" applyAlignment="1" applyProtection="1">
      <alignment vertical="center"/>
      <protection locked="0"/>
    </xf>
    <xf numFmtId="187" fontId="14" fillId="0" borderId="29" xfId="63" applyNumberFormat="1" applyFont="1" applyFill="1" applyBorder="1" applyAlignment="1" applyProtection="1">
      <alignment vertical="center"/>
      <protection locked="0"/>
    </xf>
    <xf numFmtId="187" fontId="14" fillId="0" borderId="157" xfId="63" applyNumberFormat="1" applyFont="1" applyFill="1" applyBorder="1" applyAlignment="1" applyProtection="1">
      <alignment vertical="center"/>
      <protection locked="0"/>
    </xf>
    <xf numFmtId="176" fontId="14" fillId="0" borderId="77" xfId="63" applyNumberFormat="1" applyFont="1" applyFill="1" applyBorder="1" applyAlignment="1" applyProtection="1">
      <alignment vertical="center"/>
      <protection/>
    </xf>
    <xf numFmtId="176" fontId="14" fillId="0" borderId="86" xfId="63" applyNumberFormat="1" applyFont="1" applyFill="1" applyBorder="1" applyAlignment="1" applyProtection="1">
      <alignment vertical="center"/>
      <protection locked="0"/>
    </xf>
    <xf numFmtId="176" fontId="14" fillId="0" borderId="156" xfId="63" applyNumberFormat="1" applyFont="1" applyFill="1" applyBorder="1" applyAlignment="1" applyProtection="1">
      <alignment vertical="center"/>
      <protection locked="0"/>
    </xf>
    <xf numFmtId="187" fontId="14" fillId="0" borderId="36" xfId="63" applyNumberFormat="1" applyFont="1" applyFill="1" applyBorder="1" applyAlignment="1" applyProtection="1">
      <alignment vertical="center"/>
      <protection locked="0"/>
    </xf>
    <xf numFmtId="187" fontId="14" fillId="0" borderId="18" xfId="63" applyNumberFormat="1" applyFont="1" applyFill="1" applyBorder="1" applyAlignment="1" applyProtection="1">
      <alignment vertical="center"/>
      <protection locked="0"/>
    </xf>
    <xf numFmtId="187" fontId="14" fillId="0" borderId="114" xfId="63" applyNumberFormat="1" applyFont="1" applyFill="1" applyBorder="1" applyAlignment="1" applyProtection="1">
      <alignment vertical="center"/>
      <protection locked="0"/>
    </xf>
    <xf numFmtId="176" fontId="14" fillId="0" borderId="69" xfId="63" applyNumberFormat="1" applyFont="1" applyFill="1" applyBorder="1" applyAlignment="1" applyProtection="1">
      <alignment vertical="center"/>
      <protection/>
    </xf>
    <xf numFmtId="176" fontId="14" fillId="0" borderId="28" xfId="63" applyNumberFormat="1" applyFont="1" applyFill="1" applyBorder="1" applyAlignment="1" applyProtection="1">
      <alignment vertical="center"/>
      <protection/>
    </xf>
    <xf numFmtId="176" fontId="14" fillId="0" borderId="158" xfId="63" applyNumberFormat="1" applyFont="1" applyFill="1" applyBorder="1" applyAlignment="1" applyProtection="1">
      <alignment vertical="center"/>
      <protection/>
    </xf>
    <xf numFmtId="176" fontId="14" fillId="0" borderId="28" xfId="63" applyNumberFormat="1" applyFont="1" applyFill="1" applyBorder="1" applyAlignment="1" applyProtection="1">
      <alignment vertical="center"/>
      <protection locked="0"/>
    </xf>
    <xf numFmtId="176" fontId="14" fillId="0" borderId="158" xfId="63" applyNumberFormat="1" applyFont="1" applyFill="1" applyBorder="1" applyAlignment="1" applyProtection="1">
      <alignment vertical="center"/>
      <protection locked="0"/>
    </xf>
    <xf numFmtId="176" fontId="14" fillId="0" borderId="159" xfId="63" applyNumberFormat="1" applyFont="1" applyFill="1" applyBorder="1" applyAlignment="1" applyProtection="1">
      <alignment vertical="center"/>
      <protection/>
    </xf>
    <xf numFmtId="0" fontId="14" fillId="0" borderId="29" xfId="62" applyFont="1" applyFill="1" applyBorder="1" applyAlignment="1">
      <alignment horizontal="centerContinuous" vertical="center"/>
      <protection/>
    </xf>
    <xf numFmtId="0" fontId="14" fillId="0" borderId="77" xfId="62" applyFont="1" applyFill="1" applyBorder="1" applyAlignment="1">
      <alignment horizontal="centerContinuous" vertical="center"/>
      <protection/>
    </xf>
    <xf numFmtId="0" fontId="14" fillId="0" borderId="139" xfId="62" applyFont="1" applyFill="1" applyBorder="1" applyAlignment="1">
      <alignment horizontal="centerContinuous" vertical="center"/>
      <protection/>
    </xf>
    <xf numFmtId="0" fontId="14" fillId="0" borderId="23" xfId="62" applyFont="1" applyFill="1" applyBorder="1" applyAlignment="1">
      <alignment vertical="center"/>
      <protection/>
    </xf>
    <xf numFmtId="0" fontId="14" fillId="0" borderId="137" xfId="62" applyFont="1" applyFill="1" applyBorder="1" applyAlignment="1">
      <alignment horizontal="centerContinuous" vertical="center"/>
      <protection/>
    </xf>
    <xf numFmtId="0" fontId="11" fillId="0" borderId="137" xfId="63" applyFont="1" applyFill="1" applyBorder="1" applyAlignment="1" applyProtection="1">
      <alignment horizontal="center" vertical="center" wrapText="1"/>
      <protection locked="0"/>
    </xf>
    <xf numFmtId="176" fontId="14" fillId="0" borderId="160" xfId="63" applyNumberFormat="1" applyFont="1" applyFill="1" applyBorder="1" applyAlignment="1" applyProtection="1">
      <alignment vertical="center"/>
      <protection locked="0"/>
    </xf>
    <xf numFmtId="176" fontId="14" fillId="0" borderId="161" xfId="63" applyNumberFormat="1" applyFont="1" applyFill="1" applyBorder="1" applyAlignment="1" applyProtection="1">
      <alignment vertical="center"/>
      <protection locked="0"/>
    </xf>
    <xf numFmtId="176" fontId="14" fillId="0" borderId="20" xfId="63" applyNumberFormat="1" applyFont="1" applyFill="1" applyBorder="1" applyAlignment="1" applyProtection="1">
      <alignment vertical="center"/>
      <protection locked="0"/>
    </xf>
    <xf numFmtId="176" fontId="14" fillId="0" borderId="161" xfId="63" applyNumberFormat="1" applyFont="1" applyFill="1" applyBorder="1" applyAlignment="1" applyProtection="1">
      <alignment vertical="center"/>
      <protection/>
    </xf>
    <xf numFmtId="0" fontId="14" fillId="0" borderId="23" xfId="63" applyFont="1" applyFill="1" applyBorder="1" applyAlignment="1" applyProtection="1">
      <alignment vertical="center"/>
      <protection locked="0"/>
    </xf>
    <xf numFmtId="0" fontId="0" fillId="0" borderId="23" xfId="0" applyFill="1" applyBorder="1" applyAlignment="1">
      <alignment vertical="center"/>
    </xf>
    <xf numFmtId="0" fontId="3" fillId="0" borderId="18" xfId="0" applyFont="1" applyFill="1" applyBorder="1" applyAlignment="1">
      <alignment vertical="center"/>
    </xf>
    <xf numFmtId="0" fontId="3" fillId="0" borderId="80" xfId="0" applyFont="1" applyFill="1" applyBorder="1" applyAlignment="1">
      <alignment vertical="center"/>
    </xf>
    <xf numFmtId="0" fontId="3" fillId="0" borderId="28" xfId="0" applyFont="1" applyFill="1" applyBorder="1" applyAlignment="1">
      <alignment vertical="center"/>
    </xf>
    <xf numFmtId="0" fontId="3" fillId="0" borderId="81" xfId="0" applyFont="1" applyFill="1" applyBorder="1" applyAlignment="1">
      <alignment vertical="center"/>
    </xf>
    <xf numFmtId="0" fontId="3" fillId="0" borderId="69" xfId="0" applyFont="1" applyFill="1" applyBorder="1" applyAlignment="1">
      <alignment/>
    </xf>
    <xf numFmtId="0" fontId="3" fillId="0" borderId="74" xfId="0" applyFont="1" applyFill="1" applyBorder="1" applyAlignment="1">
      <alignment vertical="center"/>
    </xf>
    <xf numFmtId="0" fontId="70" fillId="0" borderId="0" xfId="0" applyFont="1" applyAlignment="1">
      <alignment/>
    </xf>
    <xf numFmtId="0" fontId="3" fillId="0" borderId="43" xfId="0" applyFont="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left" indent="1"/>
    </xf>
    <xf numFmtId="176" fontId="0" fillId="0" borderId="0" xfId="0" applyNumberFormat="1" applyFill="1" applyBorder="1" applyAlignment="1">
      <alignment vertical="center"/>
    </xf>
    <xf numFmtId="176" fontId="3" fillId="0" borderId="0" xfId="0" applyNumberFormat="1" applyFont="1" applyFill="1" applyAlignment="1">
      <alignment/>
    </xf>
    <xf numFmtId="0" fontId="26" fillId="0" borderId="0" xfId="0" applyFont="1" applyFill="1" applyAlignment="1">
      <alignment/>
    </xf>
    <xf numFmtId="0" fontId="21" fillId="0" borderId="86" xfId="0" applyFont="1" applyFill="1" applyBorder="1" applyAlignment="1">
      <alignment/>
    </xf>
    <xf numFmtId="0" fontId="3" fillId="0" borderId="34" xfId="0" applyFont="1" applyFill="1" applyBorder="1" applyAlignment="1">
      <alignment/>
    </xf>
    <xf numFmtId="0" fontId="3" fillId="0" borderId="98" xfId="0" applyFont="1" applyFill="1" applyBorder="1" applyAlignment="1">
      <alignment/>
    </xf>
    <xf numFmtId="0" fontId="3" fillId="0" borderId="27" xfId="0" applyFont="1" applyFill="1" applyBorder="1" applyAlignment="1">
      <alignment/>
    </xf>
    <xf numFmtId="0" fontId="20" fillId="0" borderId="0" xfId="0" applyFont="1" applyFill="1" applyAlignment="1" applyProtection="1">
      <alignment/>
      <protection locked="0"/>
    </xf>
    <xf numFmtId="176" fontId="14" fillId="0" borderId="0" xfId="63" applyNumberFormat="1" applyFont="1" applyBorder="1" applyAlignment="1" applyProtection="1">
      <alignment vertical="center"/>
      <protection locked="0"/>
    </xf>
    <xf numFmtId="49" fontId="20" fillId="0" borderId="63" xfId="0" applyNumberFormat="1" applyFont="1" applyFill="1" applyBorder="1" applyAlignment="1" applyProtection="1">
      <alignment wrapText="1"/>
      <protection locked="0"/>
    </xf>
    <xf numFmtId="49" fontId="20" fillId="0" borderId="0" xfId="0" applyNumberFormat="1" applyFont="1" applyFill="1" applyBorder="1" applyAlignment="1" applyProtection="1">
      <alignment/>
      <protection locked="0"/>
    </xf>
    <xf numFmtId="49" fontId="20" fillId="0" borderId="0" xfId="0"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9" fillId="0" borderId="0" xfId="63" applyFont="1" applyAlignment="1" applyProtection="1">
      <alignment vertical="center"/>
      <protection locked="0"/>
    </xf>
    <xf numFmtId="0" fontId="10" fillId="0" borderId="0" xfId="63" applyFont="1" applyAlignment="1" applyProtection="1">
      <alignment vertical="center"/>
      <protection locked="0"/>
    </xf>
    <xf numFmtId="0" fontId="14" fillId="0" borderId="0" xfId="63" applyFont="1" applyProtection="1">
      <alignment/>
      <protection locked="0"/>
    </xf>
    <xf numFmtId="0" fontId="10" fillId="0" borderId="0" xfId="63" applyFont="1" applyAlignment="1" applyProtection="1">
      <alignment horizontal="centerContinuous" vertical="center"/>
      <protection locked="0"/>
    </xf>
    <xf numFmtId="0" fontId="13" fillId="0" borderId="0" xfId="63" applyFont="1" applyAlignment="1" applyProtection="1">
      <alignment horizontal="centerContinuous" vertical="center"/>
      <protection locked="0"/>
    </xf>
    <xf numFmtId="0" fontId="9" fillId="0" borderId="0" xfId="63" applyFont="1" applyAlignment="1" applyProtection="1">
      <alignment horizontal="centerContinuous" vertical="center"/>
      <protection locked="0"/>
    </xf>
    <xf numFmtId="0" fontId="11" fillId="0" borderId="0" xfId="63" applyFont="1" applyAlignment="1" applyProtection="1">
      <alignment horizontal="centerContinuous" vertical="center"/>
      <protection locked="0"/>
    </xf>
    <xf numFmtId="0" fontId="11" fillId="0" borderId="0" xfId="63" applyFont="1" applyAlignment="1" applyProtection="1">
      <alignment vertical="center"/>
      <protection locked="0"/>
    </xf>
    <xf numFmtId="0" fontId="11" fillId="0" borderId="35" xfId="63" applyFont="1" applyBorder="1" applyAlignment="1" applyProtection="1">
      <alignment horizontal="distributed" vertical="center"/>
      <protection locked="0"/>
    </xf>
    <xf numFmtId="0" fontId="11" fillId="0" borderId="35" xfId="63" applyFont="1" applyBorder="1" applyAlignment="1" applyProtection="1">
      <alignment vertical="center"/>
      <protection locked="0"/>
    </xf>
    <xf numFmtId="0" fontId="11" fillId="0" borderId="75" xfId="63" applyFont="1" applyBorder="1" applyAlignment="1" applyProtection="1">
      <alignment vertical="center"/>
      <protection locked="0"/>
    </xf>
    <xf numFmtId="0" fontId="11" fillId="0" borderId="0" xfId="63" applyFont="1" applyAlignment="1" applyProtection="1">
      <alignment horizontal="right" vertical="center"/>
      <protection locked="0"/>
    </xf>
    <xf numFmtId="0" fontId="10" fillId="0" borderId="0" xfId="63" applyFont="1" applyBorder="1" applyAlignment="1" applyProtection="1">
      <alignment vertical="center"/>
      <protection locked="0"/>
    </xf>
    <xf numFmtId="0" fontId="9" fillId="0" borderId="0" xfId="62" applyFont="1" applyAlignment="1">
      <alignment vertical="center"/>
      <protection/>
    </xf>
    <xf numFmtId="0" fontId="11" fillId="0" borderId="0" xfId="62" applyFont="1" applyAlignment="1">
      <alignment horizontal="centerContinuous" vertical="center"/>
      <protection/>
    </xf>
    <xf numFmtId="0" fontId="14" fillId="0" borderId="35" xfId="63" applyFont="1" applyBorder="1" applyProtection="1">
      <alignment/>
      <protection locked="0"/>
    </xf>
    <xf numFmtId="0" fontId="14" fillId="0" borderId="75" xfId="63" applyFont="1" applyBorder="1" applyProtection="1">
      <alignment/>
      <protection locked="0"/>
    </xf>
    <xf numFmtId="0" fontId="14" fillId="0" borderId="0" xfId="63" applyFont="1" applyAlignment="1" applyProtection="1">
      <alignment horizontal="right" vertical="center"/>
      <protection locked="0"/>
    </xf>
    <xf numFmtId="0" fontId="14" fillId="0" borderId="22" xfId="62" applyFont="1" applyBorder="1" applyAlignment="1">
      <alignment horizontal="centerContinuous" vertical="center"/>
      <protection/>
    </xf>
    <xf numFmtId="0" fontId="14" fillId="0" borderId="23" xfId="62" applyFont="1" applyBorder="1" applyAlignment="1">
      <alignment horizontal="centerContinuous" vertical="center"/>
      <protection/>
    </xf>
    <xf numFmtId="38" fontId="14" fillId="0" borderId="144" xfId="49" applyFont="1" applyBorder="1" applyAlignment="1">
      <alignment horizontal="centerContinuous" vertical="center"/>
    </xf>
    <xf numFmtId="0" fontId="14" fillId="0" borderId="34" xfId="62" applyFont="1" applyBorder="1" applyAlignment="1">
      <alignment horizontal="centerContinuous" vertical="center"/>
      <protection/>
    </xf>
    <xf numFmtId="0" fontId="14" fillId="0" borderId="35" xfId="62" applyFont="1" applyBorder="1" applyAlignment="1">
      <alignment horizontal="centerContinuous" vertical="center"/>
      <protection/>
    </xf>
    <xf numFmtId="0" fontId="16" fillId="0" borderId="91" xfId="62" applyFont="1" applyBorder="1" applyAlignment="1">
      <alignment vertical="center"/>
      <protection/>
    </xf>
    <xf numFmtId="0" fontId="16" fillId="0" borderId="92" xfId="62" applyFont="1" applyBorder="1" applyAlignment="1">
      <alignment horizontal="centerContinuous" vertical="center"/>
      <protection/>
    </xf>
    <xf numFmtId="38" fontId="16" fillId="0" borderId="98" xfId="49" applyFont="1" applyBorder="1" applyAlignment="1">
      <alignment horizontal="centerContinuous" vertical="center"/>
    </xf>
    <xf numFmtId="0" fontId="16" fillId="0" borderId="34" xfId="62" applyFont="1" applyBorder="1" applyAlignment="1">
      <alignment vertical="center"/>
      <protection/>
    </xf>
    <xf numFmtId="0" fontId="16" fillId="0" borderId="35" xfId="62" applyFont="1" applyBorder="1" applyAlignment="1">
      <alignment horizontal="centerContinuous" vertical="center"/>
      <protection/>
    </xf>
    <xf numFmtId="38" fontId="16" fillId="0" borderId="99" xfId="49" applyFont="1" applyBorder="1" applyAlignment="1">
      <alignment horizontal="centerContinuous" vertical="center"/>
    </xf>
    <xf numFmtId="0" fontId="16" fillId="0" borderId="43" xfId="62" applyFont="1" applyBorder="1" applyAlignment="1">
      <alignment vertical="center"/>
      <protection/>
    </xf>
    <xf numFmtId="0" fontId="16" fillId="0" borderId="25" xfId="62" applyFont="1" applyBorder="1" applyAlignment="1">
      <alignment vertical="center"/>
      <protection/>
    </xf>
    <xf numFmtId="0" fontId="16" fillId="0" borderId="26" xfId="62" applyFont="1" applyBorder="1" applyAlignment="1">
      <alignment vertical="center"/>
      <protection/>
    </xf>
    <xf numFmtId="0" fontId="16" fillId="0" borderId="22" xfId="62" applyFont="1" applyBorder="1" applyAlignment="1">
      <alignment vertical="center"/>
      <protection/>
    </xf>
    <xf numFmtId="0" fontId="16" fillId="0" borderId="23" xfId="62" applyFont="1" applyBorder="1" applyAlignment="1">
      <alignment horizontal="centerContinuous" vertical="center"/>
      <protection/>
    </xf>
    <xf numFmtId="38" fontId="16" fillId="0" borderId="144" xfId="49" applyFont="1" applyBorder="1" applyAlignment="1">
      <alignment horizontal="centerContinuous" vertical="center"/>
    </xf>
    <xf numFmtId="0" fontId="16" fillId="0" borderId="0" xfId="62" applyFont="1" applyBorder="1" applyAlignment="1">
      <alignment horizontal="centerContinuous" vertical="center"/>
      <protection/>
    </xf>
    <xf numFmtId="38" fontId="16" fillId="0" borderId="74" xfId="49" applyFont="1" applyBorder="1" applyAlignment="1">
      <alignment horizontal="centerContinuous" vertical="center"/>
    </xf>
    <xf numFmtId="0" fontId="16" fillId="0" borderId="148" xfId="62" applyFont="1" applyBorder="1" applyAlignment="1">
      <alignment vertical="center"/>
      <protection/>
    </xf>
    <xf numFmtId="0" fontId="16" fillId="0" borderId="149" xfId="62" applyFont="1" applyBorder="1" applyAlignment="1">
      <alignment vertical="center"/>
      <protection/>
    </xf>
    <xf numFmtId="38" fontId="16" fillId="0" borderId="150" xfId="49" applyFont="1" applyBorder="1" applyAlignment="1">
      <alignment horizontal="centerContinuous" vertical="center"/>
    </xf>
    <xf numFmtId="0" fontId="16" fillId="0" borderId="151" xfId="62" applyFont="1" applyBorder="1" applyAlignment="1">
      <alignment vertical="center"/>
      <protection/>
    </xf>
    <xf numFmtId="0" fontId="16" fillId="0" borderId="11" xfId="62" applyFont="1" applyBorder="1" applyAlignment="1">
      <alignment horizontal="centerContinuous" vertical="center"/>
      <protection/>
    </xf>
    <xf numFmtId="38" fontId="16" fillId="0" borderId="152" xfId="49" applyFont="1" applyBorder="1" applyAlignment="1">
      <alignment horizontal="centerContinuous" vertical="center"/>
    </xf>
    <xf numFmtId="38" fontId="16" fillId="0" borderId="101" xfId="49" applyFont="1" applyBorder="1" applyAlignment="1">
      <alignment horizontal="centerContinuous" vertical="center"/>
    </xf>
    <xf numFmtId="0" fontId="14" fillId="0" borderId="79" xfId="62" applyFont="1" applyBorder="1" applyAlignment="1">
      <alignment horizontal="centerContinuous" vertical="center"/>
      <protection/>
    </xf>
    <xf numFmtId="0" fontId="14" fillId="0" borderId="30" xfId="62" applyFont="1" applyBorder="1" applyAlignment="1">
      <alignment horizontal="centerContinuous" vertical="center"/>
      <protection/>
    </xf>
    <xf numFmtId="0" fontId="14" fillId="0" borderId="26" xfId="62" applyFont="1" applyBorder="1" applyAlignment="1">
      <alignment vertical="center"/>
      <protection/>
    </xf>
    <xf numFmtId="0" fontId="14" fillId="0" borderId="43" xfId="62" applyFont="1" applyBorder="1" applyAlignment="1">
      <alignment vertical="center"/>
      <protection/>
    </xf>
    <xf numFmtId="0" fontId="14" fillId="0" borderId="26" xfId="62" applyFont="1" applyBorder="1" applyAlignment="1">
      <alignment horizontal="centerContinuous" vertical="center"/>
      <protection/>
    </xf>
    <xf numFmtId="0" fontId="12" fillId="0" borderId="0" xfId="63" applyFont="1" applyAlignment="1" applyProtection="1">
      <alignment horizontal="centerContinuous" vertical="center"/>
      <protection locked="0"/>
    </xf>
    <xf numFmtId="0" fontId="14" fillId="0" borderId="35" xfId="63" applyFont="1" applyBorder="1" applyAlignment="1" applyProtection="1">
      <alignment horizontal="centerContinuous"/>
      <protection locked="0"/>
    </xf>
    <xf numFmtId="0" fontId="14" fillId="0" borderId="0" xfId="63" applyFont="1" applyAlignment="1" applyProtection="1">
      <alignment vertical="center"/>
      <protection locked="0"/>
    </xf>
    <xf numFmtId="0" fontId="14" fillId="0" borderId="22" xfId="63" applyFont="1" applyBorder="1" applyAlignment="1" applyProtection="1">
      <alignment horizontal="centerContinuous" vertical="center"/>
      <protection locked="0"/>
    </xf>
    <xf numFmtId="0" fontId="14" fillId="0" borderId="23" xfId="63" applyFont="1" applyBorder="1" applyAlignment="1" applyProtection="1">
      <alignment horizontal="centerContinuous" vertical="center"/>
      <protection locked="0"/>
    </xf>
    <xf numFmtId="0" fontId="14" fillId="0" borderId="144" xfId="63" applyFont="1" applyBorder="1" applyAlignment="1" applyProtection="1">
      <alignment horizontal="centerContinuous" vertical="center"/>
      <protection locked="0"/>
    </xf>
    <xf numFmtId="0" fontId="14" fillId="0" borderId="25" xfId="63" applyFont="1" applyBorder="1" applyAlignment="1" applyProtection="1">
      <alignment horizontal="centerContinuous" vertical="center"/>
      <protection locked="0"/>
    </xf>
    <xf numFmtId="0" fontId="14" fillId="0" borderId="26" xfId="63" applyFont="1" applyBorder="1" applyAlignment="1" applyProtection="1">
      <alignment horizontal="centerContinuous" vertical="center"/>
      <protection locked="0"/>
    </xf>
    <xf numFmtId="0" fontId="14" fillId="0" borderId="147" xfId="63" applyFont="1" applyBorder="1" applyAlignment="1" applyProtection="1">
      <alignment horizontal="center" vertical="center"/>
      <protection locked="0"/>
    </xf>
    <xf numFmtId="0" fontId="14" fillId="0" borderId="86" xfId="63" applyFont="1" applyBorder="1" applyAlignment="1" applyProtection="1">
      <alignment horizontal="center" vertical="center"/>
      <protection locked="0"/>
    </xf>
    <xf numFmtId="0" fontId="14" fillId="0" borderId="156" xfId="63" applyFont="1" applyBorder="1" applyAlignment="1" applyProtection="1">
      <alignment horizontal="center" vertical="center"/>
      <protection locked="0"/>
    </xf>
    <xf numFmtId="0" fontId="14" fillId="0" borderId="26" xfId="63" applyFont="1" applyBorder="1" applyAlignment="1" applyProtection="1">
      <alignment horizontal="center" vertical="center" shrinkToFit="1"/>
      <protection locked="0"/>
    </xf>
    <xf numFmtId="0" fontId="14" fillId="0" borderId="34" xfId="63" applyFont="1" applyBorder="1" applyAlignment="1" applyProtection="1">
      <alignment horizontal="centerContinuous" vertical="center"/>
      <protection locked="0"/>
    </xf>
    <xf numFmtId="0" fontId="14" fillId="0" borderId="35" xfId="63" applyFont="1" applyBorder="1" applyAlignment="1" applyProtection="1">
      <alignment horizontal="centerContinuous" vertical="center"/>
      <protection locked="0"/>
    </xf>
    <xf numFmtId="176" fontId="14" fillId="28" borderId="18" xfId="63" applyNumberFormat="1" applyFont="1" applyFill="1" applyBorder="1" applyAlignment="1" applyProtection="1">
      <alignment vertical="center"/>
      <protection locked="0"/>
    </xf>
    <xf numFmtId="176" fontId="14" fillId="0" borderId="86" xfId="63" applyNumberFormat="1" applyFont="1" applyBorder="1" applyAlignment="1" applyProtection="1">
      <alignment vertical="center"/>
      <protection/>
    </xf>
    <xf numFmtId="0" fontId="14" fillId="0" borderId="0" xfId="63" applyFont="1" applyBorder="1" applyAlignment="1" applyProtection="1">
      <alignment horizontal="centerContinuous" vertical="center"/>
      <protection locked="0"/>
    </xf>
    <xf numFmtId="176" fontId="14" fillId="0" borderId="0" xfId="63" applyNumberFormat="1" applyFont="1" applyBorder="1" applyAlignment="1" applyProtection="1">
      <alignment vertical="center"/>
      <protection/>
    </xf>
    <xf numFmtId="0" fontId="14" fillId="0" borderId="43" xfId="63" applyFont="1" applyBorder="1" applyAlignment="1" applyProtection="1">
      <alignment horizontal="centerContinuous" vertical="center"/>
      <protection locked="0"/>
    </xf>
    <xf numFmtId="0" fontId="14" fillId="0" borderId="69" xfId="63" applyFont="1" applyBorder="1" applyAlignment="1" applyProtection="1">
      <alignment horizontal="center" vertical="center"/>
      <protection locked="0"/>
    </xf>
    <xf numFmtId="0" fontId="14" fillId="0" borderId="28" xfId="63" applyFont="1" applyBorder="1" applyAlignment="1" applyProtection="1">
      <alignment horizontal="center" vertical="center"/>
      <protection locked="0"/>
    </xf>
    <xf numFmtId="0" fontId="14" fillId="0" borderId="158" xfId="63" applyFont="1" applyBorder="1" applyAlignment="1" applyProtection="1">
      <alignment horizontal="center" vertical="center"/>
      <protection locked="0"/>
    </xf>
    <xf numFmtId="0" fontId="14" fillId="0" borderId="79" xfId="63" applyFont="1" applyBorder="1" applyAlignment="1" applyProtection="1">
      <alignment vertical="center"/>
      <protection locked="0"/>
    </xf>
    <xf numFmtId="0" fontId="14" fillId="0" borderId="30" xfId="63" applyFont="1" applyBorder="1" applyAlignment="1" applyProtection="1">
      <alignment horizontal="centerContinuous" vertical="center"/>
      <protection locked="0"/>
    </xf>
    <xf numFmtId="0" fontId="14" fillId="0" borderId="34" xfId="63" applyFont="1" applyBorder="1" applyAlignment="1" applyProtection="1">
      <alignment vertical="center"/>
      <protection locked="0"/>
    </xf>
    <xf numFmtId="0" fontId="10" fillId="0" borderId="0" xfId="62" applyFont="1" applyBorder="1" applyAlignment="1">
      <alignment vertical="center"/>
      <protection/>
    </xf>
    <xf numFmtId="0" fontId="9" fillId="0" borderId="0" xfId="62" applyFont="1" applyAlignment="1">
      <alignment horizontal="centerContinuous" vertical="center"/>
      <protection/>
    </xf>
    <xf numFmtId="0" fontId="13" fillId="0" borderId="0" xfId="62" applyFont="1" applyAlignment="1">
      <alignment horizontal="centerContinuous" vertical="center"/>
      <protection/>
    </xf>
    <xf numFmtId="0" fontId="10" fillId="0" borderId="0" xfId="62" applyFont="1" applyAlignment="1">
      <alignment horizontal="centerContinuous" vertical="center"/>
      <protection/>
    </xf>
    <xf numFmtId="0" fontId="10" fillId="0" borderId="0" xfId="62" applyFont="1" applyBorder="1" applyAlignment="1">
      <alignment horizontal="centerContinuous" vertical="center"/>
      <protection/>
    </xf>
    <xf numFmtId="0" fontId="14" fillId="0" borderId="0" xfId="62" applyFont="1" applyBorder="1">
      <alignment/>
      <protection/>
    </xf>
    <xf numFmtId="0" fontId="11" fillId="0" borderId="0" xfId="62" applyFont="1" applyBorder="1" applyAlignment="1">
      <alignment vertical="center"/>
      <protection/>
    </xf>
    <xf numFmtId="0" fontId="14" fillId="0" borderId="29" xfId="62" applyFont="1" applyBorder="1" applyAlignment="1">
      <alignment horizontal="centerContinuous" vertical="center"/>
      <protection/>
    </xf>
    <xf numFmtId="0" fontId="14" fillId="0" borderId="77" xfId="62" applyFont="1" applyBorder="1" applyAlignment="1">
      <alignment horizontal="centerContinuous" vertical="center"/>
      <protection/>
    </xf>
    <xf numFmtId="0" fontId="14" fillId="0" borderId="25" xfId="62" applyFont="1" applyBorder="1" applyAlignment="1">
      <alignment horizontal="centerContinuous" vertical="center"/>
      <protection/>
    </xf>
    <xf numFmtId="0" fontId="14" fillId="0" borderId="75" xfId="62" applyFont="1" applyBorder="1" applyAlignment="1">
      <alignment horizontal="centerContinuous" vertical="center"/>
      <protection/>
    </xf>
    <xf numFmtId="0" fontId="14" fillId="0" borderId="78" xfId="62" applyFont="1" applyBorder="1" applyAlignment="1">
      <alignment horizontal="centerContinuous" vertical="center"/>
      <protection/>
    </xf>
    <xf numFmtId="0" fontId="14" fillId="0" borderId="139" xfId="62" applyFont="1" applyBorder="1" applyAlignment="1">
      <alignment horizontal="centerContinuous" vertical="center"/>
      <protection/>
    </xf>
    <xf numFmtId="0" fontId="14" fillId="0" borderId="23" xfId="62" applyFont="1" applyBorder="1" applyAlignment="1">
      <alignment vertical="center"/>
      <protection/>
    </xf>
    <xf numFmtId="0" fontId="9" fillId="0" borderId="0" xfId="62" applyFont="1" applyBorder="1" applyAlignment="1">
      <alignment vertical="center"/>
      <protection/>
    </xf>
    <xf numFmtId="0" fontId="14" fillId="0" borderId="0" xfId="63" applyFont="1" applyBorder="1" applyAlignment="1" applyProtection="1">
      <alignment/>
      <protection locked="0"/>
    </xf>
    <xf numFmtId="0" fontId="14" fillId="0" borderId="0" xfId="63" applyFont="1" applyBorder="1" applyAlignment="1" applyProtection="1">
      <alignment horizontal="centerContinuous"/>
      <protection locked="0"/>
    </xf>
    <xf numFmtId="0" fontId="14" fillId="0" borderId="0" xfId="63" applyFont="1" applyAlignment="1" applyProtection="1">
      <alignment horizontal="centerContinuous" vertical="center"/>
      <protection locked="0"/>
    </xf>
    <xf numFmtId="0" fontId="10" fillId="0" borderId="0" xfId="63" applyFont="1" applyBorder="1" applyAlignment="1" applyProtection="1">
      <alignment horizontal="centerContinuous" vertical="center"/>
      <protection locked="0"/>
    </xf>
    <xf numFmtId="0" fontId="11" fillId="0" borderId="35" xfId="63" applyFont="1" applyBorder="1" applyAlignment="1" applyProtection="1">
      <alignment horizontal="distributed" vertical="center" shrinkToFit="1"/>
      <protection locked="0"/>
    </xf>
    <xf numFmtId="0" fontId="11" fillId="0" borderId="79" xfId="63" applyFont="1" applyBorder="1" applyAlignment="1" applyProtection="1">
      <alignment horizontal="centerContinuous" vertical="center"/>
      <protection locked="0"/>
    </xf>
    <xf numFmtId="0" fontId="11" fillId="0" borderId="30" xfId="63" applyFont="1" applyBorder="1" applyAlignment="1" applyProtection="1">
      <alignment horizontal="centerContinuous" vertical="center"/>
      <protection locked="0"/>
    </xf>
    <xf numFmtId="0" fontId="11" fillId="0" borderId="43" xfId="63" applyFont="1" applyBorder="1" applyAlignment="1" applyProtection="1">
      <alignment horizontal="distributed" vertical="center"/>
      <protection locked="0"/>
    </xf>
    <xf numFmtId="0" fontId="11" fillId="0" borderId="18" xfId="63" applyFont="1" applyBorder="1" applyAlignment="1" applyProtection="1">
      <alignment horizontal="center" vertical="center"/>
      <protection locked="0"/>
    </xf>
    <xf numFmtId="176" fontId="14" fillId="28" borderId="20" xfId="63" applyNumberFormat="1" applyFont="1" applyFill="1" applyBorder="1" applyAlignment="1" applyProtection="1">
      <alignment vertical="center"/>
      <protection locked="0"/>
    </xf>
    <xf numFmtId="0" fontId="11" fillId="0" borderId="34" xfId="63" applyFont="1" applyBorder="1" applyAlignment="1" applyProtection="1">
      <alignment horizontal="distributed" vertical="center"/>
      <protection locked="0"/>
    </xf>
    <xf numFmtId="0" fontId="14" fillId="0" borderId="43" xfId="63" applyFont="1" applyBorder="1" applyAlignment="1" applyProtection="1">
      <alignment vertical="center"/>
      <protection locked="0"/>
    </xf>
    <xf numFmtId="0" fontId="14" fillId="0" borderId="25" xfId="63" applyFont="1" applyBorder="1" applyAlignment="1" applyProtection="1">
      <alignment vertical="center"/>
      <protection locked="0"/>
    </xf>
    <xf numFmtId="0" fontId="11" fillId="0" borderId="86" xfId="63" applyFont="1" applyBorder="1" applyAlignment="1" applyProtection="1">
      <alignment horizontal="center" vertical="center"/>
      <protection locked="0"/>
    </xf>
    <xf numFmtId="0" fontId="11" fillId="0" borderId="25" xfId="63" applyFont="1" applyBorder="1" applyAlignment="1" applyProtection="1">
      <alignment horizontal="centerContinuous" vertical="center"/>
      <protection locked="0"/>
    </xf>
    <xf numFmtId="176" fontId="14" fillId="0" borderId="138" xfId="63" applyNumberFormat="1" applyFont="1" applyBorder="1" applyAlignment="1" applyProtection="1">
      <alignment vertical="center"/>
      <protection/>
    </xf>
    <xf numFmtId="0" fontId="11" fillId="0" borderId="0" xfId="63" applyFont="1" applyBorder="1" applyAlignment="1" applyProtection="1">
      <alignment horizontal="left" vertical="center"/>
      <protection locked="0"/>
    </xf>
    <xf numFmtId="0" fontId="11" fillId="0" borderId="35" xfId="63" applyFont="1" applyBorder="1" applyAlignment="1" applyProtection="1">
      <alignment horizontal="left" vertical="center"/>
      <protection locked="0"/>
    </xf>
    <xf numFmtId="0" fontId="11" fillId="0" borderId="0" xfId="63" applyFont="1" applyBorder="1" applyAlignment="1" applyProtection="1">
      <alignment horizontal="distributed" vertical="center"/>
      <protection locked="0"/>
    </xf>
    <xf numFmtId="0" fontId="14" fillId="0" borderId="79" xfId="63" applyFont="1" applyBorder="1" applyAlignment="1" applyProtection="1">
      <alignment horizontal="centerContinuous" vertical="center"/>
      <protection locked="0"/>
    </xf>
    <xf numFmtId="0" fontId="14" fillId="0" borderId="77" xfId="63" applyFont="1" applyBorder="1" applyAlignment="1" applyProtection="1">
      <alignment horizontal="centerContinuous" vertical="center"/>
      <protection locked="0"/>
    </xf>
    <xf numFmtId="0" fontId="14" fillId="0" borderId="18" xfId="63" applyFont="1" applyBorder="1" applyAlignment="1" applyProtection="1">
      <alignment horizontal="center" vertical="center"/>
      <protection locked="0"/>
    </xf>
    <xf numFmtId="0" fontId="14" fillId="0" borderId="20" xfId="63" applyFont="1" applyBorder="1" applyAlignment="1" applyProtection="1">
      <alignment horizontal="center" vertical="center"/>
      <protection locked="0"/>
    </xf>
    <xf numFmtId="0" fontId="14" fillId="0" borderId="162" xfId="63" applyFont="1" applyBorder="1" applyAlignment="1" applyProtection="1">
      <alignment vertical="center"/>
      <protection locked="0"/>
    </xf>
    <xf numFmtId="0" fontId="14" fillId="0" borderId="134" xfId="63" applyFont="1" applyBorder="1" applyAlignment="1" applyProtection="1">
      <alignment vertical="center" shrinkToFit="1"/>
      <protection locked="0"/>
    </xf>
    <xf numFmtId="0" fontId="14" fillId="0" borderId="43" xfId="63" applyFont="1" applyBorder="1" applyAlignment="1" applyProtection="1">
      <alignment vertical="center" shrinkToFit="1"/>
      <protection locked="0"/>
    </xf>
    <xf numFmtId="0" fontId="14" fillId="0" borderId="135" xfId="63" applyFont="1" applyBorder="1" applyAlignment="1" applyProtection="1">
      <alignment vertical="center" shrinkToFit="1"/>
      <protection locked="0"/>
    </xf>
    <xf numFmtId="0" fontId="14" fillId="0" borderId="163" xfId="63" applyFont="1" applyBorder="1" applyAlignment="1" applyProtection="1">
      <alignment vertical="center" wrapText="1"/>
      <protection locked="0"/>
    </xf>
    <xf numFmtId="0" fontId="14" fillId="0" borderId="134" xfId="63" applyFont="1" applyBorder="1" applyAlignment="1" applyProtection="1">
      <alignment vertical="center"/>
      <protection locked="0"/>
    </xf>
    <xf numFmtId="0" fontId="14" fillId="0" borderId="18" xfId="63" applyFont="1" applyBorder="1" applyAlignment="1" applyProtection="1">
      <alignment vertical="center" shrinkToFit="1"/>
      <protection locked="0"/>
    </xf>
    <xf numFmtId="0" fontId="14" fillId="0" borderId="163" xfId="63" applyFont="1" applyBorder="1" applyAlignment="1" applyProtection="1">
      <alignment vertical="center"/>
      <protection locked="0"/>
    </xf>
    <xf numFmtId="0" fontId="14" fillId="0" borderId="135" xfId="63" applyFont="1" applyBorder="1" applyAlignment="1" applyProtection="1">
      <alignment vertical="center"/>
      <protection locked="0"/>
    </xf>
    <xf numFmtId="176" fontId="14" fillId="28" borderId="89" xfId="63" applyNumberFormat="1" applyFont="1" applyFill="1" applyBorder="1" applyAlignment="1" applyProtection="1">
      <alignment vertical="center"/>
      <protection locked="0"/>
    </xf>
    <xf numFmtId="0" fontId="14" fillId="0" borderId="41" xfId="63" applyFont="1" applyBorder="1" applyAlignment="1" applyProtection="1">
      <alignment vertical="center"/>
      <protection locked="0"/>
    </xf>
    <xf numFmtId="176" fontId="14" fillId="28" borderId="164" xfId="63" applyNumberFormat="1" applyFont="1" applyFill="1" applyBorder="1" applyAlignment="1" applyProtection="1">
      <alignment vertical="center"/>
      <protection locked="0"/>
    </xf>
    <xf numFmtId="176" fontId="14" fillId="28" borderId="80" xfId="63" applyNumberFormat="1" applyFont="1" applyFill="1" applyBorder="1" applyAlignment="1" applyProtection="1">
      <alignment vertical="center"/>
      <protection locked="0"/>
    </xf>
    <xf numFmtId="176" fontId="14" fillId="28" borderId="19" xfId="63" applyNumberFormat="1" applyFont="1" applyFill="1" applyBorder="1" applyAlignment="1" applyProtection="1">
      <alignment vertical="center"/>
      <protection locked="0"/>
    </xf>
    <xf numFmtId="176" fontId="14" fillId="28" borderId="35" xfId="63" applyNumberFormat="1" applyFont="1" applyFill="1" applyBorder="1" applyAlignment="1" applyProtection="1">
      <alignment vertical="center"/>
      <protection locked="0"/>
    </xf>
    <xf numFmtId="176" fontId="14" fillId="0" borderId="97" xfId="63" applyNumberFormat="1" applyFont="1" applyBorder="1" applyAlignment="1" applyProtection="1">
      <alignment vertical="center"/>
      <protection locked="0"/>
    </xf>
    <xf numFmtId="0" fontId="14" fillId="0" borderId="91" xfId="63" applyFont="1" applyBorder="1" applyAlignment="1" applyProtection="1">
      <alignment horizontal="centerContinuous" vertical="center"/>
      <protection locked="0"/>
    </xf>
    <xf numFmtId="0" fontId="14" fillId="0" borderId="92" xfId="63" applyFont="1" applyBorder="1" applyAlignment="1" applyProtection="1">
      <alignment horizontal="centerContinuous" vertical="center"/>
      <protection locked="0"/>
    </xf>
    <xf numFmtId="176" fontId="14" fillId="0" borderId="138" xfId="63" applyNumberFormat="1" applyFont="1" applyBorder="1" applyAlignment="1" applyProtection="1">
      <alignment vertical="center"/>
      <protection locked="0"/>
    </xf>
    <xf numFmtId="0" fontId="14" fillId="0" borderId="0" xfId="63" applyFont="1" applyBorder="1" applyAlignment="1" applyProtection="1">
      <alignment vertical="center"/>
      <protection locked="0"/>
    </xf>
    <xf numFmtId="176" fontId="14" fillId="28" borderId="0" xfId="63" applyNumberFormat="1" applyFont="1" applyFill="1" applyBorder="1" applyAlignment="1" applyProtection="1">
      <alignment vertical="center"/>
      <protection locked="0"/>
    </xf>
    <xf numFmtId="0" fontId="14" fillId="0" borderId="0" xfId="63" applyFont="1" applyBorder="1" applyAlignment="1" applyProtection="1">
      <alignment vertical="center" wrapText="1"/>
      <protection locked="0"/>
    </xf>
    <xf numFmtId="0" fontId="14" fillId="0" borderId="26" xfId="63" applyFont="1" applyBorder="1" applyAlignment="1" applyProtection="1">
      <alignment horizontal="left" vertical="center"/>
      <protection locked="0"/>
    </xf>
    <xf numFmtId="0" fontId="14" fillId="0" borderId="26" xfId="63" applyFont="1" applyBorder="1" applyAlignment="1" applyProtection="1">
      <alignment horizontal="center" vertical="center"/>
      <protection locked="0"/>
    </xf>
    <xf numFmtId="0" fontId="14" fillId="0" borderId="26" xfId="63" applyFont="1" applyBorder="1" applyAlignment="1" applyProtection="1">
      <alignment vertical="center"/>
      <protection locked="0"/>
    </xf>
    <xf numFmtId="0" fontId="14" fillId="0" borderId="25" xfId="63" applyFont="1" applyBorder="1" applyAlignment="1" applyProtection="1">
      <alignment horizontal="left" vertical="center"/>
      <protection locked="0"/>
    </xf>
    <xf numFmtId="176" fontId="14" fillId="28" borderId="165" xfId="63" applyNumberFormat="1" applyFont="1" applyFill="1" applyBorder="1" applyAlignment="1" applyProtection="1">
      <alignment vertical="center"/>
      <protection locked="0"/>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80" xfId="0" applyFont="1" applyBorder="1" applyAlignment="1">
      <alignment vertical="center"/>
    </xf>
    <xf numFmtId="0" fontId="3" fillId="0" borderId="75" xfId="0" applyFont="1" applyBorder="1" applyAlignment="1">
      <alignment vertical="center"/>
    </xf>
    <xf numFmtId="0" fontId="3" fillId="0" borderId="96" xfId="0" applyFont="1" applyBorder="1" applyAlignment="1">
      <alignment vertical="center"/>
    </xf>
    <xf numFmtId="0" fontId="3" fillId="0" borderId="80" xfId="0" applyFont="1" applyFill="1" applyBorder="1" applyAlignment="1">
      <alignment vertical="center"/>
    </xf>
    <xf numFmtId="0" fontId="3" fillId="0" borderId="75" xfId="0" applyFont="1" applyFill="1" applyBorder="1" applyAlignment="1">
      <alignment vertical="center"/>
    </xf>
    <xf numFmtId="0" fontId="3" fillId="0" borderId="96" xfId="0" applyFont="1" applyFill="1" applyBorder="1" applyAlignment="1">
      <alignment vertical="center"/>
    </xf>
    <xf numFmtId="0" fontId="3" fillId="0" borderId="18" xfId="0" applyFont="1" applyFill="1" applyBorder="1" applyAlignment="1">
      <alignment vertical="center"/>
    </xf>
    <xf numFmtId="0" fontId="3" fillId="0" borderId="35" xfId="0" applyFont="1" applyFill="1" applyBorder="1" applyAlignment="1">
      <alignment vertical="center"/>
    </xf>
    <xf numFmtId="0" fontId="3" fillId="0" borderId="99" xfId="0" applyFont="1" applyFill="1" applyBorder="1" applyAlignment="1">
      <alignment vertical="center"/>
    </xf>
    <xf numFmtId="0" fontId="3" fillId="0" borderId="80" xfId="0" applyFont="1" applyFill="1" applyBorder="1" applyAlignment="1">
      <alignment vertical="center" shrinkToFit="1"/>
    </xf>
    <xf numFmtId="0" fontId="3" fillId="0" borderId="75" xfId="0" applyFont="1" applyFill="1" applyBorder="1" applyAlignment="1">
      <alignment vertical="center" shrinkToFit="1"/>
    </xf>
    <xf numFmtId="0" fontId="3" fillId="0" borderId="96" xfId="0" applyFont="1" applyFill="1" applyBorder="1" applyAlignment="1">
      <alignment vertical="center" shrinkToFit="1"/>
    </xf>
    <xf numFmtId="49" fontId="3" fillId="0" borderId="80" xfId="0" applyNumberFormat="1" applyFont="1" applyFill="1" applyBorder="1" applyAlignment="1">
      <alignment horizontal="center"/>
    </xf>
    <xf numFmtId="49" fontId="3" fillId="0" borderId="75" xfId="0" applyNumberFormat="1" applyFont="1" applyFill="1" applyBorder="1" applyAlignment="1">
      <alignment horizontal="center"/>
    </xf>
    <xf numFmtId="49" fontId="3" fillId="0" borderId="96" xfId="0" applyNumberFormat="1" applyFont="1" applyFill="1" applyBorder="1" applyAlignment="1">
      <alignment horizontal="center"/>
    </xf>
    <xf numFmtId="176" fontId="3" fillId="0" borderId="80" xfId="0" applyNumberFormat="1" applyFont="1" applyFill="1" applyBorder="1" applyAlignment="1">
      <alignment/>
    </xf>
    <xf numFmtId="176" fontId="3" fillId="0" borderId="75" xfId="0" applyNumberFormat="1" applyFont="1" applyFill="1" applyBorder="1" applyAlignment="1">
      <alignment/>
    </xf>
    <xf numFmtId="176" fontId="3" fillId="0" borderId="96" xfId="0" applyNumberFormat="1" applyFont="1" applyFill="1" applyBorder="1" applyAlignment="1">
      <alignment/>
    </xf>
    <xf numFmtId="10" fontId="3" fillId="0" borderId="97" xfId="0" applyNumberFormat="1" applyFont="1" applyFill="1" applyBorder="1" applyAlignment="1">
      <alignment/>
    </xf>
    <xf numFmtId="10" fontId="3" fillId="0" borderId="92" xfId="0" applyNumberFormat="1" applyFont="1" applyFill="1" applyBorder="1" applyAlignment="1">
      <alignment/>
    </xf>
    <xf numFmtId="10" fontId="3" fillId="0" borderId="98" xfId="0" applyNumberFormat="1" applyFont="1" applyFill="1" applyBorder="1" applyAlignment="1">
      <alignment/>
    </xf>
    <xf numFmtId="176" fontId="3" fillId="0" borderId="78" xfId="0" applyNumberFormat="1" applyFont="1" applyFill="1" applyBorder="1" applyAlignment="1">
      <alignment/>
    </xf>
    <xf numFmtId="10" fontId="3" fillId="0" borderId="91" xfId="0" applyNumberFormat="1" applyFont="1" applyFill="1" applyBorder="1" applyAlignment="1">
      <alignment/>
    </xf>
    <xf numFmtId="176" fontId="3" fillId="0" borderId="79" xfId="0" applyNumberFormat="1" applyFont="1" applyFill="1" applyBorder="1" applyAlignment="1">
      <alignment shrinkToFit="1"/>
    </xf>
    <xf numFmtId="176" fontId="3" fillId="0" borderId="30" xfId="0" applyNumberFormat="1" applyFont="1" applyFill="1" applyBorder="1" applyAlignment="1">
      <alignment shrinkToFit="1"/>
    </xf>
    <xf numFmtId="176" fontId="3" fillId="0" borderId="95" xfId="0" applyNumberFormat="1" applyFont="1" applyFill="1" applyBorder="1" applyAlignment="1">
      <alignment shrinkToFit="1"/>
    </xf>
    <xf numFmtId="176" fontId="3" fillId="0" borderId="91" xfId="0" applyNumberFormat="1" applyFont="1" applyFill="1" applyBorder="1" applyAlignment="1">
      <alignment shrinkToFit="1"/>
    </xf>
    <xf numFmtId="176" fontId="3" fillId="0" borderId="92" xfId="0" applyNumberFormat="1" applyFont="1" applyFill="1" applyBorder="1" applyAlignment="1">
      <alignment shrinkToFit="1"/>
    </xf>
    <xf numFmtId="176" fontId="3" fillId="0" borderId="98" xfId="0" applyNumberFormat="1" applyFont="1" applyFill="1" applyBorder="1" applyAlignment="1">
      <alignment shrinkToFit="1"/>
    </xf>
    <xf numFmtId="176" fontId="3" fillId="0" borderId="97" xfId="0" applyNumberFormat="1" applyFont="1" applyFill="1" applyBorder="1" applyAlignment="1">
      <alignment shrinkToFit="1"/>
    </xf>
    <xf numFmtId="176" fontId="3" fillId="0" borderId="125" xfId="0" applyNumberFormat="1" applyFont="1" applyFill="1" applyBorder="1" applyAlignment="1">
      <alignment shrinkToFit="1"/>
    </xf>
    <xf numFmtId="0" fontId="3" fillId="0" borderId="97" xfId="0" applyFont="1" applyFill="1" applyBorder="1" applyAlignment="1">
      <alignment horizontal="center" shrinkToFit="1"/>
    </xf>
    <xf numFmtId="0" fontId="3" fillId="0" borderId="92" xfId="0" applyFont="1" applyFill="1" applyBorder="1" applyAlignment="1">
      <alignment horizontal="center" shrinkToFit="1"/>
    </xf>
    <xf numFmtId="0" fontId="3" fillId="0" borderId="98" xfId="0" applyFont="1" applyFill="1" applyBorder="1" applyAlignment="1">
      <alignment horizontal="center" shrinkToFit="1"/>
    </xf>
    <xf numFmtId="176" fontId="3" fillId="0" borderId="29" xfId="0" applyNumberFormat="1" applyFont="1" applyFill="1" applyBorder="1" applyAlignment="1">
      <alignment/>
    </xf>
    <xf numFmtId="176" fontId="3" fillId="0" borderId="30" xfId="0" applyNumberFormat="1" applyFont="1" applyFill="1" applyBorder="1" applyAlignment="1">
      <alignment/>
    </xf>
    <xf numFmtId="176" fontId="3" fillId="0" borderId="95" xfId="0" applyNumberFormat="1" applyFont="1" applyFill="1" applyBorder="1" applyAlignment="1">
      <alignment/>
    </xf>
    <xf numFmtId="10" fontId="3" fillId="0" borderId="80" xfId="0" applyNumberFormat="1" applyFont="1" applyFill="1" applyBorder="1" applyAlignment="1">
      <alignment/>
    </xf>
    <xf numFmtId="10" fontId="3" fillId="0" borderId="75" xfId="0" applyNumberFormat="1" applyFont="1" applyFill="1" applyBorder="1" applyAlignment="1">
      <alignment/>
    </xf>
    <xf numFmtId="10" fontId="3" fillId="0" borderId="96" xfId="0" applyNumberFormat="1" applyFont="1" applyFill="1" applyBorder="1" applyAlignment="1">
      <alignment/>
    </xf>
    <xf numFmtId="176" fontId="3" fillId="0" borderId="166"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144" xfId="0" applyNumberFormat="1" applyFont="1" applyFill="1" applyBorder="1" applyAlignment="1">
      <alignment horizontal="right" vertical="center"/>
    </xf>
    <xf numFmtId="176" fontId="3" fillId="0" borderId="18"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6" fontId="3" fillId="0" borderId="99" xfId="0" applyNumberFormat="1" applyFont="1" applyFill="1" applyBorder="1" applyAlignment="1">
      <alignment horizontal="right" vertical="center"/>
    </xf>
    <xf numFmtId="10" fontId="3" fillId="0" borderId="80" xfId="0" applyNumberFormat="1" applyFont="1" applyFill="1" applyBorder="1" applyAlignment="1">
      <alignment/>
    </xf>
    <xf numFmtId="10" fontId="3" fillId="0" borderId="75" xfId="0" applyNumberFormat="1" applyFont="1" applyFill="1" applyBorder="1" applyAlignment="1">
      <alignment/>
    </xf>
    <xf numFmtId="10" fontId="3" fillId="0" borderId="76" xfId="0" applyNumberFormat="1" applyFont="1" applyFill="1" applyBorder="1" applyAlignment="1">
      <alignment/>
    </xf>
    <xf numFmtId="177" fontId="3" fillId="0" borderId="97" xfId="0" applyNumberFormat="1" applyFont="1" applyFill="1" applyBorder="1" applyAlignment="1">
      <alignment horizontal="center"/>
    </xf>
    <xf numFmtId="177" fontId="3" fillId="0" borderId="92" xfId="0" applyNumberFormat="1" applyFont="1" applyFill="1" applyBorder="1" applyAlignment="1">
      <alignment horizontal="center"/>
    </xf>
    <xf numFmtId="177" fontId="3" fillId="0" borderId="125" xfId="0" applyNumberFormat="1" applyFont="1" applyFill="1" applyBorder="1" applyAlignment="1">
      <alignment horizontal="center"/>
    </xf>
    <xf numFmtId="0" fontId="3" fillId="0" borderId="166" xfId="0" applyFont="1" applyFill="1" applyBorder="1" applyAlignment="1">
      <alignment horizontal="center" shrinkToFit="1"/>
    </xf>
    <xf numFmtId="0" fontId="3" fillId="0" borderId="23" xfId="0" applyFont="1" applyFill="1" applyBorder="1" applyAlignment="1">
      <alignment horizontal="center" shrinkToFit="1"/>
    </xf>
    <xf numFmtId="0" fontId="3" fillId="0" borderId="144" xfId="0" applyFont="1" applyFill="1" applyBorder="1" applyAlignment="1">
      <alignment horizontal="center" shrinkToFit="1"/>
    </xf>
    <xf numFmtId="0" fontId="3" fillId="0" borderId="86" xfId="0" applyFont="1" applyFill="1" applyBorder="1" applyAlignment="1">
      <alignment horizontal="center" shrinkToFit="1"/>
    </xf>
    <xf numFmtId="0" fontId="3" fillId="0" borderId="26" xfId="0" applyFont="1" applyFill="1" applyBorder="1" applyAlignment="1">
      <alignment horizontal="center" shrinkToFit="1"/>
    </xf>
    <xf numFmtId="0" fontId="3" fillId="0" borderId="101" xfId="0" applyFont="1" applyFill="1" applyBorder="1" applyAlignment="1">
      <alignment horizontal="center" shrinkToFit="1"/>
    </xf>
    <xf numFmtId="177" fontId="3" fillId="0" borderId="97" xfId="0" applyNumberFormat="1" applyFont="1" applyFill="1" applyBorder="1" applyAlignment="1">
      <alignment/>
    </xf>
    <xf numFmtId="177" fontId="3" fillId="0" borderId="92" xfId="0" applyNumberFormat="1" applyFont="1" applyFill="1" applyBorder="1" applyAlignment="1">
      <alignment/>
    </xf>
    <xf numFmtId="177" fontId="3" fillId="0" borderId="98" xfId="0" applyNumberFormat="1" applyFont="1" applyFill="1" applyBorder="1" applyAlignment="1">
      <alignment/>
    </xf>
    <xf numFmtId="0" fontId="3" fillId="0" borderId="16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66" xfId="0" applyFont="1" applyFill="1" applyBorder="1" applyAlignment="1">
      <alignment horizontal="left" indent="1"/>
    </xf>
    <xf numFmtId="0" fontId="3" fillId="0" borderId="23" xfId="0" applyFont="1" applyFill="1" applyBorder="1" applyAlignment="1">
      <alignment horizontal="left" indent="1"/>
    </xf>
    <xf numFmtId="0" fontId="3" fillId="0" borderId="144" xfId="0" applyFont="1" applyFill="1" applyBorder="1" applyAlignment="1">
      <alignment horizontal="left" indent="1"/>
    </xf>
    <xf numFmtId="0" fontId="3" fillId="0" borderId="162" xfId="0" applyFont="1" applyFill="1" applyBorder="1" applyAlignment="1">
      <alignment vertical="center"/>
    </xf>
    <xf numFmtId="0" fontId="3" fillId="0" borderId="37" xfId="0" applyFont="1" applyFill="1" applyBorder="1" applyAlignment="1">
      <alignment vertical="center"/>
    </xf>
    <xf numFmtId="0" fontId="3" fillId="0" borderId="19" xfId="0" applyFont="1" applyFill="1" applyBorder="1" applyAlignment="1">
      <alignment vertical="center"/>
    </xf>
    <xf numFmtId="0" fontId="3" fillId="0" borderId="86" xfId="0" applyFont="1" applyFill="1" applyBorder="1" applyAlignment="1">
      <alignment/>
    </xf>
    <xf numFmtId="0" fontId="3" fillId="0" borderId="26" xfId="0" applyFont="1" applyFill="1" applyBorder="1" applyAlignment="1">
      <alignment/>
    </xf>
    <xf numFmtId="0" fontId="3" fillId="0" borderId="101" xfId="0" applyFont="1" applyFill="1" applyBorder="1" applyAlignment="1">
      <alignment/>
    </xf>
    <xf numFmtId="176" fontId="3" fillId="0" borderId="22"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0" fontId="3" fillId="0" borderId="22" xfId="0"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27" xfId="0" applyFont="1" applyFill="1" applyBorder="1" applyAlignment="1">
      <alignment/>
    </xf>
    <xf numFmtId="0" fontId="3" fillId="0" borderId="78" xfId="0" applyFont="1" applyFill="1" applyBorder="1" applyAlignment="1">
      <alignment/>
    </xf>
    <xf numFmtId="0" fontId="3" fillId="0" borderId="75" xfId="0" applyFont="1" applyFill="1" applyBorder="1" applyAlignment="1">
      <alignment/>
    </xf>
    <xf numFmtId="0" fontId="3" fillId="0" borderId="76" xfId="0" applyFont="1" applyFill="1" applyBorder="1" applyAlignment="1">
      <alignment/>
    </xf>
    <xf numFmtId="0" fontId="3" fillId="0" borderId="91" xfId="0" applyFont="1" applyFill="1" applyBorder="1" applyAlignment="1">
      <alignment/>
    </xf>
    <xf numFmtId="0" fontId="3" fillId="0" borderId="92" xfId="0" applyFont="1" applyFill="1" applyBorder="1" applyAlignment="1">
      <alignment/>
    </xf>
    <xf numFmtId="0" fontId="3" fillId="0" borderId="125" xfId="0" applyFont="1" applyFill="1" applyBorder="1" applyAlignment="1">
      <alignment/>
    </xf>
    <xf numFmtId="0" fontId="3" fillId="0" borderId="167" xfId="0" applyFont="1" applyFill="1" applyBorder="1" applyAlignment="1">
      <alignment horizontal="center"/>
    </xf>
    <xf numFmtId="0" fontId="3" fillId="0" borderId="126" xfId="0" applyFont="1" applyFill="1" applyBorder="1" applyAlignment="1">
      <alignment horizontal="center"/>
    </xf>
    <xf numFmtId="0" fontId="3" fillId="0" borderId="168" xfId="0" applyFont="1" applyFill="1" applyBorder="1" applyAlignment="1">
      <alignment horizontal="center"/>
    </xf>
    <xf numFmtId="0" fontId="3" fillId="0" borderId="22"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1" xfId="0" applyFont="1" applyFill="1" applyBorder="1" applyAlignment="1">
      <alignment horizontal="center" vertical="center"/>
    </xf>
    <xf numFmtId="176" fontId="3" fillId="0" borderId="41"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176" fontId="3" fillId="0" borderId="100" xfId="0" applyNumberFormat="1" applyFont="1" applyFill="1" applyBorder="1" applyAlignment="1">
      <alignment horizontal="right" vertical="center"/>
    </xf>
    <xf numFmtId="0" fontId="3" fillId="0" borderId="91" xfId="0" applyFont="1" applyFill="1" applyBorder="1" applyAlignment="1">
      <alignment/>
    </xf>
    <xf numFmtId="0" fontId="3" fillId="0" borderId="92" xfId="0" applyFont="1" applyFill="1" applyBorder="1" applyAlignment="1">
      <alignment/>
    </xf>
    <xf numFmtId="0" fontId="3" fillId="0" borderId="125" xfId="0" applyFont="1" applyFill="1" applyBorder="1" applyAlignment="1">
      <alignment/>
    </xf>
    <xf numFmtId="176" fontId="3" fillId="0" borderId="167" xfId="0" applyNumberFormat="1" applyFont="1" applyFill="1" applyBorder="1" applyAlignment="1">
      <alignment shrinkToFit="1"/>
    </xf>
    <xf numFmtId="176" fontId="3" fillId="0" borderId="126" xfId="0" applyNumberFormat="1" applyFont="1" applyFill="1" applyBorder="1" applyAlignment="1">
      <alignment shrinkToFit="1"/>
    </xf>
    <xf numFmtId="176" fontId="3" fillId="0" borderId="169" xfId="0" applyNumberFormat="1" applyFont="1" applyFill="1" applyBorder="1" applyAlignment="1">
      <alignment shrinkToFit="1"/>
    </xf>
    <xf numFmtId="176" fontId="3" fillId="0" borderId="170" xfId="0" applyNumberFormat="1" applyFont="1" applyFill="1" applyBorder="1" applyAlignment="1">
      <alignment shrinkToFit="1"/>
    </xf>
    <xf numFmtId="176" fontId="3" fillId="0" borderId="168" xfId="0" applyNumberFormat="1" applyFont="1" applyFill="1" applyBorder="1" applyAlignment="1">
      <alignment shrinkToFit="1"/>
    </xf>
    <xf numFmtId="0" fontId="3" fillId="0" borderId="170" xfId="0" applyFont="1" applyFill="1" applyBorder="1" applyAlignment="1">
      <alignment horizontal="center" shrinkToFit="1"/>
    </xf>
    <xf numFmtId="0" fontId="3" fillId="0" borderId="126" xfId="0" applyFont="1" applyFill="1" applyBorder="1" applyAlignment="1">
      <alignment horizontal="center" shrinkToFit="1"/>
    </xf>
    <xf numFmtId="0" fontId="3" fillId="0" borderId="169" xfId="0" applyFont="1" applyFill="1" applyBorder="1" applyAlignment="1">
      <alignment horizontal="center" shrinkToFit="1"/>
    </xf>
    <xf numFmtId="0" fontId="3" fillId="0" borderId="79" xfId="0" applyFont="1" applyFill="1" applyBorder="1" applyAlignment="1">
      <alignment shrinkToFit="1"/>
    </xf>
    <xf numFmtId="0" fontId="3" fillId="0" borderId="30" xfId="0" applyFont="1" applyFill="1" applyBorder="1" applyAlignment="1">
      <alignment shrinkToFit="1"/>
    </xf>
    <xf numFmtId="0" fontId="3" fillId="0" borderId="77" xfId="0" applyFont="1" applyFill="1" applyBorder="1" applyAlignment="1">
      <alignment shrinkToFit="1"/>
    </xf>
    <xf numFmtId="0" fontId="3" fillId="0" borderId="78" xfId="0" applyFont="1" applyFill="1" applyBorder="1" applyAlignment="1">
      <alignment/>
    </xf>
    <xf numFmtId="0" fontId="3" fillId="0" borderId="75" xfId="0" applyFont="1" applyFill="1" applyBorder="1" applyAlignment="1">
      <alignment/>
    </xf>
    <xf numFmtId="0" fontId="3" fillId="0" borderId="76" xfId="0" applyFont="1" applyFill="1" applyBorder="1" applyAlignment="1">
      <alignment/>
    </xf>
    <xf numFmtId="0" fontId="3" fillId="0" borderId="168" xfId="0" applyFont="1" applyFill="1" applyBorder="1" applyAlignment="1">
      <alignment horizontal="center" shrinkToFit="1"/>
    </xf>
    <xf numFmtId="0" fontId="3" fillId="0" borderId="26" xfId="0" applyFont="1" applyFill="1" applyBorder="1" applyAlignment="1">
      <alignment horizontal="right"/>
    </xf>
    <xf numFmtId="176" fontId="3" fillId="0" borderId="80" xfId="0" applyNumberFormat="1" applyFont="1" applyFill="1" applyBorder="1" applyAlignment="1">
      <alignment shrinkToFit="1"/>
    </xf>
    <xf numFmtId="176" fontId="3" fillId="0" borderId="75" xfId="0" applyNumberFormat="1" applyFont="1" applyFill="1" applyBorder="1" applyAlignment="1">
      <alignment shrinkToFit="1"/>
    </xf>
    <xf numFmtId="176" fontId="3" fillId="0" borderId="76" xfId="0" applyNumberFormat="1" applyFont="1" applyFill="1" applyBorder="1" applyAlignment="1">
      <alignment shrinkToFit="1"/>
    </xf>
    <xf numFmtId="176" fontId="3" fillId="0" borderId="78" xfId="0" applyNumberFormat="1" applyFont="1" applyFill="1" applyBorder="1" applyAlignment="1">
      <alignment shrinkToFit="1"/>
    </xf>
    <xf numFmtId="10" fontId="3" fillId="0" borderId="166" xfId="0" applyNumberFormat="1" applyFont="1" applyFill="1" applyBorder="1" applyAlignment="1">
      <alignment horizontal="right" vertical="center"/>
    </xf>
    <xf numFmtId="10" fontId="3" fillId="0" borderId="23" xfId="0" applyNumberFormat="1" applyFont="1" applyFill="1" applyBorder="1" applyAlignment="1">
      <alignment horizontal="right" vertical="center"/>
    </xf>
    <xf numFmtId="10" fontId="3" fillId="0" borderId="24" xfId="0" applyNumberFormat="1" applyFont="1" applyFill="1" applyBorder="1" applyAlignment="1">
      <alignment horizontal="right" vertical="center"/>
    </xf>
    <xf numFmtId="10" fontId="3" fillId="0" borderId="18" xfId="0" applyNumberFormat="1" applyFont="1" applyFill="1" applyBorder="1" applyAlignment="1">
      <alignment horizontal="right" vertical="center"/>
    </xf>
    <xf numFmtId="10" fontId="3" fillId="0" borderId="35" xfId="0" applyNumberFormat="1" applyFont="1" applyFill="1" applyBorder="1" applyAlignment="1">
      <alignment horizontal="right" vertical="center"/>
    </xf>
    <xf numFmtId="10" fontId="3" fillId="0" borderId="89" xfId="0" applyNumberFormat="1" applyFont="1" applyFill="1" applyBorder="1" applyAlignment="1">
      <alignment horizontal="right" vertical="center"/>
    </xf>
    <xf numFmtId="10" fontId="3" fillId="0" borderId="81" xfId="0" applyNumberFormat="1" applyFont="1" applyFill="1" applyBorder="1" applyAlignment="1">
      <alignment horizontal="right" vertical="center"/>
    </xf>
    <xf numFmtId="10" fontId="3" fillId="0" borderId="63" xfId="0" applyNumberFormat="1" applyFont="1" applyFill="1" applyBorder="1" applyAlignment="1">
      <alignment horizontal="right" vertical="center"/>
    </xf>
    <xf numFmtId="10" fontId="3" fillId="0" borderId="133" xfId="0" applyNumberFormat="1" applyFont="1" applyFill="1" applyBorder="1" applyAlignment="1">
      <alignment horizontal="right" vertical="center"/>
    </xf>
    <xf numFmtId="176" fontId="3" fillId="0" borderId="81" xfId="0" applyNumberFormat="1" applyFont="1" applyFill="1" applyBorder="1" applyAlignment="1">
      <alignment horizontal="right" vertical="center"/>
    </xf>
    <xf numFmtId="0" fontId="3" fillId="0" borderId="79" xfId="0" applyFont="1" applyFill="1" applyBorder="1" applyAlignment="1">
      <alignment/>
    </xf>
    <xf numFmtId="0" fontId="3" fillId="0" borderId="30" xfId="0" applyFont="1" applyFill="1" applyBorder="1" applyAlignment="1">
      <alignment/>
    </xf>
    <xf numFmtId="0" fontId="3" fillId="0" borderId="77" xfId="0" applyFont="1" applyFill="1" applyBorder="1" applyAlignment="1">
      <alignment/>
    </xf>
    <xf numFmtId="176" fontId="3" fillId="0" borderId="96" xfId="0" applyNumberFormat="1" applyFont="1" applyFill="1" applyBorder="1" applyAlignment="1">
      <alignment shrinkToFit="1"/>
    </xf>
    <xf numFmtId="0" fontId="3" fillId="0" borderId="167" xfId="0" applyFont="1" applyFill="1" applyBorder="1" applyAlignment="1">
      <alignment horizontal="center" shrinkToFit="1"/>
    </xf>
    <xf numFmtId="176" fontId="3" fillId="0" borderId="29" xfId="0" applyNumberFormat="1" applyFont="1" applyFill="1" applyBorder="1" applyAlignment="1">
      <alignment shrinkToFit="1"/>
    </xf>
    <xf numFmtId="176" fontId="3" fillId="0" borderId="77" xfId="0" applyNumberFormat="1" applyFont="1" applyFill="1" applyBorder="1" applyAlignment="1">
      <alignment shrinkToFit="1"/>
    </xf>
    <xf numFmtId="0" fontId="3" fillId="0" borderId="78"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xf>
    <xf numFmtId="3" fontId="3" fillId="0" borderId="79" xfId="0" applyNumberFormat="1" applyFont="1" applyFill="1" applyBorder="1" applyAlignment="1">
      <alignment/>
    </xf>
    <xf numFmtId="3" fontId="3" fillId="0" borderId="30" xfId="0" applyNumberFormat="1" applyFont="1" applyFill="1" applyBorder="1" applyAlignment="1">
      <alignment/>
    </xf>
    <xf numFmtId="3" fontId="3" fillId="0" borderId="77" xfId="0" applyNumberFormat="1" applyFont="1" applyFill="1" applyBorder="1" applyAlignment="1">
      <alignment/>
    </xf>
    <xf numFmtId="3" fontId="3" fillId="0" borderId="127" xfId="0" applyNumberFormat="1" applyFont="1" applyFill="1" applyBorder="1" applyAlignment="1">
      <alignment/>
    </xf>
    <xf numFmtId="3" fontId="3" fillId="0" borderId="81" xfId="0" applyNumberFormat="1" applyFont="1" applyFill="1" applyBorder="1" applyAlignment="1">
      <alignment/>
    </xf>
    <xf numFmtId="3" fontId="3" fillId="0" borderId="139" xfId="0" applyNumberFormat="1" applyFont="1" applyFill="1" applyBorder="1" applyAlignment="1">
      <alignment/>
    </xf>
    <xf numFmtId="3" fontId="3" fillId="0" borderId="37" xfId="0" applyNumberFormat="1" applyFont="1" applyFill="1" applyBorder="1" applyAlignment="1">
      <alignment/>
    </xf>
    <xf numFmtId="3" fontId="3" fillId="0" borderId="167" xfId="0" applyNumberFormat="1" applyFont="1" applyFill="1" applyBorder="1" applyAlignment="1">
      <alignment/>
    </xf>
    <xf numFmtId="3" fontId="3" fillId="0" borderId="126" xfId="0" applyNumberFormat="1" applyFont="1" applyFill="1" applyBorder="1" applyAlignment="1">
      <alignment/>
    </xf>
    <xf numFmtId="3" fontId="3" fillId="0" borderId="168" xfId="0" applyNumberFormat="1" applyFont="1" applyFill="1" applyBorder="1" applyAlignment="1">
      <alignment/>
    </xf>
    <xf numFmtId="3" fontId="3" fillId="0" borderId="78" xfId="0" applyNumberFormat="1" applyFont="1" applyFill="1" applyBorder="1" applyAlignment="1">
      <alignment/>
    </xf>
    <xf numFmtId="3" fontId="3" fillId="0" borderId="75" xfId="0" applyNumberFormat="1" applyFont="1" applyFill="1" applyBorder="1" applyAlignment="1">
      <alignment/>
    </xf>
    <xf numFmtId="3" fontId="3" fillId="0" borderId="76" xfId="0" applyNumberFormat="1" applyFont="1" applyFill="1" applyBorder="1" applyAlignment="1">
      <alignment/>
    </xf>
    <xf numFmtId="0" fontId="3" fillId="0" borderId="0" xfId="0" applyFont="1" applyFill="1" applyAlignment="1">
      <alignment horizontal="right"/>
    </xf>
    <xf numFmtId="0" fontId="3" fillId="0" borderId="171" xfId="0" applyFont="1" applyFill="1" applyBorder="1" applyAlignment="1">
      <alignment horizontal="center"/>
    </xf>
    <xf numFmtId="3" fontId="3" fillId="0" borderId="80" xfId="0" applyNumberFormat="1" applyFont="1" applyFill="1" applyBorder="1" applyAlignment="1">
      <alignment/>
    </xf>
    <xf numFmtId="3" fontId="3" fillId="0" borderId="170" xfId="0" applyNumberFormat="1" applyFont="1" applyFill="1" applyBorder="1" applyAlignment="1">
      <alignment/>
    </xf>
    <xf numFmtId="3" fontId="3" fillId="0" borderId="168" xfId="0" applyNumberFormat="1" applyFont="1" applyFill="1" applyBorder="1" applyAlignment="1">
      <alignment/>
    </xf>
    <xf numFmtId="3" fontId="3" fillId="0" borderId="169" xfId="0" applyNumberFormat="1" applyFont="1" applyFill="1" applyBorder="1" applyAlignment="1">
      <alignment/>
    </xf>
    <xf numFmtId="0" fontId="3" fillId="0" borderId="79" xfId="0" applyFont="1" applyFill="1" applyBorder="1" applyAlignment="1">
      <alignment horizontal="center"/>
    </xf>
    <xf numFmtId="0" fontId="3" fillId="0" borderId="30" xfId="0" applyFont="1" applyFill="1" applyBorder="1" applyAlignment="1">
      <alignment horizontal="center"/>
    </xf>
    <xf numFmtId="0" fontId="3" fillId="0" borderId="77" xfId="0" applyFont="1" applyFill="1" applyBorder="1" applyAlignment="1">
      <alignment horizontal="center"/>
    </xf>
    <xf numFmtId="0" fontId="3" fillId="0" borderId="78" xfId="0" applyFont="1" applyFill="1" applyBorder="1" applyAlignment="1">
      <alignment horizontal="center" shrinkToFit="1"/>
    </xf>
    <xf numFmtId="0" fontId="3" fillId="0" borderId="75" xfId="0" applyFont="1" applyFill="1" applyBorder="1" applyAlignment="1">
      <alignment horizontal="center" shrinkToFit="1"/>
    </xf>
    <xf numFmtId="0" fontId="3" fillId="0" borderId="76" xfId="0" applyFont="1" applyFill="1" applyBorder="1" applyAlignment="1">
      <alignment horizontal="center" shrinkToFit="1"/>
    </xf>
    <xf numFmtId="3" fontId="3" fillId="0" borderId="169" xfId="0" applyNumberFormat="1" applyFont="1" applyFill="1" applyBorder="1" applyAlignment="1">
      <alignment shrinkToFit="1"/>
    </xf>
    <xf numFmtId="3" fontId="3" fillId="0" borderId="172" xfId="0" applyNumberFormat="1" applyFont="1" applyFill="1" applyBorder="1" applyAlignment="1">
      <alignment shrinkToFit="1"/>
    </xf>
    <xf numFmtId="3" fontId="3" fillId="0" borderId="100" xfId="0" applyNumberFormat="1" applyFont="1" applyFill="1" applyBorder="1" applyAlignment="1">
      <alignment/>
    </xf>
    <xf numFmtId="0" fontId="3" fillId="0" borderId="163" xfId="0" applyFont="1" applyFill="1" applyBorder="1" applyAlignment="1">
      <alignment horizontal="center"/>
    </xf>
    <xf numFmtId="0" fontId="3" fillId="0" borderId="127" xfId="0" applyFont="1" applyFill="1" applyBorder="1" applyAlignment="1">
      <alignment horizontal="center"/>
    </xf>
    <xf numFmtId="0" fontId="3" fillId="0" borderId="173" xfId="0" applyFont="1" applyFill="1" applyBorder="1" applyAlignment="1">
      <alignment horizontal="center"/>
    </xf>
    <xf numFmtId="0" fontId="3" fillId="0" borderId="174" xfId="0" applyFont="1" applyFill="1" applyBorder="1" applyAlignment="1">
      <alignment horizontal="center"/>
    </xf>
    <xf numFmtId="0" fontId="3" fillId="0" borderId="172" xfId="0" applyFont="1" applyFill="1" applyBorder="1" applyAlignment="1">
      <alignment horizontal="center"/>
    </xf>
    <xf numFmtId="0" fontId="3" fillId="0" borderId="175" xfId="0" applyFont="1" applyFill="1" applyBorder="1" applyAlignment="1">
      <alignment horizontal="center"/>
    </xf>
    <xf numFmtId="0" fontId="3" fillId="0" borderId="135" xfId="0" applyFont="1" applyFill="1" applyBorder="1" applyAlignment="1">
      <alignment horizontal="center"/>
    </xf>
    <xf numFmtId="0" fontId="3" fillId="0" borderId="36" xfId="0" applyFont="1" applyFill="1" applyBorder="1" applyAlignment="1">
      <alignment horizontal="center"/>
    </xf>
    <xf numFmtId="0" fontId="3" fillId="0" borderId="20" xfId="0" applyFont="1" applyFill="1" applyBorder="1" applyAlignment="1">
      <alignment horizontal="center"/>
    </xf>
    <xf numFmtId="0" fontId="3" fillId="0" borderId="43" xfId="0" applyFont="1" applyFill="1" applyBorder="1" applyAlignment="1">
      <alignment horizontal="center"/>
    </xf>
    <xf numFmtId="0" fontId="3" fillId="0" borderId="0" xfId="0" applyFont="1" applyFill="1" applyBorder="1" applyAlignment="1">
      <alignment horizontal="center"/>
    </xf>
    <xf numFmtId="0" fontId="3" fillId="0" borderId="159" xfId="0" applyFont="1" applyFill="1" applyBorder="1" applyAlignment="1">
      <alignment horizontal="center"/>
    </xf>
    <xf numFmtId="3" fontId="3" fillId="0" borderId="95" xfId="0" applyNumberFormat="1" applyFont="1" applyFill="1" applyBorder="1" applyAlignment="1">
      <alignment/>
    </xf>
    <xf numFmtId="3" fontId="3" fillId="0" borderId="96" xfId="0" applyNumberFormat="1" applyFont="1" applyFill="1" applyBorder="1" applyAlignment="1">
      <alignment/>
    </xf>
    <xf numFmtId="0" fontId="3" fillId="0" borderId="144" xfId="0" applyFont="1" applyFill="1" applyBorder="1" applyAlignment="1">
      <alignment horizontal="center"/>
    </xf>
    <xf numFmtId="3" fontId="3" fillId="0" borderId="167" xfId="0" applyNumberFormat="1" applyFont="1" applyFill="1" applyBorder="1" applyAlignment="1">
      <alignment/>
    </xf>
    <xf numFmtId="0" fontId="3" fillId="0" borderId="91" xfId="0" applyFont="1" applyFill="1" applyBorder="1" applyAlignment="1">
      <alignment horizontal="center" shrinkToFit="1"/>
    </xf>
    <xf numFmtId="0" fontId="3" fillId="0" borderId="125" xfId="0" applyFont="1" applyFill="1" applyBorder="1" applyAlignment="1">
      <alignment horizontal="center" shrinkToFit="1"/>
    </xf>
    <xf numFmtId="0" fontId="3" fillId="0" borderId="166" xfId="0" applyFont="1" applyFill="1" applyBorder="1" applyAlignment="1">
      <alignment horizontal="center"/>
    </xf>
    <xf numFmtId="3" fontId="3" fillId="0" borderId="29" xfId="0" applyNumberFormat="1" applyFont="1" applyFill="1" applyBorder="1" applyAlignment="1">
      <alignment/>
    </xf>
    <xf numFmtId="3" fontId="3" fillId="0" borderId="174" xfId="0" applyNumberFormat="1" applyFont="1" applyFill="1" applyBorder="1" applyAlignment="1">
      <alignment/>
    </xf>
    <xf numFmtId="3" fontId="3" fillId="0" borderId="172" xfId="0" applyNumberFormat="1" applyFont="1" applyFill="1" applyBorder="1" applyAlignment="1">
      <alignment/>
    </xf>
    <xf numFmtId="9" fontId="3" fillId="0" borderId="172" xfId="0" applyNumberFormat="1" applyFont="1" applyFill="1" applyBorder="1" applyAlignment="1">
      <alignment/>
    </xf>
    <xf numFmtId="9" fontId="3" fillId="0" borderId="175" xfId="0" applyNumberFormat="1" applyFont="1" applyFill="1" applyBorder="1" applyAlignment="1">
      <alignment/>
    </xf>
    <xf numFmtId="177" fontId="3" fillId="0" borderId="127" xfId="0" applyNumberFormat="1" applyFont="1" applyFill="1" applyBorder="1" applyAlignment="1">
      <alignment/>
    </xf>
    <xf numFmtId="177" fontId="3" fillId="0" borderId="173" xfId="0" applyNumberFormat="1" applyFont="1" applyFill="1" applyBorder="1" applyAlignment="1">
      <alignment/>
    </xf>
    <xf numFmtId="3" fontId="3" fillId="0" borderId="170" xfId="0" applyNumberFormat="1" applyFont="1" applyFill="1" applyBorder="1" applyAlignment="1">
      <alignment shrinkToFit="1"/>
    </xf>
    <xf numFmtId="0" fontId="3" fillId="0" borderId="170" xfId="0" applyFont="1" applyFill="1" applyBorder="1" applyAlignment="1">
      <alignment horizontal="center"/>
    </xf>
    <xf numFmtId="3" fontId="3" fillId="0" borderId="36" xfId="0" applyNumberFormat="1" applyFont="1" applyFill="1" applyBorder="1" applyAlignment="1">
      <alignment/>
    </xf>
    <xf numFmtId="3" fontId="3" fillId="0" borderId="18" xfId="0" applyNumberFormat="1" applyFont="1" applyFill="1" applyBorder="1" applyAlignment="1">
      <alignment/>
    </xf>
    <xf numFmtId="3" fontId="3" fillId="0" borderId="99" xfId="0" applyNumberFormat="1" applyFont="1" applyFill="1" applyBorder="1" applyAlignment="1">
      <alignment/>
    </xf>
    <xf numFmtId="177" fontId="3" fillId="0" borderId="36" xfId="0" applyNumberFormat="1" applyFont="1" applyFill="1" applyBorder="1" applyAlignment="1">
      <alignment/>
    </xf>
    <xf numFmtId="177" fontId="3" fillId="0" borderId="20" xfId="0" applyNumberFormat="1" applyFont="1" applyFill="1" applyBorder="1" applyAlignment="1">
      <alignment/>
    </xf>
    <xf numFmtId="3" fontId="3" fillId="0" borderId="91" xfId="0" applyNumberFormat="1" applyFont="1" applyFill="1" applyBorder="1" applyAlignment="1">
      <alignment/>
    </xf>
    <xf numFmtId="3" fontId="3" fillId="0" borderId="92" xfId="0" applyNumberFormat="1" applyFont="1" applyFill="1" applyBorder="1" applyAlignment="1">
      <alignment/>
    </xf>
    <xf numFmtId="3" fontId="3" fillId="0" borderId="125" xfId="0" applyNumberFormat="1" applyFont="1" applyFill="1" applyBorder="1" applyAlignment="1">
      <alignment/>
    </xf>
    <xf numFmtId="0" fontId="3" fillId="0" borderId="169" xfId="0" applyFont="1" applyFill="1" applyBorder="1" applyAlignment="1">
      <alignment horizontal="center"/>
    </xf>
    <xf numFmtId="0" fontId="20" fillId="0" borderId="23" xfId="0" applyFont="1" applyFill="1" applyBorder="1" applyAlignment="1">
      <alignment vertical="top" wrapText="1"/>
    </xf>
    <xf numFmtId="0" fontId="20" fillId="0" borderId="0" xfId="0" applyFont="1" applyFill="1" applyBorder="1" applyAlignment="1">
      <alignment vertical="top" wrapText="1"/>
    </xf>
    <xf numFmtId="0" fontId="20" fillId="0" borderId="23" xfId="0" applyFont="1" applyFill="1" applyBorder="1" applyAlignment="1">
      <alignment vertical="top"/>
    </xf>
    <xf numFmtId="0" fontId="20" fillId="0" borderId="0" xfId="0" applyFont="1" applyFill="1" applyAlignment="1">
      <alignment vertical="top"/>
    </xf>
    <xf numFmtId="0" fontId="3" fillId="0" borderId="0" xfId="0" applyFont="1" applyFill="1" applyAlignment="1">
      <alignment horizontal="center"/>
    </xf>
    <xf numFmtId="0" fontId="3" fillId="0" borderId="139" xfId="0" applyFont="1" applyFill="1" applyBorder="1" applyAlignment="1">
      <alignment vertical="center"/>
    </xf>
    <xf numFmtId="0" fontId="3" fillId="0" borderId="162" xfId="0" applyFont="1" applyFill="1" applyBorder="1" applyAlignment="1">
      <alignment vertical="center" wrapText="1"/>
    </xf>
    <xf numFmtId="0" fontId="3" fillId="0" borderId="37" xfId="0" applyFont="1" applyFill="1" applyBorder="1" applyAlignment="1">
      <alignment vertical="center" wrapText="1"/>
    </xf>
    <xf numFmtId="0" fontId="3" fillId="0" borderId="176" xfId="0" applyFont="1" applyFill="1" applyBorder="1" applyAlignment="1">
      <alignment vertical="center" wrapText="1"/>
    </xf>
    <xf numFmtId="0" fontId="3" fillId="0" borderId="110" xfId="0" applyFont="1" applyFill="1" applyBorder="1" applyAlignment="1">
      <alignment vertical="center" wrapText="1"/>
    </xf>
    <xf numFmtId="0" fontId="3" fillId="0" borderId="37" xfId="0" applyFont="1" applyFill="1" applyBorder="1" applyAlignment="1">
      <alignment shrinkToFit="1"/>
    </xf>
    <xf numFmtId="0" fontId="3" fillId="0" borderId="19" xfId="0" applyFont="1" applyFill="1" applyBorder="1" applyAlignment="1">
      <alignment shrinkToFit="1"/>
    </xf>
    <xf numFmtId="176" fontId="3" fillId="0" borderId="37" xfId="0" applyNumberFormat="1" applyFont="1" applyFill="1" applyBorder="1" applyAlignment="1">
      <alignment/>
    </xf>
    <xf numFmtId="179" fontId="3" fillId="0" borderId="37" xfId="0" applyNumberFormat="1" applyFont="1" applyFill="1" applyBorder="1" applyAlignment="1">
      <alignment/>
    </xf>
    <xf numFmtId="176" fontId="3" fillId="0" borderId="78" xfId="0" applyNumberFormat="1" applyFont="1" applyFill="1" applyBorder="1" applyAlignment="1">
      <alignment/>
    </xf>
    <xf numFmtId="176" fontId="3" fillId="0" borderId="75" xfId="0" applyNumberFormat="1" applyFont="1" applyFill="1" applyBorder="1" applyAlignment="1">
      <alignment/>
    </xf>
    <xf numFmtId="176" fontId="3" fillId="0" borderId="96" xfId="0" applyNumberFormat="1" applyFont="1" applyFill="1" applyBorder="1" applyAlignment="1">
      <alignment/>
    </xf>
    <xf numFmtId="0" fontId="3" fillId="0" borderId="167"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177" xfId="0" applyFont="1" applyFill="1" applyBorder="1" applyAlignment="1">
      <alignment vertical="center"/>
    </xf>
    <xf numFmtId="176" fontId="3" fillId="0" borderId="37" xfId="0" applyNumberFormat="1" applyFont="1" applyFill="1" applyBorder="1" applyAlignment="1">
      <alignment horizontal="right"/>
    </xf>
    <xf numFmtId="176" fontId="3" fillId="0" borderId="19" xfId="0" applyNumberFormat="1" applyFont="1" applyFill="1" applyBorder="1" applyAlignment="1">
      <alignment horizontal="right"/>
    </xf>
    <xf numFmtId="176" fontId="3" fillId="0" borderId="80" xfId="0" applyNumberFormat="1" applyFont="1" applyFill="1" applyBorder="1" applyAlignment="1">
      <alignment/>
    </xf>
    <xf numFmtId="0" fontId="3" fillId="0" borderId="176" xfId="0" applyFont="1" applyFill="1" applyBorder="1" applyAlignment="1">
      <alignment vertical="center"/>
    </xf>
    <xf numFmtId="0" fontId="3" fillId="0" borderId="110" xfId="0" applyFont="1" applyFill="1" applyBorder="1" applyAlignment="1">
      <alignment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63" xfId="0" applyFont="1" applyFill="1" applyBorder="1" applyAlignment="1">
      <alignment vertical="center" wrapText="1"/>
    </xf>
    <xf numFmtId="0" fontId="3" fillId="0" borderId="100"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101" xfId="0" applyFont="1" applyFill="1" applyBorder="1" applyAlignment="1">
      <alignment vertical="center" wrapText="1"/>
    </xf>
    <xf numFmtId="0" fontId="3" fillId="0" borderId="78" xfId="0" applyFont="1" applyFill="1" applyBorder="1" applyAlignment="1">
      <alignment vertical="center" wrapText="1"/>
    </xf>
    <xf numFmtId="0" fontId="3" fillId="0" borderId="75" xfId="0" applyFont="1" applyFill="1" applyBorder="1" applyAlignment="1">
      <alignment vertical="center" wrapText="1"/>
    </xf>
    <xf numFmtId="0" fontId="3" fillId="0" borderId="96" xfId="0" applyFont="1" applyFill="1" applyBorder="1" applyAlignment="1">
      <alignment vertical="center" wrapText="1"/>
    </xf>
    <xf numFmtId="176" fontId="3" fillId="0" borderId="91" xfId="0" applyNumberFormat="1" applyFont="1" applyFill="1" applyBorder="1" applyAlignment="1">
      <alignment/>
    </xf>
    <xf numFmtId="176" fontId="3" fillId="0" borderId="92" xfId="0" applyNumberFormat="1" applyFont="1" applyFill="1" applyBorder="1" applyAlignment="1">
      <alignment/>
    </xf>
    <xf numFmtId="176" fontId="3" fillId="0" borderId="98" xfId="0" applyNumberFormat="1" applyFont="1" applyFill="1" applyBorder="1" applyAlignment="1">
      <alignment/>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99" xfId="0" applyFont="1" applyFill="1" applyBorder="1" applyAlignment="1">
      <alignment vertical="center" wrapText="1"/>
    </xf>
    <xf numFmtId="0" fontId="3" fillId="0" borderId="91" xfId="0" applyFont="1" applyFill="1" applyBorder="1" applyAlignment="1">
      <alignment vertical="center"/>
    </xf>
    <xf numFmtId="0" fontId="3" fillId="0" borderId="92" xfId="0" applyFont="1" applyFill="1" applyBorder="1" applyAlignment="1">
      <alignment vertical="center"/>
    </xf>
    <xf numFmtId="0" fontId="3" fillId="0" borderId="98" xfId="0" applyFont="1" applyFill="1" applyBorder="1" applyAlignment="1">
      <alignment vertical="center"/>
    </xf>
    <xf numFmtId="0" fontId="3" fillId="0" borderId="78" xfId="0" applyFont="1" applyFill="1" applyBorder="1" applyAlignment="1">
      <alignment vertical="center"/>
    </xf>
    <xf numFmtId="0" fontId="3" fillId="0" borderId="34" xfId="0" applyFont="1" applyFill="1" applyBorder="1" applyAlignment="1">
      <alignment vertical="center"/>
    </xf>
    <xf numFmtId="0" fontId="3" fillId="0" borderId="8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0"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80" xfId="0" applyFont="1" applyFill="1" applyBorder="1" applyAlignment="1">
      <alignment horizontal="right" vertical="center"/>
    </xf>
    <xf numFmtId="0" fontId="3" fillId="0" borderId="75" xfId="0" applyFont="1" applyFill="1" applyBorder="1" applyAlignment="1">
      <alignment horizontal="right" vertical="center"/>
    </xf>
    <xf numFmtId="0" fontId="3" fillId="0" borderId="97" xfId="0" applyFont="1" applyFill="1" applyBorder="1" applyAlignment="1">
      <alignment horizontal="right" vertical="center"/>
    </xf>
    <xf numFmtId="0" fontId="3" fillId="0" borderId="92" xfId="0" applyFont="1" applyFill="1" applyBorder="1" applyAlignment="1">
      <alignment horizontal="right" vertical="center"/>
    </xf>
    <xf numFmtId="0" fontId="3" fillId="0" borderId="7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74" xfId="0" applyFont="1" applyFill="1" applyBorder="1" applyAlignment="1">
      <alignment horizontal="center" vertical="center" wrapText="1"/>
    </xf>
    <xf numFmtId="49" fontId="3" fillId="0" borderId="37" xfId="0" applyNumberFormat="1" applyFont="1" applyFill="1" applyBorder="1" applyAlignment="1">
      <alignment horizontal="right" vertical="center" shrinkToFit="1"/>
    </xf>
    <xf numFmtId="0" fontId="3" fillId="0" borderId="92" xfId="0" applyFont="1" applyFill="1" applyBorder="1" applyAlignment="1">
      <alignment horizontal="left" vertical="center"/>
    </xf>
    <xf numFmtId="0" fontId="3" fillId="0" borderId="125" xfId="0" applyFont="1" applyFill="1" applyBorder="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0" fontId="3" fillId="0" borderId="98" xfId="0" applyFont="1" applyFill="1" applyBorder="1" applyAlignment="1">
      <alignment horizontal="center" vertical="center"/>
    </xf>
    <xf numFmtId="176" fontId="3" fillId="0" borderId="0" xfId="0" applyNumberFormat="1" applyFont="1" applyFill="1" applyAlignment="1">
      <alignment horizontal="right"/>
    </xf>
    <xf numFmtId="176" fontId="3" fillId="0" borderId="110" xfId="0" applyNumberFormat="1" applyFont="1" applyFill="1" applyBorder="1" applyAlignment="1">
      <alignment/>
    </xf>
    <xf numFmtId="176" fontId="3" fillId="0" borderId="110" xfId="0" applyNumberFormat="1" applyFont="1" applyFill="1" applyBorder="1" applyAlignment="1">
      <alignment horizontal="right"/>
    </xf>
    <xf numFmtId="176" fontId="3" fillId="0" borderId="138" xfId="0" applyNumberFormat="1" applyFont="1" applyFill="1" applyBorder="1" applyAlignment="1">
      <alignment horizontal="right"/>
    </xf>
    <xf numFmtId="0" fontId="3" fillId="0" borderId="97" xfId="0" applyFont="1" applyFill="1" applyBorder="1" applyAlignment="1">
      <alignment shrinkToFit="1"/>
    </xf>
    <xf numFmtId="0" fontId="3" fillId="0" borderId="92" xfId="0" applyFont="1" applyFill="1" applyBorder="1" applyAlignment="1">
      <alignment shrinkToFit="1"/>
    </xf>
    <xf numFmtId="0" fontId="3" fillId="0" borderId="125" xfId="0" applyFont="1" applyFill="1" applyBorder="1" applyAlignment="1">
      <alignment shrinkToFit="1"/>
    </xf>
    <xf numFmtId="179" fontId="3" fillId="0" borderId="110" xfId="0" applyNumberFormat="1" applyFont="1" applyFill="1" applyBorder="1" applyAlignment="1">
      <alignment/>
    </xf>
    <xf numFmtId="176" fontId="3" fillId="0" borderId="97" xfId="0" applyNumberFormat="1" applyFont="1" applyFill="1" applyBorder="1" applyAlignment="1">
      <alignment/>
    </xf>
    <xf numFmtId="0" fontId="3" fillId="0" borderId="16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78"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8" xfId="0" applyFont="1" applyFill="1" applyBorder="1" applyAlignment="1">
      <alignment horizontal="left" vertical="center"/>
    </xf>
    <xf numFmtId="0" fontId="3" fillId="0" borderId="96" xfId="0" applyFont="1" applyFill="1" applyBorder="1" applyAlignment="1">
      <alignment horizontal="left" vertical="center"/>
    </xf>
    <xf numFmtId="0" fontId="3" fillId="0" borderId="178" xfId="0" applyFont="1" applyFill="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180"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95" xfId="0" applyFont="1" applyFill="1" applyBorder="1" applyAlignment="1">
      <alignment horizontal="left" vertical="center" shrinkToFit="1"/>
    </xf>
    <xf numFmtId="0" fontId="3" fillId="0" borderId="91" xfId="0" applyFont="1" applyFill="1" applyBorder="1" applyAlignment="1">
      <alignment horizontal="left" vertical="center" shrinkToFit="1"/>
    </xf>
    <xf numFmtId="0" fontId="3" fillId="0" borderId="92" xfId="0" applyFont="1" applyFill="1" applyBorder="1" applyAlignment="1">
      <alignment horizontal="left" vertical="center" shrinkToFit="1"/>
    </xf>
    <xf numFmtId="0" fontId="3" fillId="0" borderId="98" xfId="0" applyFont="1" applyFill="1" applyBorder="1" applyAlignment="1">
      <alignment horizontal="left" vertical="center" shrinkToFit="1"/>
    </xf>
    <xf numFmtId="0" fontId="3" fillId="0" borderId="96" xfId="0" applyFont="1" applyFill="1" applyBorder="1" applyAlignment="1">
      <alignment horizontal="left" vertical="center" shrinkToFit="1"/>
    </xf>
    <xf numFmtId="0" fontId="3" fillId="0" borderId="3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14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0" fontId="3" fillId="0" borderId="167" xfId="0" applyFont="1" applyFill="1" applyBorder="1" applyAlignment="1">
      <alignment horizontal="left" vertical="center" shrinkToFit="1"/>
    </xf>
    <xf numFmtId="0" fontId="3" fillId="0" borderId="126" xfId="0" applyFont="1" applyFill="1" applyBorder="1" applyAlignment="1">
      <alignment horizontal="left" vertical="center" shrinkToFit="1"/>
    </xf>
    <xf numFmtId="0" fontId="3" fillId="0" borderId="168" xfId="0" applyFont="1" applyFill="1" applyBorder="1" applyAlignment="1">
      <alignment horizontal="center" vertical="center"/>
    </xf>
    <xf numFmtId="0" fontId="3" fillId="0" borderId="34"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127"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74"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47"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shrinkToFit="1"/>
    </xf>
    <xf numFmtId="49" fontId="3" fillId="0" borderId="80" xfId="0" applyNumberFormat="1" applyFont="1" applyFill="1" applyBorder="1" applyAlignment="1">
      <alignment horizontal="right" vertical="center"/>
    </xf>
    <xf numFmtId="49" fontId="3" fillId="0" borderId="75" xfId="0" applyNumberFormat="1" applyFont="1" applyFill="1" applyBorder="1" applyAlignment="1">
      <alignment horizontal="right" vertical="center"/>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144" xfId="0" applyFont="1" applyFill="1" applyBorder="1" applyAlignment="1">
      <alignment horizontal="left" vertical="center" shrinkToFit="1"/>
    </xf>
    <xf numFmtId="0" fontId="3" fillId="0" borderId="97"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25" xfId="0" applyFont="1" applyFill="1" applyBorder="1" applyAlignment="1">
      <alignment horizontal="center" vertical="center" shrinkToFit="1"/>
    </xf>
    <xf numFmtId="0" fontId="3" fillId="0" borderId="30" xfId="0" applyFont="1" applyFill="1" applyBorder="1" applyAlignment="1">
      <alignment horizontal="left" vertical="center"/>
    </xf>
    <xf numFmtId="0" fontId="3" fillId="0" borderId="37" xfId="0" applyFont="1" applyFill="1" applyBorder="1" applyAlignment="1">
      <alignment/>
    </xf>
    <xf numFmtId="0" fontId="3" fillId="0" borderId="19" xfId="0" applyFont="1" applyFill="1" applyBorder="1" applyAlignment="1">
      <alignment/>
    </xf>
    <xf numFmtId="49" fontId="3" fillId="0" borderId="110" xfId="0" applyNumberFormat="1" applyFont="1" applyFill="1" applyBorder="1" applyAlignment="1">
      <alignment horizontal="right" vertical="center" shrinkToFit="1"/>
    </xf>
    <xf numFmtId="0" fontId="3" fillId="0" borderId="96" xfId="0" applyFont="1" applyFill="1" applyBorder="1" applyAlignment="1">
      <alignment horizontal="center" vertical="center" shrinkToFit="1"/>
    </xf>
    <xf numFmtId="0" fontId="3" fillId="0" borderId="139"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37" xfId="0" applyFont="1" applyFill="1" applyBorder="1" applyAlignment="1">
      <alignment horizontal="left" vertical="center" indent="1"/>
    </xf>
    <xf numFmtId="0" fontId="3" fillId="0" borderId="19" xfId="0" applyFont="1" applyFill="1" applyBorder="1" applyAlignment="1">
      <alignment horizontal="left" vertical="center" indent="1"/>
    </xf>
    <xf numFmtId="0" fontId="3" fillId="0" borderId="80" xfId="0" applyFont="1" applyFill="1" applyBorder="1" applyAlignment="1">
      <alignment horizontal="center" vertical="center" wrapText="1" shrinkToFit="1"/>
    </xf>
    <xf numFmtId="0" fontId="3" fillId="0" borderId="75" xfId="0" applyFont="1" applyFill="1" applyBorder="1" applyAlignment="1">
      <alignment horizontal="center" vertical="center" wrapText="1" shrinkToFit="1"/>
    </xf>
    <xf numFmtId="0" fontId="3" fillId="0" borderId="96" xfId="0"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59"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147" xfId="0" applyNumberFormat="1" applyFont="1" applyFill="1" applyBorder="1" applyAlignment="1">
      <alignment horizontal="right" vertical="center" wrapText="1"/>
    </xf>
    <xf numFmtId="0" fontId="3" fillId="0" borderId="78" xfId="0" applyFont="1" applyFill="1" applyBorder="1" applyAlignment="1">
      <alignment horizontal="center" vertical="center"/>
    </xf>
    <xf numFmtId="176" fontId="3" fillId="0" borderId="29" xfId="0" applyNumberFormat="1" applyFont="1" applyFill="1" applyBorder="1" applyAlignment="1">
      <alignment horizontal="right"/>
    </xf>
    <xf numFmtId="176" fontId="3" fillId="0" borderId="30" xfId="0" applyNumberFormat="1" applyFont="1" applyFill="1" applyBorder="1" applyAlignment="1">
      <alignment horizontal="right"/>
    </xf>
    <xf numFmtId="176" fontId="3" fillId="0" borderId="95" xfId="0" applyNumberFormat="1" applyFont="1" applyFill="1" applyBorder="1" applyAlignment="1">
      <alignment horizontal="right"/>
    </xf>
    <xf numFmtId="176" fontId="3" fillId="0" borderId="139" xfId="0" applyNumberFormat="1" applyFont="1" applyFill="1" applyBorder="1" applyAlignment="1">
      <alignment/>
    </xf>
    <xf numFmtId="49" fontId="3" fillId="0" borderId="97" xfId="0" applyNumberFormat="1" applyFont="1" applyFill="1" applyBorder="1" applyAlignment="1">
      <alignment horizontal="right" vertical="center"/>
    </xf>
    <xf numFmtId="49" fontId="3" fillId="0" borderId="92" xfId="0" applyNumberFormat="1" applyFont="1" applyFill="1" applyBorder="1" applyAlignment="1">
      <alignment horizontal="right" vertical="center"/>
    </xf>
    <xf numFmtId="176" fontId="3" fillId="0" borderId="29" xfId="0" applyNumberFormat="1" applyFont="1" applyFill="1" applyBorder="1" applyAlignment="1">
      <alignment/>
    </xf>
    <xf numFmtId="176" fontId="3" fillId="0" borderId="30" xfId="0" applyNumberFormat="1" applyFont="1" applyFill="1" applyBorder="1" applyAlignment="1">
      <alignment/>
    </xf>
    <xf numFmtId="176" fontId="3" fillId="0" borderId="95" xfId="0" applyNumberFormat="1" applyFont="1" applyFill="1" applyBorder="1" applyAlignment="1">
      <alignment/>
    </xf>
    <xf numFmtId="49" fontId="3" fillId="0" borderId="25"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1" xfId="0" applyNumberFormat="1" applyFont="1" applyFill="1" applyBorder="1" applyAlignment="1">
      <alignment horizontal="right" vertical="center" wrapText="1"/>
    </xf>
    <xf numFmtId="49" fontId="3" fillId="0" borderId="166" xfId="0" applyNumberFormat="1" applyFont="1" applyFill="1" applyBorder="1" applyAlignment="1">
      <alignment horizontal="center" vertical="center" wrapText="1"/>
    </xf>
    <xf numFmtId="49" fontId="3" fillId="0" borderId="144"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176" fontId="3" fillId="0" borderId="172" xfId="0" applyNumberFormat="1" applyFont="1" applyFill="1" applyBorder="1" applyAlignment="1">
      <alignment/>
    </xf>
    <xf numFmtId="187" fontId="3" fillId="0" borderId="139" xfId="0" applyNumberFormat="1" applyFont="1" applyFill="1" applyBorder="1" applyAlignment="1">
      <alignment/>
    </xf>
    <xf numFmtId="176" fontId="3" fillId="0" borderId="167" xfId="0" applyNumberFormat="1" applyFont="1" applyFill="1" applyBorder="1" applyAlignment="1">
      <alignment/>
    </xf>
    <xf numFmtId="176" fontId="3" fillId="0" borderId="126" xfId="0" applyNumberFormat="1" applyFont="1" applyFill="1" applyBorder="1" applyAlignment="1">
      <alignment/>
    </xf>
    <xf numFmtId="176" fontId="3" fillId="0" borderId="169" xfId="0" applyNumberFormat="1" applyFont="1" applyFill="1" applyBorder="1" applyAlignment="1">
      <alignment/>
    </xf>
    <xf numFmtId="179" fontId="3" fillId="0" borderId="172" xfId="0" applyNumberFormat="1" applyFont="1" applyFill="1" applyBorder="1" applyAlignment="1">
      <alignment/>
    </xf>
    <xf numFmtId="0" fontId="3" fillId="0" borderId="162" xfId="0" applyFont="1" applyFill="1" applyBorder="1" applyAlignment="1">
      <alignment horizontal="left"/>
    </xf>
    <xf numFmtId="0" fontId="3" fillId="0" borderId="37" xfId="0" applyFont="1" applyFill="1" applyBorder="1" applyAlignment="1">
      <alignment horizontal="left"/>
    </xf>
    <xf numFmtId="0" fontId="3" fillId="0" borderId="19" xfId="0" applyFont="1" applyFill="1" applyBorder="1" applyAlignment="1">
      <alignment horizontal="left"/>
    </xf>
    <xf numFmtId="0" fontId="3" fillId="0" borderId="177" xfId="0" applyFont="1" applyFill="1" applyBorder="1" applyAlignment="1">
      <alignment horizontal="left"/>
    </xf>
    <xf numFmtId="0" fontId="3" fillId="0" borderId="139" xfId="0" applyFont="1" applyFill="1" applyBorder="1" applyAlignment="1">
      <alignment horizontal="left"/>
    </xf>
    <xf numFmtId="0" fontId="3" fillId="0" borderId="137" xfId="0" applyFont="1" applyFill="1" applyBorder="1" applyAlignment="1">
      <alignment horizontal="left"/>
    </xf>
    <xf numFmtId="49" fontId="3" fillId="0" borderId="166" xfId="0" applyNumberFormat="1" applyFont="1" applyFill="1" applyBorder="1" applyAlignment="1">
      <alignment horizontal="left" vertical="center" wrapText="1" indent="1"/>
    </xf>
    <xf numFmtId="49" fontId="3" fillId="0" borderId="23" xfId="0" applyNumberFormat="1" applyFont="1" applyFill="1" applyBorder="1" applyAlignment="1">
      <alignment horizontal="left" vertical="center" wrapText="1" indent="1"/>
    </xf>
    <xf numFmtId="49" fontId="3" fillId="0" borderId="144" xfId="0" applyNumberFormat="1" applyFont="1" applyFill="1" applyBorder="1" applyAlignment="1">
      <alignment horizontal="left" vertical="center" wrapText="1" indent="1"/>
    </xf>
    <xf numFmtId="49" fontId="3" fillId="0" borderId="28" xfId="0" applyNumberFormat="1" applyFont="1" applyFill="1" applyBorder="1" applyAlignment="1">
      <alignment horizontal="left" vertical="center" wrapText="1" indent="1"/>
    </xf>
    <xf numFmtId="49" fontId="3" fillId="0" borderId="0" xfId="0" applyNumberFormat="1" applyFont="1" applyFill="1" applyBorder="1" applyAlignment="1">
      <alignment horizontal="left" vertical="center" wrapText="1" indent="1"/>
    </xf>
    <xf numFmtId="49" fontId="3" fillId="0" borderId="74" xfId="0" applyNumberFormat="1" applyFont="1" applyFill="1" applyBorder="1" applyAlignment="1">
      <alignment horizontal="left" vertical="center" wrapText="1" indent="1"/>
    </xf>
    <xf numFmtId="49" fontId="3" fillId="0" borderId="139"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27" xfId="0" applyNumberFormat="1" applyFont="1" applyFill="1" applyBorder="1" applyAlignment="1">
      <alignment horizontal="center" vertical="center" wrapText="1"/>
    </xf>
    <xf numFmtId="0" fontId="3" fillId="0" borderId="181" xfId="0" applyFont="1" applyFill="1" applyBorder="1" applyAlignment="1">
      <alignment horizontal="left"/>
    </xf>
    <xf numFmtId="176" fontId="3" fillId="0" borderId="79" xfId="0" applyNumberFormat="1" applyFont="1" applyFill="1" applyBorder="1" applyAlignment="1">
      <alignment/>
    </xf>
    <xf numFmtId="176" fontId="3" fillId="0" borderId="170" xfId="0" applyNumberFormat="1" applyFont="1" applyFill="1" applyBorder="1" applyAlignment="1">
      <alignment/>
    </xf>
    <xf numFmtId="49" fontId="3" fillId="0" borderId="166" xfId="0" applyNumberFormat="1" applyFont="1" applyFill="1" applyBorder="1" applyAlignment="1">
      <alignment vertical="center" wrapText="1"/>
    </xf>
    <xf numFmtId="49" fontId="3" fillId="0" borderId="23" xfId="0" applyNumberFormat="1" applyFont="1" applyFill="1" applyBorder="1" applyAlignment="1">
      <alignment vertical="center" wrapText="1"/>
    </xf>
    <xf numFmtId="49" fontId="3" fillId="0" borderId="144" xfId="0" applyNumberFormat="1" applyFont="1" applyFill="1" applyBorder="1" applyAlignment="1">
      <alignment vertical="center" wrapText="1"/>
    </xf>
    <xf numFmtId="49" fontId="3" fillId="0" borderId="28"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74" xfId="0" applyNumberFormat="1" applyFont="1" applyFill="1" applyBorder="1" applyAlignment="1">
      <alignment vertical="center" wrapText="1"/>
    </xf>
    <xf numFmtId="49" fontId="3" fillId="0" borderId="147" xfId="0" applyNumberFormat="1" applyFont="1" applyFill="1" applyBorder="1" applyAlignment="1">
      <alignment horizontal="right" vertical="center" shrinkToFit="1"/>
    </xf>
    <xf numFmtId="179" fontId="3" fillId="0" borderId="139" xfId="0" applyNumberFormat="1" applyFont="1" applyFill="1" applyBorder="1" applyAlignment="1">
      <alignment/>
    </xf>
    <xf numFmtId="176" fontId="3" fillId="0" borderId="97" xfId="0" applyNumberFormat="1" applyFont="1" applyFill="1" applyBorder="1" applyAlignment="1">
      <alignment horizontal="right"/>
    </xf>
    <xf numFmtId="176" fontId="3" fillId="0" borderId="92" xfId="0" applyNumberFormat="1" applyFont="1" applyFill="1" applyBorder="1" applyAlignment="1">
      <alignment horizontal="right"/>
    </xf>
    <xf numFmtId="176" fontId="3" fillId="0" borderId="98" xfId="0" applyNumberFormat="1" applyFont="1" applyFill="1" applyBorder="1" applyAlignment="1">
      <alignment horizontal="right"/>
    </xf>
    <xf numFmtId="176" fontId="3" fillId="0" borderId="80" xfId="0" applyNumberFormat="1" applyFont="1" applyFill="1" applyBorder="1" applyAlignment="1">
      <alignment horizontal="right"/>
    </xf>
    <xf numFmtId="176" fontId="3" fillId="0" borderId="75" xfId="0" applyNumberFormat="1" applyFont="1" applyFill="1" applyBorder="1" applyAlignment="1">
      <alignment horizontal="right"/>
    </xf>
    <xf numFmtId="176" fontId="3" fillId="0" borderId="96" xfId="0" applyNumberFormat="1" applyFont="1" applyFill="1" applyBorder="1" applyAlignment="1">
      <alignment horizontal="right"/>
    </xf>
    <xf numFmtId="0" fontId="3" fillId="0" borderId="163" xfId="0" applyFont="1" applyFill="1" applyBorder="1" applyAlignment="1">
      <alignment horizontal="left"/>
    </xf>
    <xf numFmtId="176" fontId="3" fillId="0" borderId="79" xfId="0" applyNumberFormat="1" applyFont="1" applyFill="1" applyBorder="1" applyAlignment="1">
      <alignment/>
    </xf>
    <xf numFmtId="0" fontId="3" fillId="0" borderId="78" xfId="0" applyFont="1" applyFill="1" applyBorder="1" applyAlignment="1">
      <alignment shrinkToFit="1"/>
    </xf>
    <xf numFmtId="0" fontId="3" fillId="0" borderId="75" xfId="0" applyFont="1" applyFill="1" applyBorder="1" applyAlignment="1">
      <alignment shrinkToFit="1"/>
    </xf>
    <xf numFmtId="0" fontId="3" fillId="0" borderId="76" xfId="0" applyFont="1" applyFill="1" applyBorder="1" applyAlignment="1">
      <alignment shrinkToFit="1"/>
    </xf>
    <xf numFmtId="0" fontId="3" fillId="0" borderId="91" xfId="0" applyFont="1" applyFill="1" applyBorder="1" applyAlignment="1">
      <alignment horizontal="center"/>
    </xf>
    <xf numFmtId="0" fontId="3" fillId="0" borderId="92" xfId="0" applyFont="1" applyFill="1" applyBorder="1" applyAlignment="1">
      <alignment horizontal="center"/>
    </xf>
    <xf numFmtId="0" fontId="3" fillId="0" borderId="125" xfId="0" applyFont="1" applyFill="1" applyBorder="1" applyAlignment="1">
      <alignment horizontal="center"/>
    </xf>
    <xf numFmtId="0" fontId="3" fillId="0" borderId="22" xfId="0" applyFont="1" applyFill="1" applyBorder="1" applyAlignment="1">
      <alignment/>
    </xf>
    <xf numFmtId="0" fontId="3" fillId="0" borderId="127" xfId="0" applyFont="1" applyFill="1" applyBorder="1" applyAlignment="1">
      <alignment/>
    </xf>
    <xf numFmtId="0" fontId="3" fillId="0" borderId="173" xfId="0" applyFont="1" applyFill="1" applyBorder="1" applyAlignment="1">
      <alignment/>
    </xf>
    <xf numFmtId="0" fontId="3" fillId="0" borderId="127" xfId="0" applyFont="1" applyFill="1" applyBorder="1" applyAlignment="1">
      <alignment shrinkToFit="1"/>
    </xf>
    <xf numFmtId="0" fontId="3" fillId="0" borderId="173" xfId="0" applyFont="1" applyFill="1" applyBorder="1" applyAlignment="1">
      <alignment shrinkToFit="1"/>
    </xf>
    <xf numFmtId="0" fontId="3" fillId="0" borderId="110" xfId="0" applyFont="1" applyFill="1" applyBorder="1" applyAlignment="1">
      <alignment/>
    </xf>
    <xf numFmtId="0" fontId="3" fillId="0" borderId="138" xfId="0" applyFont="1" applyFill="1" applyBorder="1" applyAlignment="1">
      <alignment/>
    </xf>
    <xf numFmtId="176" fontId="3" fillId="0" borderId="91" xfId="0" applyNumberFormat="1" applyFont="1" applyFill="1" applyBorder="1" applyAlignment="1">
      <alignment/>
    </xf>
    <xf numFmtId="176" fontId="3" fillId="0" borderId="92" xfId="0" applyNumberFormat="1" applyFont="1" applyFill="1" applyBorder="1" applyAlignment="1">
      <alignment/>
    </xf>
    <xf numFmtId="176" fontId="3" fillId="0" borderId="98" xfId="0" applyNumberFormat="1" applyFont="1" applyFill="1" applyBorder="1" applyAlignment="1">
      <alignment/>
    </xf>
    <xf numFmtId="0" fontId="3" fillId="0" borderId="80" xfId="0" applyFont="1" applyFill="1" applyBorder="1" applyAlignment="1">
      <alignment shrinkToFit="1"/>
    </xf>
    <xf numFmtId="0" fontId="3" fillId="0" borderId="36" xfId="0" applyFont="1" applyFill="1" applyBorder="1" applyAlignment="1">
      <alignment/>
    </xf>
    <xf numFmtId="0" fontId="3" fillId="0" borderId="20" xfId="0" applyFont="1" applyFill="1" applyBorder="1" applyAlignment="1">
      <alignment/>
    </xf>
    <xf numFmtId="0" fontId="0" fillId="0" borderId="23" xfId="0" applyFill="1" applyBorder="1" applyAlignment="1">
      <alignment/>
    </xf>
    <xf numFmtId="0" fontId="0" fillId="0" borderId="144" xfId="0" applyFill="1" applyBorder="1" applyAlignment="1">
      <alignment/>
    </xf>
    <xf numFmtId="0" fontId="3" fillId="0" borderId="172" xfId="0" applyFont="1" applyFill="1" applyBorder="1" applyAlignment="1">
      <alignment horizontal="center" vertical="center" shrinkToFit="1"/>
    </xf>
    <xf numFmtId="0" fontId="3" fillId="0" borderId="170" xfId="0" applyFont="1" applyFill="1" applyBorder="1" applyAlignment="1">
      <alignment horizontal="center" vertical="center" shrinkToFit="1"/>
    </xf>
    <xf numFmtId="0" fontId="3" fillId="0" borderId="17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91" xfId="0" applyFont="1" applyFill="1" applyBorder="1" applyAlignment="1">
      <alignment horizontal="center" vertical="center"/>
    </xf>
    <xf numFmtId="0" fontId="3" fillId="0" borderId="175" xfId="0" applyFont="1" applyFill="1" applyBorder="1" applyAlignment="1">
      <alignment horizontal="center" vertical="center"/>
    </xf>
    <xf numFmtId="0" fontId="3" fillId="0" borderId="110" xfId="0" applyFont="1" applyFill="1" applyBorder="1" applyAlignment="1">
      <alignment horizontal="left" vertical="center" indent="1"/>
    </xf>
    <xf numFmtId="0" fontId="3" fillId="0" borderId="138" xfId="0" applyFont="1" applyFill="1" applyBorder="1" applyAlignment="1">
      <alignment horizontal="left" vertical="center" indent="1"/>
    </xf>
    <xf numFmtId="0" fontId="3" fillId="0" borderId="166" xfId="0" applyFont="1" applyFill="1" applyBorder="1" applyAlignment="1">
      <alignment horizontal="left" vertical="center" indent="1"/>
    </xf>
    <xf numFmtId="0" fontId="3" fillId="0" borderId="23" xfId="0" applyFont="1" applyFill="1" applyBorder="1" applyAlignment="1">
      <alignment horizontal="left" vertical="center" indent="1"/>
    </xf>
    <xf numFmtId="0" fontId="3" fillId="0" borderId="24" xfId="0" applyFont="1" applyFill="1" applyBorder="1" applyAlignment="1">
      <alignment horizontal="left" vertical="center" indent="1"/>
    </xf>
    <xf numFmtId="0" fontId="3" fillId="0" borderId="28"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59" xfId="0" applyFont="1" applyFill="1" applyBorder="1" applyAlignment="1">
      <alignment horizontal="left" vertical="center" indent="1"/>
    </xf>
    <xf numFmtId="0" fontId="3" fillId="0" borderId="18" xfId="0" applyFont="1" applyFill="1" applyBorder="1" applyAlignment="1">
      <alignment horizontal="left" vertical="center" indent="1"/>
    </xf>
    <xf numFmtId="0" fontId="3" fillId="0" borderId="35" xfId="0" applyFont="1" applyFill="1" applyBorder="1" applyAlignment="1">
      <alignment horizontal="left" vertical="center" indent="1"/>
    </xf>
    <xf numFmtId="0" fontId="3" fillId="0" borderId="89" xfId="0" applyFont="1" applyFill="1" applyBorder="1" applyAlignment="1">
      <alignment horizontal="left" vertical="center" indent="1"/>
    </xf>
    <xf numFmtId="0" fontId="0" fillId="0" borderId="24" xfId="0" applyFill="1" applyBorder="1" applyAlignment="1">
      <alignment/>
    </xf>
    <xf numFmtId="187" fontId="3" fillId="0" borderId="170" xfId="0" applyNumberFormat="1" applyFont="1" applyFill="1" applyBorder="1" applyAlignment="1">
      <alignment/>
    </xf>
    <xf numFmtId="187" fontId="3" fillId="0" borderId="126" xfId="0" applyNumberFormat="1" applyFont="1" applyFill="1" applyBorder="1" applyAlignment="1">
      <alignment/>
    </xf>
    <xf numFmtId="187" fontId="3" fillId="0" borderId="169" xfId="0" applyNumberFormat="1" applyFont="1" applyFill="1" applyBorder="1" applyAlignment="1">
      <alignment/>
    </xf>
    <xf numFmtId="179" fontId="3" fillId="0" borderId="170" xfId="0" applyNumberFormat="1" applyFont="1" applyFill="1" applyBorder="1" applyAlignment="1">
      <alignment/>
    </xf>
    <xf numFmtId="179" fontId="3" fillId="0" borderId="126" xfId="0" applyNumberFormat="1" applyFont="1" applyFill="1" applyBorder="1" applyAlignment="1">
      <alignment/>
    </xf>
    <xf numFmtId="179" fontId="3" fillId="0" borderId="169" xfId="0" applyNumberFormat="1" applyFont="1" applyFill="1" applyBorder="1" applyAlignment="1">
      <alignment/>
    </xf>
    <xf numFmtId="187" fontId="3" fillId="0" borderId="37" xfId="0" applyNumberFormat="1" applyFont="1" applyFill="1" applyBorder="1" applyAlignment="1">
      <alignment/>
    </xf>
    <xf numFmtId="176" fontId="3" fillId="0" borderId="127" xfId="0" applyNumberFormat="1" applyFont="1" applyFill="1" applyBorder="1" applyAlignment="1">
      <alignment/>
    </xf>
    <xf numFmtId="187" fontId="3" fillId="0" borderId="127" xfId="0" applyNumberFormat="1" applyFont="1" applyFill="1" applyBorder="1" applyAlignment="1">
      <alignment/>
    </xf>
    <xf numFmtId="179" fontId="3" fillId="0" borderId="127" xfId="0" applyNumberFormat="1" applyFont="1" applyFill="1" applyBorder="1" applyAlignment="1">
      <alignment/>
    </xf>
    <xf numFmtId="49" fontId="3" fillId="0" borderId="19" xfId="0" applyNumberFormat="1" applyFont="1" applyFill="1" applyBorder="1" applyAlignment="1">
      <alignment horizontal="right" vertical="center" shrinkToFit="1"/>
    </xf>
    <xf numFmtId="0" fontId="3" fillId="0" borderId="37" xfId="0" applyFont="1" applyFill="1" applyBorder="1" applyAlignment="1">
      <alignment horizontal="center" vertical="center" wrapText="1"/>
    </xf>
    <xf numFmtId="49" fontId="3" fillId="0" borderId="138" xfId="0" applyNumberFormat="1" applyFont="1" applyFill="1" applyBorder="1" applyAlignment="1">
      <alignment horizontal="right" vertical="center" shrinkToFit="1"/>
    </xf>
    <xf numFmtId="0" fontId="3" fillId="0" borderId="19" xfId="0" applyFont="1" applyFill="1" applyBorder="1" applyAlignment="1">
      <alignment horizontal="center" vertical="center" wrapText="1"/>
    </xf>
    <xf numFmtId="0" fontId="3" fillId="0" borderId="139" xfId="0" applyFont="1" applyFill="1" applyBorder="1" applyAlignment="1">
      <alignment horizontal="left" vertical="center" indent="1"/>
    </xf>
    <xf numFmtId="0" fontId="3" fillId="0" borderId="137" xfId="0" applyFont="1" applyFill="1" applyBorder="1" applyAlignment="1">
      <alignment horizontal="left" vertical="center" indent="1"/>
    </xf>
    <xf numFmtId="0" fontId="3" fillId="0" borderId="81" xfId="0" applyFont="1" applyFill="1" applyBorder="1" applyAlignment="1">
      <alignment horizontal="left" vertical="center" wrapText="1" indent="1"/>
    </xf>
    <xf numFmtId="0" fontId="3" fillId="0" borderId="63" xfId="0" applyFont="1" applyFill="1" applyBorder="1" applyAlignment="1">
      <alignment horizontal="left" vertical="center" indent="1"/>
    </xf>
    <xf numFmtId="0" fontId="3" fillId="0" borderId="133" xfId="0" applyFont="1" applyFill="1" applyBorder="1" applyAlignment="1">
      <alignment horizontal="left" vertical="center" indent="1"/>
    </xf>
    <xf numFmtId="0" fontId="3" fillId="0" borderId="8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139" xfId="0" applyFont="1" applyFill="1" applyBorder="1" applyAlignment="1">
      <alignment horizontal="center" vertical="center" shrinkToFit="1"/>
    </xf>
    <xf numFmtId="0" fontId="3" fillId="0" borderId="137" xfId="0" applyFont="1" applyFill="1" applyBorder="1" applyAlignment="1">
      <alignment horizontal="center" vertical="center" shrinkToFit="1"/>
    </xf>
    <xf numFmtId="0" fontId="3" fillId="0" borderId="127" xfId="0" applyFont="1" applyFill="1" applyBorder="1" applyAlignment="1">
      <alignment horizontal="left"/>
    </xf>
    <xf numFmtId="0" fontId="3" fillId="0" borderId="173" xfId="0" applyFont="1" applyFill="1" applyBorder="1" applyAlignment="1">
      <alignment horizontal="left"/>
    </xf>
    <xf numFmtId="49" fontId="3" fillId="0" borderId="80" xfId="0" applyNumberFormat="1" applyFont="1" applyFill="1" applyBorder="1" applyAlignment="1">
      <alignment horizontal="right" vertical="center" shrinkToFit="1"/>
    </xf>
    <xf numFmtId="49" fontId="3" fillId="0" borderId="75" xfId="0" applyNumberFormat="1" applyFont="1" applyFill="1" applyBorder="1" applyAlignment="1">
      <alignment horizontal="right" vertical="center" shrinkToFit="1"/>
    </xf>
    <xf numFmtId="49" fontId="3" fillId="0" borderId="96" xfId="0" applyNumberFormat="1" applyFont="1" applyFill="1" applyBorder="1" applyAlignment="1">
      <alignment horizontal="right" vertical="center" shrinkToFit="1"/>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4" xfId="0" applyFont="1" applyFill="1" applyBorder="1" applyAlignment="1">
      <alignment horizontal="center" vertical="center"/>
    </xf>
    <xf numFmtId="49" fontId="3" fillId="0" borderId="21" xfId="0" applyNumberFormat="1" applyFont="1" applyFill="1" applyBorder="1" applyAlignment="1">
      <alignment horizontal="right" vertical="center" wrapText="1"/>
    </xf>
    <xf numFmtId="49" fontId="3" fillId="0" borderId="166"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159" xfId="0" applyNumberFormat="1" applyFont="1" applyFill="1" applyBorder="1" applyAlignment="1">
      <alignment horizontal="left" vertical="center" wrapText="1"/>
    </xf>
    <xf numFmtId="176" fontId="3" fillId="0" borderId="139" xfId="0" applyNumberFormat="1" applyFont="1" applyFill="1" applyBorder="1" applyAlignment="1">
      <alignment horizontal="right"/>
    </xf>
    <xf numFmtId="176" fontId="3" fillId="0" borderId="137" xfId="0" applyNumberFormat="1" applyFont="1" applyFill="1" applyBorder="1" applyAlignment="1">
      <alignment horizontal="right"/>
    </xf>
    <xf numFmtId="187" fontId="3" fillId="0" borderId="172" xfId="0" applyNumberFormat="1" applyFont="1" applyFill="1" applyBorder="1" applyAlignment="1">
      <alignment horizontal="right"/>
    </xf>
    <xf numFmtId="187" fontId="3" fillId="0" borderId="175" xfId="0" applyNumberFormat="1" applyFont="1" applyFill="1" applyBorder="1" applyAlignment="1">
      <alignment horizontal="right"/>
    </xf>
    <xf numFmtId="187" fontId="3" fillId="0" borderId="127" xfId="49" applyNumberFormat="1" applyFont="1" applyFill="1" applyBorder="1" applyAlignment="1">
      <alignment horizontal="right"/>
    </xf>
    <xf numFmtId="187" fontId="3" fillId="0" borderId="173" xfId="49" applyNumberFormat="1" applyFont="1" applyFill="1" applyBorder="1" applyAlignment="1">
      <alignment horizontal="right"/>
    </xf>
    <xf numFmtId="187" fontId="3" fillId="0" borderId="37" xfId="49" applyNumberFormat="1" applyFont="1" applyFill="1" applyBorder="1" applyAlignment="1">
      <alignment horizontal="right"/>
    </xf>
    <xf numFmtId="187" fontId="3" fillId="0" borderId="19" xfId="49" applyNumberFormat="1" applyFont="1" applyFill="1" applyBorder="1" applyAlignment="1">
      <alignment horizontal="right"/>
    </xf>
    <xf numFmtId="176" fontId="3" fillId="0" borderId="172" xfId="0" applyNumberFormat="1" applyFont="1" applyFill="1" applyBorder="1" applyAlignment="1">
      <alignment horizontal="right"/>
    </xf>
    <xf numFmtId="176" fontId="3" fillId="0" borderId="175" xfId="0" applyNumberFormat="1" applyFont="1" applyFill="1" applyBorder="1" applyAlignment="1">
      <alignment horizontal="right"/>
    </xf>
    <xf numFmtId="49" fontId="3" fillId="0" borderId="29" xfId="0" applyNumberFormat="1" applyFont="1" applyFill="1" applyBorder="1" applyAlignment="1">
      <alignment horizontal="right" vertical="center"/>
    </xf>
    <xf numFmtId="49" fontId="3" fillId="0" borderId="30" xfId="0" applyNumberFormat="1" applyFont="1" applyFill="1" applyBorder="1" applyAlignment="1">
      <alignment horizontal="right" vertical="center"/>
    </xf>
    <xf numFmtId="49" fontId="3" fillId="0" borderId="139" xfId="0" applyNumberFormat="1" applyFont="1" applyFill="1" applyBorder="1" applyAlignment="1">
      <alignment horizontal="center" vertical="center" shrinkToFit="1"/>
    </xf>
    <xf numFmtId="49" fontId="30" fillId="0" borderId="139" xfId="0" applyNumberFormat="1" applyFont="1" applyFill="1" applyBorder="1" applyAlignment="1">
      <alignment horizontal="center" vertical="center" wrapText="1" shrinkToFit="1"/>
    </xf>
    <xf numFmtId="49" fontId="30" fillId="0" borderId="37" xfId="0" applyNumberFormat="1" applyFont="1" applyFill="1" applyBorder="1" applyAlignment="1">
      <alignment horizontal="center" vertical="center" wrapText="1" shrinkToFit="1"/>
    </xf>
    <xf numFmtId="49" fontId="30" fillId="0" borderId="178" xfId="0" applyNumberFormat="1" applyFont="1" applyFill="1" applyBorder="1" applyAlignment="1">
      <alignment horizontal="center" vertical="center" wrapText="1" shrinkToFit="1"/>
    </xf>
    <xf numFmtId="49" fontId="3" fillId="0" borderId="37" xfId="0" applyNumberFormat="1" applyFont="1" applyFill="1" applyBorder="1" applyAlignment="1">
      <alignment horizontal="center" vertical="center" wrapText="1" shrinkToFit="1"/>
    </xf>
    <xf numFmtId="49" fontId="3" fillId="0" borderId="178" xfId="0" applyNumberFormat="1" applyFont="1" applyFill="1" applyBorder="1" applyAlignment="1">
      <alignment horizontal="center" vertical="center" wrapText="1" shrinkToFit="1"/>
    </xf>
    <xf numFmtId="0" fontId="3" fillId="0" borderId="162" xfId="0" applyFont="1" applyFill="1" applyBorder="1" applyAlignment="1">
      <alignment horizontal="center" vertical="center"/>
    </xf>
    <xf numFmtId="0" fontId="3" fillId="0" borderId="41" xfId="0" applyFont="1" applyFill="1" applyBorder="1" applyAlignment="1">
      <alignment horizontal="center" vertical="center"/>
    </xf>
    <xf numFmtId="176" fontId="3" fillId="0" borderId="110" xfId="0" applyNumberFormat="1" applyFont="1" applyFill="1" applyBorder="1" applyAlignment="1">
      <alignment/>
    </xf>
    <xf numFmtId="176" fontId="3" fillId="0" borderId="36" xfId="0" applyNumberFormat="1" applyFont="1" applyFill="1" applyBorder="1" applyAlignment="1">
      <alignment/>
    </xf>
    <xf numFmtId="49" fontId="3" fillId="0" borderId="139" xfId="0" applyNumberFormat="1" applyFont="1" applyFill="1" applyBorder="1" applyAlignment="1">
      <alignment horizontal="center" vertical="center" wrapText="1" shrinkToFit="1"/>
    </xf>
    <xf numFmtId="176" fontId="3" fillId="0" borderId="135" xfId="0" applyNumberFormat="1" applyFont="1" applyFill="1" applyBorder="1" applyAlignment="1">
      <alignment horizontal="center"/>
    </xf>
    <xf numFmtId="176" fontId="3" fillId="0" borderId="36" xfId="0" applyNumberFormat="1" applyFont="1" applyFill="1" applyBorder="1" applyAlignment="1">
      <alignment horizontal="center"/>
    </xf>
    <xf numFmtId="176" fontId="3" fillId="0" borderId="176" xfId="0" applyNumberFormat="1" applyFont="1" applyFill="1" applyBorder="1" applyAlignment="1">
      <alignment horizontal="center"/>
    </xf>
    <xf numFmtId="176" fontId="3" fillId="0" borderId="110" xfId="0" applyNumberFormat="1" applyFont="1" applyFill="1" applyBorder="1" applyAlignment="1">
      <alignment horizontal="center"/>
    </xf>
    <xf numFmtId="49" fontId="3" fillId="0" borderId="177" xfId="0" applyNumberFormat="1" applyFont="1" applyFill="1" applyBorder="1" applyAlignment="1">
      <alignment horizontal="center" vertical="center"/>
    </xf>
    <xf numFmtId="49" fontId="3" fillId="0" borderId="139" xfId="0" applyNumberFormat="1" applyFont="1" applyFill="1" applyBorder="1" applyAlignment="1">
      <alignment horizontal="center" vertical="center"/>
    </xf>
    <xf numFmtId="49" fontId="3" fillId="0" borderId="176" xfId="0" applyNumberFormat="1" applyFont="1" applyFill="1" applyBorder="1" applyAlignment="1">
      <alignment horizontal="center" vertical="center"/>
    </xf>
    <xf numFmtId="49" fontId="3" fillId="0" borderId="110" xfId="0" applyNumberFormat="1" applyFont="1" applyFill="1" applyBorder="1" applyAlignment="1">
      <alignment horizontal="center" vertical="center"/>
    </xf>
    <xf numFmtId="176" fontId="3" fillId="0" borderId="34" xfId="0" applyNumberFormat="1" applyFont="1" applyFill="1" applyBorder="1" applyAlignment="1">
      <alignment horizontal="center"/>
    </xf>
    <xf numFmtId="176" fontId="3" fillId="0" borderId="35" xfId="0" applyNumberFormat="1" applyFont="1" applyFill="1" applyBorder="1" applyAlignment="1">
      <alignment horizontal="center"/>
    </xf>
    <xf numFmtId="49" fontId="3" fillId="0" borderId="177" xfId="0" applyNumberFormat="1" applyFont="1" applyFill="1" applyBorder="1" applyAlignment="1">
      <alignment horizontal="center" vertical="center" wrapText="1" shrinkToFit="1"/>
    </xf>
    <xf numFmtId="49" fontId="3" fillId="0" borderId="182" xfId="0" applyNumberFormat="1" applyFont="1" applyFill="1" applyBorder="1" applyAlignment="1">
      <alignment horizontal="center" vertical="center" wrapText="1" shrinkToFit="1"/>
    </xf>
    <xf numFmtId="176" fontId="3" fillId="0" borderId="91" xfId="0" applyNumberFormat="1" applyFont="1" applyFill="1" applyBorder="1" applyAlignment="1">
      <alignment horizontal="center"/>
    </xf>
    <xf numFmtId="176" fontId="3" fillId="0" borderId="92" xfId="0" applyNumberFormat="1" applyFont="1" applyFill="1" applyBorder="1" applyAlignment="1">
      <alignment horizontal="center"/>
    </xf>
    <xf numFmtId="176" fontId="3" fillId="0" borderId="138" xfId="0" applyNumberFormat="1" applyFont="1" applyFill="1" applyBorder="1" applyAlignment="1">
      <alignment/>
    </xf>
    <xf numFmtId="176" fontId="3" fillId="0" borderId="20" xfId="0" applyNumberFormat="1" applyFont="1" applyFill="1" applyBorder="1" applyAlignment="1">
      <alignment/>
    </xf>
    <xf numFmtId="49" fontId="3" fillId="0" borderId="137" xfId="0" applyNumberFormat="1" applyFont="1" applyFill="1" applyBorder="1" applyAlignment="1">
      <alignment horizontal="center" vertical="center" wrapText="1" shrinkToFit="1"/>
    </xf>
    <xf numFmtId="49" fontId="3" fillId="0" borderId="180" xfId="0" applyNumberFormat="1" applyFont="1" applyFill="1" applyBorder="1" applyAlignment="1">
      <alignment horizontal="center" vertical="center" wrapText="1" shrinkToFit="1"/>
    </xf>
    <xf numFmtId="176" fontId="3" fillId="0" borderId="177" xfId="0" applyNumberFormat="1" applyFont="1" applyFill="1" applyBorder="1" applyAlignment="1">
      <alignment horizontal="center" vertical="center" wrapText="1"/>
    </xf>
    <xf numFmtId="176" fontId="3" fillId="0" borderId="139" xfId="0" applyNumberFormat="1" applyFont="1" applyFill="1" applyBorder="1" applyAlignment="1">
      <alignment horizontal="center" vertical="center" wrapText="1"/>
    </xf>
    <xf numFmtId="176" fontId="3" fillId="0" borderId="137" xfId="0" applyNumberFormat="1" applyFont="1" applyFill="1" applyBorder="1" applyAlignment="1">
      <alignment horizontal="center" vertical="center" wrapText="1"/>
    </xf>
    <xf numFmtId="176" fontId="3" fillId="0" borderId="182" xfId="0" applyNumberFormat="1" applyFont="1" applyFill="1" applyBorder="1" applyAlignment="1">
      <alignment horizontal="center" vertical="center" wrapText="1"/>
    </xf>
    <xf numFmtId="176" fontId="3" fillId="0" borderId="178" xfId="0" applyNumberFormat="1" applyFont="1" applyFill="1" applyBorder="1" applyAlignment="1">
      <alignment horizontal="center" vertical="center" wrapText="1"/>
    </xf>
    <xf numFmtId="176" fontId="3" fillId="0" borderId="180" xfId="0" applyNumberFormat="1" applyFont="1" applyFill="1" applyBorder="1" applyAlignment="1">
      <alignment horizontal="center" vertical="center" wrapText="1"/>
    </xf>
    <xf numFmtId="176" fontId="3" fillId="0" borderId="176" xfId="0" applyNumberFormat="1" applyFont="1" applyFill="1" applyBorder="1" applyAlignment="1">
      <alignment/>
    </xf>
    <xf numFmtId="176" fontId="3" fillId="0" borderId="135" xfId="0" applyNumberFormat="1" applyFont="1" applyFill="1" applyBorder="1" applyAlignment="1">
      <alignment/>
    </xf>
    <xf numFmtId="0" fontId="20" fillId="0" borderId="183" xfId="0" applyFont="1" applyFill="1" applyBorder="1" applyAlignment="1">
      <alignment horizontal="center" vertical="center"/>
    </xf>
    <xf numFmtId="0" fontId="20" fillId="0" borderId="184" xfId="0" applyFont="1" applyFill="1" applyBorder="1" applyAlignment="1">
      <alignment horizontal="center" vertical="center"/>
    </xf>
    <xf numFmtId="0" fontId="20" fillId="0" borderId="185" xfId="0" applyFont="1" applyFill="1" applyBorder="1" applyAlignment="1">
      <alignment horizontal="center" vertical="center"/>
    </xf>
    <xf numFmtId="0" fontId="20" fillId="0" borderId="186" xfId="0" applyFont="1" applyFill="1" applyBorder="1" applyAlignment="1">
      <alignment horizontal="center" vertical="center"/>
    </xf>
    <xf numFmtId="49" fontId="3" fillId="0" borderId="19" xfId="0" applyNumberFormat="1" applyFont="1" applyFill="1" applyBorder="1" applyAlignment="1">
      <alignment horizontal="center" vertical="center" wrapText="1" shrinkToFit="1"/>
    </xf>
    <xf numFmtId="0" fontId="3" fillId="0" borderId="29" xfId="0" applyFont="1" applyFill="1" applyBorder="1" applyAlignment="1">
      <alignment horizontal="center" vertical="center"/>
    </xf>
    <xf numFmtId="0" fontId="3" fillId="0" borderId="77" xfId="0"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176" fontId="3" fillId="0" borderId="37" xfId="0" applyNumberFormat="1" applyFont="1" applyFill="1" applyBorder="1" applyAlignment="1">
      <alignment/>
    </xf>
    <xf numFmtId="0" fontId="3" fillId="0" borderId="176" xfId="0" applyFont="1" applyFill="1" applyBorder="1" applyAlignment="1">
      <alignment horizontal="center" vertical="center"/>
    </xf>
    <xf numFmtId="0" fontId="3" fillId="0" borderId="110" xfId="0"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3" fillId="0" borderId="43"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14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10" fontId="3" fillId="0" borderId="37" xfId="0" applyNumberFormat="1" applyFont="1" applyFill="1" applyBorder="1" applyAlignment="1">
      <alignment/>
    </xf>
    <xf numFmtId="10" fontId="3" fillId="0" borderId="19" xfId="0" applyNumberFormat="1" applyFont="1" applyFill="1" applyBorder="1" applyAlignment="1">
      <alignment/>
    </xf>
    <xf numFmtId="0" fontId="20" fillId="0" borderId="4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01" xfId="0" applyFont="1" applyFill="1" applyBorder="1" applyAlignment="1">
      <alignment horizontal="center" vertical="center" wrapText="1"/>
    </xf>
    <xf numFmtId="10" fontId="3" fillId="0" borderId="97" xfId="0" applyNumberFormat="1" applyFont="1" applyFill="1" applyBorder="1" applyAlignment="1">
      <alignment/>
    </xf>
    <xf numFmtId="10" fontId="3" fillId="0" borderId="92" xfId="0" applyNumberFormat="1" applyFont="1" applyFill="1" applyBorder="1" applyAlignment="1">
      <alignment/>
    </xf>
    <xf numFmtId="10" fontId="3" fillId="0" borderId="125" xfId="0" applyNumberFormat="1" applyFont="1" applyFill="1" applyBorder="1" applyAlignment="1">
      <alignment/>
    </xf>
    <xf numFmtId="0" fontId="20" fillId="0" borderId="187" xfId="0" applyFont="1" applyFill="1" applyBorder="1" applyAlignment="1">
      <alignment horizontal="center" vertical="center"/>
    </xf>
    <xf numFmtId="0" fontId="20" fillId="0" borderId="188" xfId="0" applyFont="1" applyFill="1" applyBorder="1" applyAlignment="1">
      <alignment horizontal="center" vertical="center"/>
    </xf>
    <xf numFmtId="0" fontId="20" fillId="0" borderId="189" xfId="0" applyFont="1" applyFill="1" applyBorder="1" applyAlignment="1">
      <alignment horizontal="center" vertical="center"/>
    </xf>
    <xf numFmtId="0" fontId="20" fillId="0" borderId="190" xfId="0" applyFont="1" applyFill="1" applyBorder="1" applyAlignment="1">
      <alignment horizontal="center" vertical="center"/>
    </xf>
    <xf numFmtId="0" fontId="20" fillId="0" borderId="191" xfId="0" applyFont="1" applyFill="1" applyBorder="1" applyAlignment="1">
      <alignment horizontal="center" vertical="center"/>
    </xf>
    <xf numFmtId="0" fontId="20" fillId="0" borderId="192" xfId="0" applyFont="1" applyFill="1" applyBorder="1" applyAlignment="1">
      <alignment horizontal="center" vertical="center"/>
    </xf>
    <xf numFmtId="0" fontId="20" fillId="0" borderId="193" xfId="0" applyFont="1" applyFill="1" applyBorder="1" applyAlignment="1">
      <alignment horizontal="center" vertical="center"/>
    </xf>
    <xf numFmtId="0" fontId="20" fillId="0" borderId="194" xfId="0" applyFont="1" applyFill="1" applyBorder="1" applyAlignment="1">
      <alignment horizontal="center" vertical="center"/>
    </xf>
    <xf numFmtId="0" fontId="20" fillId="0" borderId="195" xfId="0" applyFont="1" applyFill="1" applyBorder="1" applyAlignment="1">
      <alignment horizontal="center" vertical="center"/>
    </xf>
    <xf numFmtId="0" fontId="3" fillId="0" borderId="177" xfId="0" applyFont="1" applyFill="1" applyBorder="1" applyAlignment="1">
      <alignment horizontal="center" vertical="center"/>
    </xf>
    <xf numFmtId="0" fontId="20" fillId="0" borderId="16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176" xfId="0" applyFont="1" applyFill="1" applyBorder="1" applyAlignment="1">
      <alignment horizontal="center" vertical="center" wrapText="1"/>
    </xf>
    <xf numFmtId="0" fontId="20" fillId="0" borderId="110" xfId="0" applyFont="1" applyFill="1" applyBorder="1" applyAlignment="1">
      <alignment horizontal="center" vertical="center" wrapText="1"/>
    </xf>
    <xf numFmtId="176" fontId="20" fillId="0" borderId="37" xfId="0" applyNumberFormat="1" applyFont="1" applyFill="1" applyBorder="1" applyAlignment="1">
      <alignment horizontal="center" vertical="center" shrinkToFit="1"/>
    </xf>
    <xf numFmtId="0" fontId="20" fillId="0" borderId="177" xfId="0" applyFont="1" applyFill="1" applyBorder="1" applyAlignment="1">
      <alignment horizontal="center" vertical="center" wrapText="1"/>
    </xf>
    <xf numFmtId="0" fontId="20" fillId="0" borderId="139"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176" xfId="0" applyFont="1" applyFill="1" applyBorder="1" applyAlignment="1">
      <alignment horizontal="center" vertical="center"/>
    </xf>
    <xf numFmtId="0" fontId="20" fillId="0" borderId="110" xfId="0" applyFont="1" applyFill="1" applyBorder="1" applyAlignment="1">
      <alignment horizontal="center" vertical="center"/>
    </xf>
    <xf numFmtId="0" fontId="20" fillId="0" borderId="139" xfId="0" applyFont="1" applyFill="1" applyBorder="1" applyAlignment="1">
      <alignment horizontal="center" vertical="center" wrapText="1"/>
    </xf>
    <xf numFmtId="0" fontId="20" fillId="0" borderId="196" xfId="0" applyFont="1" applyFill="1" applyBorder="1" applyAlignment="1">
      <alignment horizontal="center" vertical="center"/>
    </xf>
    <xf numFmtId="0" fontId="20" fillId="0" borderId="197" xfId="0" applyFont="1" applyFill="1" applyBorder="1" applyAlignment="1">
      <alignment horizontal="center" vertical="center"/>
    </xf>
    <xf numFmtId="176" fontId="20" fillId="0" borderId="139" xfId="0" applyNumberFormat="1" applyFont="1" applyFill="1" applyBorder="1" applyAlignment="1">
      <alignment horizontal="center" vertical="center" shrinkToFit="1"/>
    </xf>
    <xf numFmtId="176" fontId="20" fillId="0" borderId="110" xfId="0" applyNumberFormat="1" applyFont="1" applyFill="1" applyBorder="1" applyAlignment="1">
      <alignment horizontal="center" vertical="center" shrinkToFit="1"/>
    </xf>
    <xf numFmtId="176" fontId="20" fillId="0" borderId="19" xfId="0" applyNumberFormat="1" applyFont="1" applyFill="1" applyBorder="1" applyAlignment="1">
      <alignment horizontal="center" vertical="center" shrinkToFit="1"/>
    </xf>
    <xf numFmtId="176" fontId="20" fillId="0" borderId="137" xfId="0" applyNumberFormat="1"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20" fillId="0" borderId="138" xfId="0" applyFont="1" applyFill="1" applyBorder="1" applyAlignment="1">
      <alignment horizontal="center" vertical="center" shrinkToFit="1"/>
    </xf>
    <xf numFmtId="0" fontId="20" fillId="0" borderId="139" xfId="0" applyFont="1" applyFill="1" applyBorder="1" applyAlignment="1">
      <alignment horizontal="center" vertical="center" shrinkToFit="1"/>
    </xf>
    <xf numFmtId="0" fontId="20" fillId="0" borderId="137"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176" fontId="20" fillId="0" borderId="138" xfId="0" applyNumberFormat="1" applyFont="1" applyFill="1" applyBorder="1" applyAlignment="1">
      <alignment horizontal="center" vertical="center" shrinkToFit="1"/>
    </xf>
    <xf numFmtId="0" fontId="20" fillId="0" borderId="19" xfId="0" applyFont="1" applyFill="1" applyBorder="1" applyAlignment="1">
      <alignment horizontal="center" vertical="center" shrinkToFit="1"/>
    </xf>
    <xf numFmtId="10" fontId="3" fillId="0" borderId="80" xfId="0" applyNumberFormat="1" applyFont="1" applyFill="1" applyBorder="1" applyAlignment="1">
      <alignment horizontal="right"/>
    </xf>
    <xf numFmtId="10" fontId="3" fillId="0" borderId="75" xfId="0" applyNumberFormat="1" applyFont="1" applyFill="1" applyBorder="1" applyAlignment="1">
      <alignment horizontal="right"/>
    </xf>
    <xf numFmtId="10" fontId="3" fillId="0" borderId="198" xfId="0" applyNumberFormat="1" applyFont="1" applyFill="1" applyBorder="1" applyAlignment="1">
      <alignment/>
    </xf>
    <xf numFmtId="10" fontId="3" fillId="0" borderId="199" xfId="0" applyNumberFormat="1" applyFont="1" applyFill="1" applyBorder="1" applyAlignment="1">
      <alignment/>
    </xf>
    <xf numFmtId="10" fontId="3" fillId="0" borderId="200" xfId="0" applyNumberFormat="1" applyFont="1" applyFill="1" applyBorder="1" applyAlignment="1">
      <alignment/>
    </xf>
    <xf numFmtId="10" fontId="3" fillId="0" borderId="201" xfId="0" applyNumberFormat="1" applyFont="1" applyFill="1" applyBorder="1" applyAlignment="1">
      <alignment/>
    </xf>
    <xf numFmtId="10" fontId="3" fillId="0" borderId="202" xfId="0" applyNumberFormat="1" applyFont="1" applyFill="1" applyBorder="1" applyAlignment="1">
      <alignment/>
    </xf>
    <xf numFmtId="10" fontId="3" fillId="0" borderId="203" xfId="0" applyNumberFormat="1" applyFont="1" applyFill="1" applyBorder="1" applyAlignment="1">
      <alignment/>
    </xf>
    <xf numFmtId="177" fontId="3" fillId="0" borderId="97" xfId="0" applyNumberFormat="1" applyFont="1" applyFill="1" applyBorder="1" applyAlignment="1">
      <alignment horizontal="right"/>
    </xf>
    <xf numFmtId="177" fontId="3" fillId="0" borderId="92" xfId="0" applyNumberFormat="1" applyFont="1" applyFill="1" applyBorder="1" applyAlignment="1">
      <alignment horizontal="right"/>
    </xf>
    <xf numFmtId="176" fontId="20" fillId="0" borderId="37" xfId="0" applyNumberFormat="1" applyFont="1" applyFill="1" applyBorder="1" applyAlignment="1">
      <alignment horizontal="center" vertical="center" wrapText="1" shrinkToFit="1"/>
    </xf>
    <xf numFmtId="0" fontId="31" fillId="0" borderId="37" xfId="0" applyFont="1" applyFill="1" applyBorder="1" applyAlignment="1">
      <alignment horizontal="center" vertical="center" wrapText="1" shrinkToFit="1"/>
    </xf>
    <xf numFmtId="0" fontId="31" fillId="0" borderId="37" xfId="0" applyFont="1" applyFill="1" applyBorder="1" applyAlignment="1">
      <alignment horizontal="center" vertical="center" shrinkToFit="1"/>
    </xf>
    <xf numFmtId="49" fontId="3" fillId="0" borderId="81"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10" fontId="3" fillId="0" borderId="36" xfId="0" applyNumberFormat="1" applyFont="1" applyFill="1" applyBorder="1" applyAlignment="1">
      <alignment/>
    </xf>
    <xf numFmtId="176" fontId="3" fillId="0" borderId="127" xfId="0" applyNumberFormat="1" applyFont="1" applyFill="1" applyBorder="1" applyAlignment="1">
      <alignment/>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37" xfId="0" applyNumberFormat="1" applyFont="1" applyFill="1" applyBorder="1" applyAlignment="1">
      <alignment horizontal="center" vertical="center"/>
    </xf>
    <xf numFmtId="10" fontId="3" fillId="0" borderId="110" xfId="0" applyNumberFormat="1" applyFont="1" applyFill="1" applyBorder="1" applyAlignment="1">
      <alignment/>
    </xf>
    <xf numFmtId="10" fontId="3" fillId="0" borderId="138" xfId="0" applyNumberFormat="1" applyFont="1" applyFill="1" applyBorder="1" applyAlignment="1">
      <alignment/>
    </xf>
    <xf numFmtId="10" fontId="3" fillId="0" borderId="20" xfId="0" applyNumberFormat="1" applyFont="1" applyFill="1" applyBorder="1" applyAlignment="1">
      <alignment/>
    </xf>
    <xf numFmtId="10" fontId="3" fillId="0" borderId="127" xfId="0" applyNumberFormat="1" applyFont="1" applyFill="1" applyBorder="1" applyAlignment="1">
      <alignment/>
    </xf>
    <xf numFmtId="10" fontId="3" fillId="0" borderId="173" xfId="0" applyNumberFormat="1" applyFont="1" applyFill="1" applyBorder="1" applyAlignment="1">
      <alignment/>
    </xf>
    <xf numFmtId="0" fontId="3" fillId="0" borderId="80" xfId="0" applyFont="1" applyFill="1" applyBorder="1" applyAlignment="1">
      <alignment/>
    </xf>
    <xf numFmtId="0" fontId="3" fillId="0" borderId="96" xfId="0" applyFont="1" applyFill="1" applyBorder="1" applyAlignment="1">
      <alignment/>
    </xf>
    <xf numFmtId="0" fontId="3" fillId="0" borderId="110" xfId="0" applyFont="1" applyFill="1" applyBorder="1" applyAlignment="1">
      <alignment horizontal="center"/>
    </xf>
    <xf numFmtId="0" fontId="3" fillId="0" borderId="204" xfId="0" applyFont="1" applyFill="1" applyBorder="1" applyAlignment="1">
      <alignment horizontal="center" shrinkToFit="1"/>
    </xf>
    <xf numFmtId="0" fontId="3" fillId="0" borderId="205" xfId="0" applyFont="1" applyFill="1" applyBorder="1" applyAlignment="1">
      <alignment horizontal="center" shrinkToFit="1"/>
    </xf>
    <xf numFmtId="176" fontId="3" fillId="0" borderId="206" xfId="0" applyNumberFormat="1" applyFont="1" applyFill="1" applyBorder="1" applyAlignment="1">
      <alignment/>
    </xf>
    <xf numFmtId="176" fontId="3" fillId="0" borderId="207" xfId="0" applyNumberFormat="1" applyFont="1" applyFill="1" applyBorder="1" applyAlignment="1">
      <alignment/>
    </xf>
    <xf numFmtId="176" fontId="3" fillId="0" borderId="208" xfId="0" applyNumberFormat="1" applyFont="1" applyFill="1" applyBorder="1" applyAlignment="1">
      <alignment/>
    </xf>
    <xf numFmtId="0" fontId="3" fillId="0" borderId="37" xfId="0" applyFont="1" applyFill="1" applyBorder="1" applyAlignment="1">
      <alignment horizontal="center"/>
    </xf>
    <xf numFmtId="0" fontId="3" fillId="0" borderId="69" xfId="0" applyFont="1" applyFill="1" applyBorder="1" applyAlignment="1">
      <alignment horizontal="center"/>
    </xf>
    <xf numFmtId="176" fontId="3" fillId="0" borderId="76" xfId="0" applyNumberFormat="1" applyFont="1" applyFill="1" applyBorder="1" applyAlignment="1">
      <alignment/>
    </xf>
    <xf numFmtId="176" fontId="3" fillId="0" borderId="125" xfId="0" applyNumberFormat="1" applyFont="1" applyFill="1" applyBorder="1" applyAlignment="1">
      <alignment/>
    </xf>
    <xf numFmtId="176" fontId="3" fillId="0" borderId="209" xfId="0" applyNumberFormat="1" applyFont="1" applyFill="1" applyBorder="1" applyAlignment="1">
      <alignment/>
    </xf>
    <xf numFmtId="0" fontId="20" fillId="0" borderId="22" xfId="0" applyFont="1" applyFill="1" applyBorder="1" applyAlignment="1">
      <alignment horizontal="center" vertical="center" textRotation="255" wrapText="1"/>
    </xf>
    <xf numFmtId="0" fontId="20" fillId="0" borderId="23" xfId="0" applyFont="1" applyFill="1" applyBorder="1" applyAlignment="1">
      <alignment horizontal="center" vertical="center" textRotation="255" wrapText="1"/>
    </xf>
    <xf numFmtId="0" fontId="20" fillId="0" borderId="144" xfId="0" applyFont="1" applyFill="1" applyBorder="1" applyAlignment="1">
      <alignment horizontal="center" vertical="center" textRotation="255" wrapText="1"/>
    </xf>
    <xf numFmtId="0" fontId="20" fillId="0" borderId="4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0" fillId="0" borderId="74" xfId="0" applyFont="1" applyFill="1" applyBorder="1" applyAlignment="1">
      <alignment horizontal="center" vertical="center" textRotation="255" wrapText="1"/>
    </xf>
    <xf numFmtId="0" fontId="20" fillId="0" borderId="25" xfId="0" applyFont="1" applyFill="1" applyBorder="1" applyAlignment="1">
      <alignment horizontal="center" vertical="center" textRotation="255" wrapText="1"/>
    </xf>
    <xf numFmtId="0" fontId="20" fillId="0" borderId="26" xfId="0" applyFont="1" applyFill="1" applyBorder="1" applyAlignment="1">
      <alignment horizontal="center" vertical="center" textRotation="255" wrapText="1"/>
    </xf>
    <xf numFmtId="0" fontId="20" fillId="0" borderId="101" xfId="0" applyFont="1" applyFill="1" applyBorder="1" applyAlignment="1">
      <alignment horizontal="center" vertical="center" textRotation="255" wrapText="1"/>
    </xf>
    <xf numFmtId="0" fontId="3" fillId="0" borderId="97" xfId="0" applyFont="1" applyFill="1" applyBorder="1" applyAlignment="1">
      <alignment horizontal="center"/>
    </xf>
    <xf numFmtId="0" fontId="3" fillId="0" borderId="98" xfId="0" applyFont="1" applyFill="1" applyBorder="1" applyAlignment="1">
      <alignment horizontal="center"/>
    </xf>
    <xf numFmtId="0" fontId="3" fillId="0" borderId="135"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74"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101" xfId="0" applyFont="1" applyFill="1" applyBorder="1" applyAlignment="1">
      <alignment horizontal="center" vertical="center" textRotation="255"/>
    </xf>
    <xf numFmtId="176" fontId="3" fillId="0" borderId="18" xfId="0" applyNumberFormat="1" applyFont="1" applyFill="1" applyBorder="1" applyAlignment="1">
      <alignment/>
    </xf>
    <xf numFmtId="176" fontId="3" fillId="0" borderId="35" xfId="0" applyNumberFormat="1" applyFont="1" applyFill="1" applyBorder="1" applyAlignment="1">
      <alignment/>
    </xf>
    <xf numFmtId="176" fontId="3" fillId="0" borderId="89" xfId="0" applyNumberFormat="1" applyFont="1" applyFill="1" applyBorder="1" applyAlignment="1">
      <alignment/>
    </xf>
    <xf numFmtId="176" fontId="3" fillId="0" borderId="77" xfId="0" applyNumberFormat="1" applyFont="1" applyFill="1" applyBorder="1" applyAlignment="1">
      <alignment/>
    </xf>
    <xf numFmtId="38" fontId="3" fillId="0" borderId="80" xfId="49" applyFont="1" applyFill="1" applyBorder="1" applyAlignment="1">
      <alignment horizontal="right"/>
    </xf>
    <xf numFmtId="38" fontId="3" fillId="0" borderId="75" xfId="49" applyFont="1" applyFill="1" applyBorder="1" applyAlignment="1">
      <alignment horizontal="right"/>
    </xf>
    <xf numFmtId="38" fontId="3" fillId="0" borderId="81" xfId="49" applyFont="1" applyFill="1" applyBorder="1" applyAlignment="1">
      <alignment horizontal="right"/>
    </xf>
    <xf numFmtId="38" fontId="3" fillId="0" borderId="63" xfId="49" applyFont="1" applyFill="1" applyBorder="1" applyAlignment="1">
      <alignment horizontal="right"/>
    </xf>
    <xf numFmtId="0" fontId="3" fillId="0" borderId="41"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10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01" xfId="0" applyFont="1" applyFill="1" applyBorder="1" applyAlignment="1">
      <alignment horizontal="left" vertical="top" wrapText="1"/>
    </xf>
    <xf numFmtId="38" fontId="3" fillId="0" borderId="86" xfId="49" applyFont="1" applyFill="1" applyBorder="1" applyAlignment="1">
      <alignment horizontal="right"/>
    </xf>
    <xf numFmtId="38" fontId="3" fillId="0" borderId="26" xfId="49" applyFont="1" applyFill="1" applyBorder="1" applyAlignment="1">
      <alignment horizontal="right"/>
    </xf>
    <xf numFmtId="0" fontId="3" fillId="0" borderId="97" xfId="0" applyFont="1" applyFill="1" applyBorder="1" applyAlignment="1">
      <alignment/>
    </xf>
    <xf numFmtId="0" fontId="3" fillId="0" borderId="98" xfId="0" applyFont="1" applyFill="1" applyBorder="1" applyAlignment="1">
      <alignment/>
    </xf>
    <xf numFmtId="38" fontId="3" fillId="0" borderId="97" xfId="49" applyFont="1" applyFill="1" applyBorder="1" applyAlignment="1">
      <alignment horizontal="right"/>
    </xf>
    <xf numFmtId="38" fontId="3" fillId="0" borderId="92" xfId="49" applyFont="1" applyFill="1" applyBorder="1" applyAlignment="1">
      <alignment horizontal="right"/>
    </xf>
    <xf numFmtId="38" fontId="3" fillId="0" borderId="97" xfId="49" applyFont="1" applyFill="1" applyBorder="1" applyAlignment="1">
      <alignment/>
    </xf>
    <xf numFmtId="38" fontId="3" fillId="0" borderId="92" xfId="49" applyFont="1" applyFill="1" applyBorder="1" applyAlignment="1">
      <alignment/>
    </xf>
    <xf numFmtId="0" fontId="3" fillId="0" borderId="95" xfId="0" applyFont="1" applyFill="1" applyBorder="1" applyAlignment="1">
      <alignment horizontal="center"/>
    </xf>
    <xf numFmtId="0" fontId="3" fillId="0" borderId="139" xfId="0" applyFont="1" applyFill="1" applyBorder="1" applyAlignment="1">
      <alignment horizontal="center"/>
    </xf>
    <xf numFmtId="0" fontId="3" fillId="0" borderId="137" xfId="0" applyFont="1" applyFill="1" applyBorder="1" applyAlignment="1">
      <alignment horizontal="center"/>
    </xf>
    <xf numFmtId="0" fontId="3" fillId="0" borderId="80" xfId="0" applyFont="1" applyBorder="1" applyAlignment="1">
      <alignment/>
    </xf>
    <xf numFmtId="0" fontId="3" fillId="0" borderId="75" xfId="0" applyFont="1" applyBorder="1" applyAlignment="1">
      <alignment/>
    </xf>
    <xf numFmtId="0" fontId="3" fillId="0" borderId="96" xfId="0" applyFont="1" applyBorder="1" applyAlignment="1">
      <alignment/>
    </xf>
    <xf numFmtId="38" fontId="3" fillId="0" borderId="80" xfId="49" applyFont="1" applyFill="1" applyBorder="1" applyAlignment="1">
      <alignment/>
    </xf>
    <xf numFmtId="38" fontId="3" fillId="0" borderId="75" xfId="49" applyFont="1" applyFill="1" applyBorder="1" applyAlignment="1">
      <alignment/>
    </xf>
    <xf numFmtId="0" fontId="3" fillId="0" borderId="23" xfId="0" applyFont="1" applyFill="1" applyBorder="1" applyAlignment="1">
      <alignment horizontal="center"/>
    </xf>
    <xf numFmtId="0" fontId="3" fillId="0" borderId="29" xfId="0" applyFont="1" applyFill="1" applyBorder="1" applyAlignment="1">
      <alignment horizontal="center"/>
    </xf>
    <xf numFmtId="38" fontId="3" fillId="0" borderId="18" xfId="49" applyFont="1" applyFill="1" applyBorder="1" applyAlignment="1">
      <alignment horizontal="right"/>
    </xf>
    <xf numFmtId="38" fontId="3" fillId="0" borderId="35" xfId="49" applyFont="1" applyFill="1" applyBorder="1" applyAlignment="1">
      <alignment horizontal="right"/>
    </xf>
    <xf numFmtId="0" fontId="3" fillId="0" borderId="35" xfId="0" applyFont="1" applyFill="1" applyBorder="1" applyAlignment="1">
      <alignment horizontal="left"/>
    </xf>
    <xf numFmtId="0" fontId="3" fillId="0" borderId="89" xfId="0" applyFont="1" applyFill="1" applyBorder="1" applyAlignment="1">
      <alignment horizontal="left"/>
    </xf>
    <xf numFmtId="0" fontId="4" fillId="0" borderId="8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35" xfId="0" applyFont="1" applyFill="1" applyBorder="1" applyAlignment="1">
      <alignment horizontal="left"/>
    </xf>
    <xf numFmtId="0" fontId="4" fillId="0" borderId="89" xfId="0" applyFont="1" applyFill="1" applyBorder="1" applyAlignment="1">
      <alignment horizontal="left"/>
    </xf>
    <xf numFmtId="0" fontId="3" fillId="0" borderId="26" xfId="0" applyFont="1" applyFill="1" applyBorder="1" applyAlignment="1">
      <alignment horizontal="left"/>
    </xf>
    <xf numFmtId="0" fontId="3" fillId="0" borderId="27" xfId="0" applyFont="1" applyFill="1" applyBorder="1" applyAlignment="1">
      <alignment horizontal="left"/>
    </xf>
    <xf numFmtId="0" fontId="3" fillId="0" borderId="41"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81"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xf>
    <xf numFmtId="0" fontId="20" fillId="0" borderId="10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99" xfId="0" applyFont="1" applyFill="1" applyBorder="1" applyAlignment="1">
      <alignment horizontal="center" vertical="center"/>
    </xf>
    <xf numFmtId="0" fontId="3" fillId="0" borderId="170" xfId="0" applyFont="1" applyFill="1" applyBorder="1" applyAlignment="1">
      <alignment horizontal="center" vertical="center"/>
    </xf>
    <xf numFmtId="0" fontId="3" fillId="0" borderId="18" xfId="0" applyFont="1" applyFill="1" applyBorder="1" applyAlignment="1">
      <alignment/>
    </xf>
    <xf numFmtId="0" fontId="3" fillId="0" borderId="35" xfId="0" applyFont="1" applyFill="1" applyBorder="1" applyAlignment="1">
      <alignment/>
    </xf>
    <xf numFmtId="0" fontId="3" fillId="0" borderId="99" xfId="0" applyFont="1" applyFill="1" applyBorder="1" applyAlignment="1">
      <alignment/>
    </xf>
    <xf numFmtId="0" fontId="3" fillId="0" borderId="22" xfId="0" applyFont="1" applyFill="1" applyBorder="1" applyAlignment="1">
      <alignment horizontal="center" vertical="center" textRotation="255" wrapText="1"/>
    </xf>
    <xf numFmtId="0" fontId="3" fillId="0" borderId="23" xfId="0" applyFont="1" applyFill="1" applyBorder="1" applyAlignment="1">
      <alignment horizontal="center" vertical="center" textRotation="255" wrapText="1"/>
    </xf>
    <xf numFmtId="0" fontId="3" fillId="0" borderId="144"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74"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101" xfId="0" applyFont="1" applyFill="1" applyBorder="1" applyAlignment="1">
      <alignment horizontal="center" vertical="center" textRotation="255" wrapText="1"/>
    </xf>
    <xf numFmtId="0" fontId="3" fillId="0" borderId="170" xfId="0" applyFont="1" applyFill="1" applyBorder="1" applyAlignment="1">
      <alignment horizontal="center" vertical="center" wrapText="1" shrinkToFit="1"/>
    </xf>
    <xf numFmtId="0" fontId="3" fillId="0" borderId="126" xfId="0" applyFont="1" applyFill="1" applyBorder="1" applyAlignment="1">
      <alignment horizontal="center" vertical="center" wrapText="1" shrinkToFit="1"/>
    </xf>
    <xf numFmtId="0" fontId="3" fillId="0" borderId="168" xfId="0" applyFont="1" applyFill="1" applyBorder="1" applyAlignment="1">
      <alignment horizontal="center" vertical="center" wrapText="1" shrinkToFit="1"/>
    </xf>
    <xf numFmtId="176" fontId="3" fillId="0" borderId="99" xfId="0" applyNumberFormat="1" applyFont="1" applyFill="1" applyBorder="1" applyAlignment="1">
      <alignment/>
    </xf>
    <xf numFmtId="38" fontId="3" fillId="0" borderId="110" xfId="49" applyFont="1" applyFill="1" applyBorder="1" applyAlignment="1">
      <alignment/>
    </xf>
    <xf numFmtId="0" fontId="3" fillId="0" borderId="29" xfId="0" applyFont="1" applyFill="1" applyBorder="1" applyAlignment="1">
      <alignment/>
    </xf>
    <xf numFmtId="0" fontId="3" fillId="0" borderId="95" xfId="0" applyFont="1" applyFill="1" applyBorder="1" applyAlignment="1">
      <alignment/>
    </xf>
    <xf numFmtId="0" fontId="3" fillId="0" borderId="80" xfId="0" applyFont="1" applyFill="1" applyBorder="1" applyAlignment="1">
      <alignment horizontal="left"/>
    </xf>
    <xf numFmtId="0" fontId="3" fillId="0" borderId="75" xfId="0" applyFont="1" applyFill="1" applyBorder="1" applyAlignment="1">
      <alignment horizontal="left"/>
    </xf>
    <xf numFmtId="0" fontId="3" fillId="0" borderId="96" xfId="0" applyFont="1" applyFill="1" applyBorder="1" applyAlignment="1">
      <alignment horizontal="left"/>
    </xf>
    <xf numFmtId="0" fontId="4" fillId="0" borderId="0" xfId="0" applyFont="1" applyFill="1" applyAlignment="1" applyProtection="1">
      <alignment horizontal="center"/>
      <protection locked="0"/>
    </xf>
    <xf numFmtId="38" fontId="4" fillId="0" borderId="63" xfId="49" applyFont="1" applyFill="1" applyBorder="1" applyAlignment="1" applyProtection="1">
      <alignment horizontal="center"/>
      <protection locked="0"/>
    </xf>
    <xf numFmtId="38" fontId="4" fillId="0" borderId="0" xfId="49" applyFont="1" applyFill="1" applyBorder="1" applyAlignment="1" applyProtection="1">
      <alignment horizontal="center"/>
      <protection locked="0"/>
    </xf>
    <xf numFmtId="0" fontId="4" fillId="0" borderId="75" xfId="0" applyFont="1" applyFill="1" applyBorder="1" applyAlignment="1" applyProtection="1">
      <alignment horizontal="center"/>
      <protection locked="0"/>
    </xf>
    <xf numFmtId="38" fontId="4" fillId="0" borderId="75" xfId="49" applyFont="1" applyFill="1" applyBorder="1" applyAlignment="1" applyProtection="1">
      <alignment horizontal="right"/>
      <protection locked="0"/>
    </xf>
    <xf numFmtId="0" fontId="4" fillId="0" borderId="35" xfId="0" applyFont="1" applyFill="1" applyBorder="1" applyAlignment="1" applyProtection="1">
      <alignment horizontal="center"/>
      <protection locked="0"/>
    </xf>
    <xf numFmtId="38" fontId="4" fillId="0" borderId="35" xfId="49" applyFont="1" applyFill="1" applyBorder="1" applyAlignment="1" applyProtection="1">
      <alignment horizontal="right"/>
      <protection locked="0"/>
    </xf>
    <xf numFmtId="0" fontId="4" fillId="0" borderId="80" xfId="0" applyFont="1" applyFill="1" applyBorder="1" applyAlignment="1" applyProtection="1">
      <alignment horizontal="center" shrinkToFit="1"/>
      <protection locked="0"/>
    </xf>
    <xf numFmtId="0" fontId="4" fillId="0" borderId="75"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176" fontId="4" fillId="0" borderId="80" xfId="0" applyNumberFormat="1" applyFont="1" applyFill="1" applyBorder="1" applyAlignment="1" applyProtection="1">
      <alignment horizontal="right"/>
      <protection/>
    </xf>
    <xf numFmtId="176" fontId="4" fillId="0" borderId="75" xfId="0" applyNumberFormat="1" applyFont="1" applyFill="1" applyBorder="1" applyAlignment="1" applyProtection="1">
      <alignment horizontal="right"/>
      <protection/>
    </xf>
    <xf numFmtId="176" fontId="4" fillId="0" borderId="96" xfId="0" applyNumberFormat="1" applyFont="1" applyFill="1" applyBorder="1" applyAlignment="1" applyProtection="1">
      <alignment horizontal="right"/>
      <protection/>
    </xf>
    <xf numFmtId="176" fontId="4" fillId="0" borderId="80" xfId="0" applyNumberFormat="1" applyFont="1" applyFill="1" applyBorder="1" applyAlignment="1" applyProtection="1">
      <alignment/>
      <protection/>
    </xf>
    <xf numFmtId="176" fontId="4" fillId="0" borderId="75" xfId="0" applyNumberFormat="1" applyFont="1" applyFill="1" applyBorder="1" applyAlignment="1" applyProtection="1">
      <alignment/>
      <protection/>
    </xf>
    <xf numFmtId="176" fontId="4" fillId="0" borderId="96" xfId="0" applyNumberFormat="1" applyFont="1" applyFill="1" applyBorder="1" applyAlignment="1" applyProtection="1">
      <alignment/>
      <protection/>
    </xf>
    <xf numFmtId="0" fontId="4" fillId="0" borderId="80" xfId="0" applyFont="1" applyFill="1" applyBorder="1" applyAlignment="1" applyProtection="1">
      <alignment shrinkToFit="1"/>
      <protection locked="0"/>
    </xf>
    <xf numFmtId="0" fontId="4" fillId="0" borderId="75" xfId="0" applyFont="1" applyFill="1" applyBorder="1" applyAlignment="1" applyProtection="1">
      <alignment shrinkToFit="1"/>
      <protection locked="0"/>
    </xf>
    <xf numFmtId="0" fontId="4" fillId="0" borderId="96" xfId="0" applyFont="1" applyFill="1" applyBorder="1" applyAlignment="1" applyProtection="1">
      <alignment shrinkToFit="1"/>
      <protection locked="0"/>
    </xf>
    <xf numFmtId="0" fontId="4" fillId="0" borderId="81" xfId="0" applyFont="1" applyFill="1" applyBorder="1" applyAlignment="1" applyProtection="1">
      <alignment shrinkToFit="1"/>
      <protection locked="0"/>
    </xf>
    <xf numFmtId="0" fontId="4" fillId="0" borderId="63" xfId="0" applyFont="1" applyFill="1" applyBorder="1" applyAlignment="1" applyProtection="1">
      <alignment shrinkToFit="1"/>
      <protection locked="0"/>
    </xf>
    <xf numFmtId="0" fontId="4" fillId="0" borderId="100" xfId="0" applyFont="1" applyFill="1" applyBorder="1" applyAlignment="1" applyProtection="1">
      <alignment shrinkToFit="1"/>
      <protection locked="0"/>
    </xf>
    <xf numFmtId="49" fontId="4" fillId="0" borderId="80" xfId="0" applyNumberFormat="1" applyFont="1" applyFill="1" applyBorder="1" applyAlignment="1" applyProtection="1">
      <alignment/>
      <protection locked="0"/>
    </xf>
    <xf numFmtId="49" fontId="4" fillId="0" borderId="75" xfId="0" applyNumberFormat="1" applyFont="1" applyFill="1" applyBorder="1" applyAlignment="1" applyProtection="1">
      <alignment/>
      <protection locked="0"/>
    </xf>
    <xf numFmtId="49" fontId="4" fillId="0" borderId="96" xfId="0" applyNumberFormat="1" applyFont="1" applyFill="1" applyBorder="1" applyAlignment="1" applyProtection="1">
      <alignment/>
      <protection locked="0"/>
    </xf>
    <xf numFmtId="176" fontId="4" fillId="0" borderId="80" xfId="0" applyNumberFormat="1" applyFont="1" applyFill="1" applyBorder="1" applyAlignment="1" applyProtection="1">
      <alignment/>
      <protection locked="0"/>
    </xf>
    <xf numFmtId="176" fontId="4" fillId="0" borderId="75" xfId="0" applyNumberFormat="1" applyFont="1" applyFill="1" applyBorder="1" applyAlignment="1" applyProtection="1">
      <alignment/>
      <protection locked="0"/>
    </xf>
    <xf numFmtId="176" fontId="4" fillId="0" borderId="96" xfId="0" applyNumberFormat="1" applyFont="1" applyFill="1" applyBorder="1" applyAlignment="1" applyProtection="1">
      <alignment/>
      <protection locked="0"/>
    </xf>
    <xf numFmtId="49" fontId="20" fillId="0" borderId="81" xfId="0" applyNumberFormat="1" applyFont="1" applyFill="1" applyBorder="1" applyAlignment="1" applyProtection="1">
      <alignment horizontal="center" vertical="center" wrapText="1" shrinkToFit="1"/>
      <protection locked="0"/>
    </xf>
    <xf numFmtId="49" fontId="20" fillId="0" borderId="63" xfId="0" applyNumberFormat="1" applyFont="1" applyFill="1" applyBorder="1" applyAlignment="1" applyProtection="1">
      <alignment horizontal="center" vertical="center" wrapText="1" shrinkToFit="1"/>
      <protection locked="0"/>
    </xf>
    <xf numFmtId="49" fontId="20" fillId="0" borderId="100" xfId="0" applyNumberFormat="1" applyFont="1" applyFill="1" applyBorder="1" applyAlignment="1" applyProtection="1">
      <alignment horizontal="center" vertical="center" wrapText="1" shrinkToFit="1"/>
      <protection locked="0"/>
    </xf>
    <xf numFmtId="49" fontId="20" fillId="0" borderId="18" xfId="0" applyNumberFormat="1" applyFont="1" applyFill="1" applyBorder="1" applyAlignment="1" applyProtection="1">
      <alignment horizontal="center" vertical="center" wrapText="1" shrinkToFit="1"/>
      <protection locked="0"/>
    </xf>
    <xf numFmtId="49" fontId="20" fillId="0" borderId="35" xfId="0" applyNumberFormat="1" applyFont="1" applyFill="1" applyBorder="1" applyAlignment="1" applyProtection="1">
      <alignment horizontal="center" vertical="center" wrapText="1" shrinkToFit="1"/>
      <protection locked="0"/>
    </xf>
    <xf numFmtId="49" fontId="20" fillId="0" borderId="99" xfId="0" applyNumberFormat="1" applyFont="1" applyFill="1" applyBorder="1" applyAlignment="1" applyProtection="1">
      <alignment horizontal="center" vertical="center" wrapText="1" shrinkToFit="1"/>
      <protection locked="0"/>
    </xf>
    <xf numFmtId="0" fontId="20" fillId="0" borderId="81" xfId="0" applyFont="1" applyFill="1" applyBorder="1" applyAlignment="1" applyProtection="1">
      <alignment horizontal="center" vertical="center" wrapText="1" shrinkToFit="1"/>
      <protection locked="0"/>
    </xf>
    <xf numFmtId="0" fontId="20" fillId="0" borderId="63" xfId="0" applyFont="1" applyFill="1" applyBorder="1" applyAlignment="1" applyProtection="1">
      <alignment horizontal="center" vertical="center" wrapText="1" shrinkToFit="1"/>
      <protection locked="0"/>
    </xf>
    <xf numFmtId="0" fontId="20" fillId="0" borderId="100" xfId="0" applyFont="1" applyFill="1" applyBorder="1" applyAlignment="1" applyProtection="1">
      <alignment horizontal="center" vertical="center" wrapText="1" shrinkToFit="1"/>
      <protection locked="0"/>
    </xf>
    <xf numFmtId="0" fontId="20" fillId="0" borderId="18" xfId="0" applyFont="1" applyFill="1" applyBorder="1" applyAlignment="1" applyProtection="1">
      <alignment horizontal="center" vertical="center" wrapText="1" shrinkToFit="1"/>
      <protection locked="0"/>
    </xf>
    <xf numFmtId="0" fontId="20" fillId="0" borderId="35" xfId="0" applyFont="1" applyFill="1" applyBorder="1" applyAlignment="1" applyProtection="1">
      <alignment horizontal="center" vertical="center" wrapText="1" shrinkToFit="1"/>
      <protection locked="0"/>
    </xf>
    <xf numFmtId="0" fontId="20" fillId="0" borderId="99" xfId="0" applyFont="1" applyFill="1" applyBorder="1" applyAlignment="1" applyProtection="1">
      <alignment horizontal="center" vertical="center" wrapText="1" shrinkToFit="1"/>
      <protection locked="0"/>
    </xf>
    <xf numFmtId="0" fontId="4" fillId="0" borderId="81" xfId="0" applyFont="1" applyFill="1" applyBorder="1" applyAlignment="1" applyProtection="1">
      <alignment horizontal="left" wrapText="1" shrinkToFit="1"/>
      <protection locked="0"/>
    </xf>
    <xf numFmtId="0" fontId="4" fillId="0" borderId="63" xfId="0" applyFont="1" applyFill="1" applyBorder="1" applyAlignment="1" applyProtection="1">
      <alignment horizontal="left" wrapText="1" shrinkToFit="1"/>
      <protection locked="0"/>
    </xf>
    <xf numFmtId="0" fontId="4" fillId="0" borderId="100" xfId="0" applyFont="1" applyFill="1" applyBorder="1" applyAlignment="1" applyProtection="1">
      <alignment horizontal="left" wrapText="1" shrinkToFit="1"/>
      <protection locked="0"/>
    </xf>
    <xf numFmtId="0" fontId="4" fillId="0" borderId="18" xfId="0" applyFont="1" applyFill="1" applyBorder="1" applyAlignment="1" applyProtection="1">
      <alignment horizontal="left" wrapText="1" shrinkToFit="1"/>
      <protection locked="0"/>
    </xf>
    <xf numFmtId="0" fontId="4" fillId="0" borderId="35" xfId="0" applyFont="1" applyFill="1" applyBorder="1" applyAlignment="1" applyProtection="1">
      <alignment horizontal="left" wrapText="1" shrinkToFit="1"/>
      <protection locked="0"/>
    </xf>
    <xf numFmtId="0" fontId="4" fillId="0" borderId="99" xfId="0" applyFont="1" applyFill="1" applyBorder="1" applyAlignment="1" applyProtection="1">
      <alignment horizontal="left" wrapText="1" shrinkToFit="1"/>
      <protection locked="0"/>
    </xf>
    <xf numFmtId="176" fontId="4" fillId="0" borderId="81" xfId="0" applyNumberFormat="1" applyFont="1" applyFill="1" applyBorder="1" applyAlignment="1" applyProtection="1">
      <alignment/>
      <protection/>
    </xf>
    <xf numFmtId="176" fontId="4" fillId="0" borderId="63" xfId="0" applyNumberFormat="1" applyFont="1" applyFill="1" applyBorder="1" applyAlignment="1" applyProtection="1">
      <alignment/>
      <protection/>
    </xf>
    <xf numFmtId="176" fontId="4" fillId="0" borderId="100" xfId="0" applyNumberFormat="1" applyFont="1" applyFill="1" applyBorder="1" applyAlignment="1" applyProtection="1">
      <alignment/>
      <protection/>
    </xf>
    <xf numFmtId="176" fontId="4" fillId="0" borderId="18" xfId="0" applyNumberFormat="1" applyFont="1" applyFill="1" applyBorder="1" applyAlignment="1" applyProtection="1">
      <alignment/>
      <protection/>
    </xf>
    <xf numFmtId="176" fontId="4" fillId="0" borderId="35" xfId="0" applyNumberFormat="1" applyFont="1" applyFill="1" applyBorder="1" applyAlignment="1" applyProtection="1">
      <alignment/>
      <protection/>
    </xf>
    <xf numFmtId="176" fontId="4" fillId="0" borderId="99" xfId="0" applyNumberFormat="1" applyFont="1" applyFill="1" applyBorder="1" applyAlignment="1" applyProtection="1">
      <alignment/>
      <protection/>
    </xf>
    <xf numFmtId="0" fontId="4" fillId="0" borderId="81"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100"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99" xfId="0" applyFont="1" applyFill="1" applyBorder="1" applyAlignment="1" applyProtection="1">
      <alignment horizontal="center" vertical="center" shrinkToFit="1"/>
      <protection locked="0"/>
    </xf>
    <xf numFmtId="0" fontId="4" fillId="0" borderId="81" xfId="0" applyFont="1" applyFill="1" applyBorder="1" applyAlignment="1" applyProtection="1">
      <alignment vertical="center" wrapText="1" shrinkToFit="1"/>
      <protection locked="0"/>
    </xf>
    <xf numFmtId="0" fontId="4" fillId="0" borderId="63" xfId="0" applyFont="1" applyFill="1" applyBorder="1" applyAlignment="1" applyProtection="1">
      <alignment vertical="center" wrapText="1" shrinkToFit="1"/>
      <protection locked="0"/>
    </xf>
    <xf numFmtId="0" fontId="4" fillId="0" borderId="100" xfId="0" applyFont="1" applyFill="1" applyBorder="1" applyAlignment="1" applyProtection="1">
      <alignment vertical="center" wrapText="1" shrinkToFit="1"/>
      <protection locked="0"/>
    </xf>
    <xf numFmtId="0" fontId="4" fillId="0" borderId="28"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74" xfId="0" applyFont="1" applyFill="1" applyBorder="1" applyAlignment="1" applyProtection="1">
      <alignment vertical="center" wrapText="1" shrinkToFit="1"/>
      <protection locked="0"/>
    </xf>
    <xf numFmtId="0" fontId="4" fillId="0" borderId="18" xfId="0" applyFont="1" applyFill="1" applyBorder="1" applyAlignment="1" applyProtection="1">
      <alignment vertical="center" wrapText="1" shrinkToFit="1"/>
      <protection locked="0"/>
    </xf>
    <xf numFmtId="0" fontId="4" fillId="0" borderId="35" xfId="0" applyFont="1" applyFill="1" applyBorder="1" applyAlignment="1" applyProtection="1">
      <alignment vertical="center" wrapText="1" shrinkToFit="1"/>
      <protection locked="0"/>
    </xf>
    <xf numFmtId="0" fontId="4" fillId="0" borderId="99" xfId="0" applyFont="1" applyFill="1" applyBorder="1" applyAlignment="1" applyProtection="1">
      <alignment vertical="center" wrapText="1" shrinkToFit="1"/>
      <protection locked="0"/>
    </xf>
    <xf numFmtId="0" fontId="69" fillId="0" borderId="37" xfId="0" applyFont="1" applyFill="1" applyBorder="1" applyAlignment="1">
      <alignment vertical="center" wrapText="1"/>
    </xf>
    <xf numFmtId="0" fontId="69" fillId="0" borderId="81"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35" xfId="0" applyFont="1" applyFill="1" applyBorder="1" applyAlignment="1">
      <alignment horizontal="center" vertical="center" wrapText="1"/>
    </xf>
    <xf numFmtId="0" fontId="69" fillId="0" borderId="80" xfId="0" applyFont="1" applyFill="1" applyBorder="1" applyAlignment="1">
      <alignment horizontal="center" vertical="center"/>
    </xf>
    <xf numFmtId="0" fontId="69" fillId="0" borderId="75" xfId="0" applyFont="1" applyFill="1" applyBorder="1" applyAlignment="1">
      <alignment horizontal="center" vertical="center"/>
    </xf>
    <xf numFmtId="0" fontId="69" fillId="0" borderId="37" xfId="0" applyFont="1" applyFill="1" applyBorder="1" applyAlignment="1">
      <alignment horizontal="center" vertical="center"/>
    </xf>
    <xf numFmtId="0" fontId="11" fillId="0" borderId="35" xfId="63" applyFont="1" applyFill="1" applyBorder="1" applyAlignment="1" applyProtection="1">
      <alignment horizontal="distributed" vertical="center"/>
      <protection locked="0"/>
    </xf>
    <xf numFmtId="0" fontId="11" fillId="0" borderId="75" xfId="63" applyFont="1" applyFill="1" applyBorder="1" applyAlignment="1" applyProtection="1">
      <alignment horizontal="distributed" vertical="center"/>
      <protection locked="0"/>
    </xf>
    <xf numFmtId="0" fontId="11" fillId="0" borderId="35" xfId="63" applyFont="1" applyFill="1" applyBorder="1" applyAlignment="1" applyProtection="1">
      <alignment vertical="center"/>
      <protection locked="0"/>
    </xf>
    <xf numFmtId="0" fontId="11" fillId="0" borderId="75" xfId="63" applyFont="1" applyFill="1" applyBorder="1" applyAlignment="1" applyProtection="1">
      <alignment vertical="center"/>
      <protection locked="0"/>
    </xf>
    <xf numFmtId="0" fontId="11" fillId="0" borderId="97" xfId="63" applyFont="1" applyFill="1" applyBorder="1" applyAlignment="1" applyProtection="1">
      <alignment vertical="center"/>
      <protection locked="0"/>
    </xf>
    <xf numFmtId="0" fontId="11" fillId="0" borderId="92" xfId="63" applyFont="1" applyFill="1" applyBorder="1" applyAlignment="1" applyProtection="1">
      <alignment vertical="center"/>
      <protection locked="0"/>
    </xf>
    <xf numFmtId="0" fontId="11" fillId="0" borderId="160" xfId="63" applyFont="1" applyFill="1" applyBorder="1" applyAlignment="1" applyProtection="1">
      <alignment vertical="center"/>
      <protection locked="0"/>
    </xf>
    <xf numFmtId="0" fontId="11" fillId="0" borderId="210" xfId="63" applyFont="1" applyFill="1" applyBorder="1" applyAlignment="1" applyProtection="1">
      <alignment vertical="center"/>
      <protection locked="0"/>
    </xf>
    <xf numFmtId="0" fontId="11" fillId="0" borderId="211" xfId="63" applyFont="1" applyFill="1" applyBorder="1" applyAlignment="1" applyProtection="1">
      <alignment vertical="center"/>
      <protection locked="0"/>
    </xf>
    <xf numFmtId="176" fontId="11" fillId="0" borderId="80" xfId="63" applyNumberFormat="1" applyFont="1" applyFill="1" applyBorder="1" applyAlignment="1" applyProtection="1">
      <alignment vertical="center"/>
      <protection locked="0"/>
    </xf>
    <xf numFmtId="176" fontId="11" fillId="0" borderId="76" xfId="63" applyNumberFormat="1" applyFont="1" applyFill="1" applyBorder="1" applyAlignment="1" applyProtection="1">
      <alignment vertical="center"/>
      <protection locked="0"/>
    </xf>
    <xf numFmtId="176" fontId="11" fillId="0" borderId="97" xfId="63" applyNumberFormat="1" applyFont="1" applyFill="1" applyBorder="1" applyAlignment="1" applyProtection="1">
      <alignment vertical="center"/>
      <protection/>
    </xf>
    <xf numFmtId="176" fontId="11" fillId="0" borderId="125" xfId="63" applyNumberFormat="1" applyFont="1" applyFill="1" applyBorder="1" applyAlignment="1" applyProtection="1">
      <alignment vertical="center"/>
      <protection/>
    </xf>
    <xf numFmtId="0" fontId="11" fillId="0" borderId="29" xfId="63" applyFont="1" applyFill="1" applyBorder="1" applyAlignment="1" applyProtection="1">
      <alignment horizontal="center" vertical="center"/>
      <protection locked="0"/>
    </xf>
    <xf numFmtId="0" fontId="11" fillId="0" borderId="30" xfId="63" applyFont="1" applyFill="1" applyBorder="1" applyAlignment="1" applyProtection="1">
      <alignment horizontal="center" vertical="center"/>
      <protection locked="0"/>
    </xf>
    <xf numFmtId="0" fontId="11" fillId="0" borderId="95" xfId="63" applyFont="1" applyFill="1" applyBorder="1" applyAlignment="1" applyProtection="1">
      <alignment horizontal="center" vertical="center"/>
      <protection locked="0"/>
    </xf>
    <xf numFmtId="0" fontId="11" fillId="0" borderId="77" xfId="63" applyFont="1" applyFill="1" applyBorder="1" applyAlignment="1" applyProtection="1">
      <alignment horizontal="center" vertical="center"/>
      <protection locked="0"/>
    </xf>
    <xf numFmtId="0" fontId="11" fillId="0" borderId="80" xfId="63" applyFont="1" applyFill="1" applyBorder="1" applyAlignment="1" applyProtection="1">
      <alignment horizontal="center" vertical="center"/>
      <protection locked="0"/>
    </xf>
    <xf numFmtId="0" fontId="11" fillId="0" borderId="75" xfId="63" applyFont="1" applyFill="1" applyBorder="1" applyAlignment="1" applyProtection="1">
      <alignment horizontal="center" vertical="center"/>
      <protection locked="0"/>
    </xf>
    <xf numFmtId="0" fontId="11" fillId="0" borderId="96" xfId="63" applyFont="1" applyFill="1" applyBorder="1" applyAlignment="1" applyProtection="1">
      <alignment horizontal="center" vertical="center"/>
      <protection locked="0"/>
    </xf>
    <xf numFmtId="0" fontId="11" fillId="0" borderId="29" xfId="63" applyFont="1" applyFill="1" applyBorder="1" applyAlignment="1" applyProtection="1">
      <alignment horizontal="center" vertical="center" shrinkToFit="1"/>
      <protection locked="0"/>
    </xf>
    <xf numFmtId="0" fontId="11" fillId="0" borderId="30" xfId="63" applyFont="1" applyFill="1" applyBorder="1" applyAlignment="1" applyProtection="1">
      <alignment horizontal="center" vertical="center" shrinkToFit="1"/>
      <protection locked="0"/>
    </xf>
    <xf numFmtId="0" fontId="11" fillId="0" borderId="95" xfId="63" applyFont="1" applyFill="1" applyBorder="1" applyAlignment="1" applyProtection="1">
      <alignment horizontal="center" vertical="center" shrinkToFit="1"/>
      <protection locked="0"/>
    </xf>
    <xf numFmtId="176" fontId="11" fillId="0" borderId="75" xfId="63" applyNumberFormat="1" applyFont="1" applyFill="1" applyBorder="1" applyAlignment="1" applyProtection="1">
      <alignment vertical="center"/>
      <protection locked="0"/>
    </xf>
    <xf numFmtId="176" fontId="11" fillId="0" borderId="96" xfId="63" applyNumberFormat="1" applyFont="1" applyFill="1" applyBorder="1" applyAlignment="1" applyProtection="1">
      <alignment vertical="center"/>
      <protection locked="0"/>
    </xf>
    <xf numFmtId="203" fontId="11" fillId="0" borderId="29" xfId="63" applyNumberFormat="1" applyFont="1" applyFill="1" applyBorder="1" applyAlignment="1" applyProtection="1">
      <alignment horizontal="center" vertical="center" shrinkToFit="1"/>
      <protection locked="0"/>
    </xf>
    <xf numFmtId="203" fontId="11" fillId="0" borderId="30" xfId="63" applyNumberFormat="1" applyFont="1" applyFill="1" applyBorder="1" applyAlignment="1" applyProtection="1">
      <alignment horizontal="center" vertical="center" shrinkToFit="1"/>
      <protection locked="0"/>
    </xf>
    <xf numFmtId="203" fontId="11" fillId="0" borderId="95" xfId="63" applyNumberFormat="1" applyFont="1" applyFill="1" applyBorder="1" applyAlignment="1" applyProtection="1">
      <alignment horizontal="center" vertical="center" shrinkToFit="1"/>
      <protection locked="0"/>
    </xf>
    <xf numFmtId="176" fontId="11" fillId="0" borderId="97" xfId="63" applyNumberFormat="1" applyFont="1" applyFill="1" applyBorder="1" applyAlignment="1" applyProtection="1">
      <alignment vertical="center"/>
      <protection locked="0"/>
    </xf>
    <xf numFmtId="176" fontId="11" fillId="0" borderId="92" xfId="63" applyNumberFormat="1" applyFont="1" applyFill="1" applyBorder="1" applyAlignment="1" applyProtection="1">
      <alignment vertical="center"/>
      <protection locked="0"/>
    </xf>
    <xf numFmtId="176" fontId="11" fillId="0" borderId="98" xfId="63" applyNumberFormat="1" applyFont="1" applyFill="1" applyBorder="1" applyAlignment="1" applyProtection="1">
      <alignment vertical="center"/>
      <protection locked="0"/>
    </xf>
    <xf numFmtId="0" fontId="11" fillId="0" borderId="80" xfId="63" applyFont="1" applyFill="1" applyBorder="1" applyAlignment="1" applyProtection="1">
      <alignment horizontal="center" vertical="center" shrinkToFit="1"/>
      <protection locked="0"/>
    </xf>
    <xf numFmtId="0" fontId="11" fillId="0" borderId="75" xfId="63" applyFont="1" applyFill="1" applyBorder="1" applyAlignment="1" applyProtection="1">
      <alignment horizontal="center" vertical="center" shrinkToFit="1"/>
      <protection locked="0"/>
    </xf>
    <xf numFmtId="0" fontId="11" fillId="0" borderId="96" xfId="63" applyFont="1" applyFill="1" applyBorder="1" applyAlignment="1" applyProtection="1">
      <alignment horizontal="center" vertical="center" shrinkToFit="1"/>
      <protection locked="0"/>
    </xf>
    <xf numFmtId="176" fontId="11" fillId="0" borderId="92" xfId="63" applyNumberFormat="1" applyFont="1" applyFill="1" applyBorder="1" applyAlignment="1" applyProtection="1">
      <alignment vertical="center"/>
      <protection/>
    </xf>
    <xf numFmtId="176" fontId="11" fillId="0" borderId="98" xfId="63" applyNumberFormat="1" applyFont="1" applyFill="1" applyBorder="1" applyAlignment="1" applyProtection="1">
      <alignment vertical="center"/>
      <protection/>
    </xf>
    <xf numFmtId="0" fontId="11" fillId="0" borderId="91" xfId="63" applyFont="1" applyFill="1" applyBorder="1" applyAlignment="1" applyProtection="1">
      <alignment horizontal="center" vertical="center"/>
      <protection locked="0"/>
    </xf>
    <xf numFmtId="0" fontId="11" fillId="0" borderId="92" xfId="63" applyFont="1" applyFill="1" applyBorder="1" applyAlignment="1" applyProtection="1">
      <alignment horizontal="center" vertical="center"/>
      <protection locked="0"/>
    </xf>
    <xf numFmtId="0" fontId="11" fillId="0" borderId="98" xfId="63" applyFont="1" applyFill="1" applyBorder="1" applyAlignment="1" applyProtection="1">
      <alignment horizontal="center" vertical="center"/>
      <protection locked="0"/>
    </xf>
    <xf numFmtId="0" fontId="11" fillId="0" borderId="79" xfId="63" applyFont="1" applyFill="1" applyBorder="1" applyAlignment="1" applyProtection="1">
      <alignment horizontal="center" vertical="center"/>
      <protection locked="0"/>
    </xf>
    <xf numFmtId="0" fontId="11" fillId="0" borderId="78" xfId="63" applyFont="1" applyFill="1" applyBorder="1" applyAlignment="1" applyProtection="1">
      <alignment horizontal="center" vertical="center"/>
      <protection locked="0"/>
    </xf>
    <xf numFmtId="0" fontId="9" fillId="0" borderId="22" xfId="63" applyFont="1" applyFill="1" applyBorder="1" applyAlignment="1" applyProtection="1">
      <alignment horizontal="center" vertical="center"/>
      <protection locked="0"/>
    </xf>
    <xf numFmtId="0" fontId="9" fillId="0" borderId="23" xfId="63" applyFont="1" applyFill="1" applyBorder="1" applyAlignment="1" applyProtection="1">
      <alignment horizontal="center" vertical="center"/>
      <protection locked="0"/>
    </xf>
    <xf numFmtId="0" fontId="9" fillId="0" borderId="144"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9" fillId="0" borderId="35" xfId="63" applyFont="1" applyFill="1" applyBorder="1" applyAlignment="1" applyProtection="1">
      <alignment horizontal="center" vertical="center"/>
      <protection locked="0"/>
    </xf>
    <xf numFmtId="0" fontId="9" fillId="0" borderId="99" xfId="63" applyFont="1" applyFill="1" applyBorder="1" applyAlignment="1" applyProtection="1">
      <alignment horizontal="center" vertical="center"/>
      <protection locked="0"/>
    </xf>
    <xf numFmtId="0" fontId="9" fillId="0" borderId="41" xfId="63" applyFont="1" applyFill="1" applyBorder="1" applyAlignment="1" applyProtection="1">
      <alignment horizontal="center" vertical="center"/>
      <protection locked="0"/>
    </xf>
    <xf numFmtId="0" fontId="9" fillId="0" borderId="63" xfId="63" applyFont="1" applyFill="1" applyBorder="1" applyAlignment="1" applyProtection="1">
      <alignment horizontal="center" vertical="center"/>
      <protection locked="0"/>
    </xf>
    <xf numFmtId="0" fontId="9" fillId="0" borderId="100"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protection locked="0"/>
    </xf>
    <xf numFmtId="0" fontId="9" fillId="0" borderId="26" xfId="63" applyFont="1" applyFill="1" applyBorder="1" applyAlignment="1" applyProtection="1">
      <alignment horizontal="center" vertical="center"/>
      <protection locked="0"/>
    </xf>
    <xf numFmtId="0" fontId="9" fillId="0" borderId="101" xfId="63" applyFont="1" applyFill="1" applyBorder="1" applyAlignment="1" applyProtection="1">
      <alignment horizontal="center" vertical="center"/>
      <protection locked="0"/>
    </xf>
    <xf numFmtId="176" fontId="11" fillId="0" borderId="81" xfId="63" applyNumberFormat="1" applyFont="1" applyFill="1" applyBorder="1" applyAlignment="1" applyProtection="1">
      <alignment vertical="center"/>
      <protection/>
    </xf>
    <xf numFmtId="176" fontId="11" fillId="0" borderId="63" xfId="63" applyNumberFormat="1" applyFont="1" applyFill="1" applyBorder="1" applyAlignment="1" applyProtection="1">
      <alignment vertical="center"/>
      <protection/>
    </xf>
    <xf numFmtId="176" fontId="11" fillId="0" borderId="100" xfId="63" applyNumberFormat="1" applyFont="1" applyFill="1" applyBorder="1" applyAlignment="1" applyProtection="1">
      <alignment vertical="center"/>
      <protection/>
    </xf>
    <xf numFmtId="176" fontId="11" fillId="0" borderId="80" xfId="63" applyNumberFormat="1" applyFont="1" applyFill="1" applyBorder="1" applyAlignment="1" applyProtection="1">
      <alignment vertical="center"/>
      <protection/>
    </xf>
    <xf numFmtId="176" fontId="11" fillId="0" borderId="75" xfId="63" applyNumberFormat="1" applyFont="1" applyFill="1" applyBorder="1" applyAlignment="1" applyProtection="1">
      <alignment vertical="center"/>
      <protection/>
    </xf>
    <xf numFmtId="176" fontId="11" fillId="0" borderId="96" xfId="63" applyNumberFormat="1" applyFont="1" applyFill="1" applyBorder="1" applyAlignment="1" applyProtection="1">
      <alignment vertical="center"/>
      <protection/>
    </xf>
    <xf numFmtId="176" fontId="11" fillId="0" borderId="37" xfId="63" applyNumberFormat="1" applyFont="1" applyFill="1" applyBorder="1" applyAlignment="1" applyProtection="1">
      <alignment vertical="center"/>
      <protection/>
    </xf>
    <xf numFmtId="176" fontId="11" fillId="0" borderId="142" xfId="63" applyNumberFormat="1" applyFont="1" applyFill="1" applyBorder="1" applyAlignment="1" applyProtection="1">
      <alignment vertical="center"/>
      <protection/>
    </xf>
    <xf numFmtId="176" fontId="11" fillId="0" borderId="86" xfId="63" applyNumberFormat="1" applyFont="1" applyFill="1" applyBorder="1" applyAlignment="1" applyProtection="1">
      <alignment vertical="center"/>
      <protection/>
    </xf>
    <xf numFmtId="176" fontId="11" fillId="0" borderId="26" xfId="63" applyNumberFormat="1" applyFont="1" applyFill="1" applyBorder="1" applyAlignment="1" applyProtection="1">
      <alignment vertical="center"/>
      <protection/>
    </xf>
    <xf numFmtId="176" fontId="11" fillId="0" borderId="101" xfId="63" applyNumberFormat="1" applyFont="1" applyFill="1" applyBorder="1" applyAlignment="1" applyProtection="1">
      <alignment vertical="center"/>
      <protection/>
    </xf>
    <xf numFmtId="176" fontId="11" fillId="0" borderId="36" xfId="63" applyNumberFormat="1" applyFont="1" applyFill="1" applyBorder="1" applyAlignment="1" applyProtection="1">
      <alignment vertical="center"/>
      <protection/>
    </xf>
    <xf numFmtId="0" fontId="11" fillId="0" borderId="29" xfId="63" applyFont="1" applyFill="1" applyBorder="1" applyAlignment="1" applyProtection="1">
      <alignment horizontal="center" vertical="center" wrapText="1"/>
      <protection locked="0"/>
    </xf>
    <xf numFmtId="0" fontId="11" fillId="0" borderId="30" xfId="63" applyFont="1" applyFill="1" applyBorder="1" applyAlignment="1" applyProtection="1">
      <alignment horizontal="center" vertical="center" wrapText="1"/>
      <protection locked="0"/>
    </xf>
    <xf numFmtId="0" fontId="11" fillId="0" borderId="95" xfId="63" applyFont="1" applyFill="1" applyBorder="1" applyAlignment="1" applyProtection="1">
      <alignment horizontal="center" vertical="center" wrapText="1"/>
      <protection locked="0"/>
    </xf>
    <xf numFmtId="212" fontId="11" fillId="0" borderId="81" xfId="63" applyNumberFormat="1" applyFont="1" applyFill="1" applyBorder="1" applyAlignment="1" applyProtection="1">
      <alignment horizontal="center" vertical="center"/>
      <protection locked="0"/>
    </xf>
    <xf numFmtId="212" fontId="11" fillId="0" borderId="63" xfId="63" applyNumberFormat="1" applyFont="1" applyFill="1" applyBorder="1" applyAlignment="1" applyProtection="1">
      <alignment horizontal="center" vertical="center"/>
      <protection locked="0"/>
    </xf>
    <xf numFmtId="212" fontId="11" fillId="0" borderId="100" xfId="63" applyNumberFormat="1" applyFont="1" applyFill="1" applyBorder="1" applyAlignment="1" applyProtection="1">
      <alignment horizontal="center" vertical="center"/>
      <protection locked="0"/>
    </xf>
    <xf numFmtId="0" fontId="11" fillId="0" borderId="79" xfId="63" applyFont="1" applyFill="1" applyBorder="1" applyAlignment="1" applyProtection="1">
      <alignment horizontal="center" vertical="center" wrapText="1"/>
      <protection locked="0"/>
    </xf>
    <xf numFmtId="212" fontId="11" fillId="0" borderId="37" xfId="63" applyNumberFormat="1" applyFont="1" applyFill="1" applyBorder="1" applyAlignment="1" applyProtection="1">
      <alignment horizontal="center" vertical="center"/>
      <protection locked="0"/>
    </xf>
    <xf numFmtId="212" fontId="11" fillId="0" borderId="36" xfId="63" applyNumberFormat="1" applyFont="1" applyFill="1" applyBorder="1" applyAlignment="1" applyProtection="1">
      <alignment horizontal="center" vertical="center"/>
      <protection locked="0"/>
    </xf>
    <xf numFmtId="212" fontId="11" fillId="0" borderId="142" xfId="63" applyNumberFormat="1" applyFont="1" applyFill="1" applyBorder="1" applyAlignment="1" applyProtection="1">
      <alignment horizontal="center" vertical="center"/>
      <protection locked="0"/>
    </xf>
    <xf numFmtId="3" fontId="11" fillId="0" borderId="81" xfId="63" applyNumberFormat="1" applyFont="1" applyFill="1" applyBorder="1" applyAlignment="1" applyProtection="1">
      <alignment horizontal="center" vertical="center"/>
      <protection locked="0"/>
    </xf>
    <xf numFmtId="0" fontId="11" fillId="0" borderId="133" xfId="63" applyFont="1" applyFill="1" applyBorder="1" applyAlignment="1" applyProtection="1">
      <alignment horizontal="center" vertical="center"/>
      <protection locked="0"/>
    </xf>
    <xf numFmtId="176" fontId="11" fillId="0" borderId="18" xfId="63" applyNumberFormat="1" applyFont="1" applyFill="1" applyBorder="1" applyAlignment="1" applyProtection="1">
      <alignment vertical="center"/>
      <protection/>
    </xf>
    <xf numFmtId="176" fontId="11" fillId="0" borderId="35" xfId="63" applyNumberFormat="1" applyFont="1" applyFill="1" applyBorder="1" applyAlignment="1" applyProtection="1">
      <alignment vertical="center"/>
      <protection/>
    </xf>
    <xf numFmtId="176" fontId="11" fillId="0" borderId="99" xfId="63" applyNumberFormat="1" applyFont="1" applyFill="1" applyBorder="1" applyAlignment="1" applyProtection="1">
      <alignment vertical="center"/>
      <protection/>
    </xf>
    <xf numFmtId="0" fontId="10" fillId="0" borderId="86" xfId="63" applyFont="1" applyFill="1" applyBorder="1" applyAlignment="1" applyProtection="1">
      <alignment horizontal="center" vertical="center"/>
      <protection locked="0"/>
    </xf>
    <xf numFmtId="0" fontId="10" fillId="0" borderId="27" xfId="63" applyFont="1" applyFill="1" applyBorder="1" applyAlignment="1" applyProtection="1">
      <alignment horizontal="center" vertical="center"/>
      <protection locked="0"/>
    </xf>
    <xf numFmtId="0" fontId="11" fillId="0" borderId="25" xfId="63" applyFont="1" applyFill="1" applyBorder="1" applyAlignment="1" applyProtection="1">
      <alignment horizontal="center" vertical="center"/>
      <protection locked="0"/>
    </xf>
    <xf numFmtId="0" fontId="11" fillId="0" borderId="26" xfId="63" applyFont="1" applyFill="1" applyBorder="1" applyAlignment="1" applyProtection="1">
      <alignment horizontal="center" vertical="center"/>
      <protection locked="0"/>
    </xf>
    <xf numFmtId="0" fontId="11" fillId="0" borderId="101" xfId="63" applyFont="1" applyFill="1" applyBorder="1" applyAlignment="1" applyProtection="1">
      <alignment horizontal="center" vertical="center"/>
      <protection locked="0"/>
    </xf>
    <xf numFmtId="0" fontId="14" fillId="0" borderId="127" xfId="63" applyFont="1" applyFill="1" applyBorder="1" applyAlignment="1" applyProtection="1">
      <alignment horizontal="center" vertical="center" textRotation="255"/>
      <protection locked="0"/>
    </xf>
    <xf numFmtId="0" fontId="14" fillId="0" borderId="69" xfId="63" applyFont="1" applyFill="1" applyBorder="1" applyAlignment="1" applyProtection="1">
      <alignment horizontal="center" vertical="center" textRotation="255"/>
      <protection locked="0"/>
    </xf>
    <xf numFmtId="0" fontId="14" fillId="0" borderId="142" xfId="63" applyFont="1" applyFill="1" applyBorder="1" applyAlignment="1" applyProtection="1">
      <alignment horizontal="center" vertical="center" textRotation="255"/>
      <protection locked="0"/>
    </xf>
    <xf numFmtId="0" fontId="10" fillId="0" borderId="198" xfId="63" applyFont="1" applyFill="1" applyBorder="1" applyAlignment="1" applyProtection="1">
      <alignment horizontal="center" vertical="center"/>
      <protection locked="0"/>
    </xf>
    <xf numFmtId="0" fontId="10" fillId="0" borderId="199" xfId="63" applyFont="1" applyFill="1" applyBorder="1" applyAlignment="1" applyProtection="1">
      <alignment horizontal="center" vertical="center"/>
      <protection locked="0"/>
    </xf>
    <xf numFmtId="0" fontId="10" fillId="0" borderId="212" xfId="63" applyFont="1" applyFill="1" applyBorder="1" applyAlignment="1" applyProtection="1">
      <alignment horizontal="center" vertical="center"/>
      <protection locked="0"/>
    </xf>
    <xf numFmtId="0" fontId="10" fillId="0" borderId="213" xfId="63" applyFont="1" applyFill="1" applyBorder="1" applyAlignment="1" applyProtection="1">
      <alignment horizontal="center" vertical="center"/>
      <protection locked="0"/>
    </xf>
    <xf numFmtId="0" fontId="10" fillId="0" borderId="214" xfId="63" applyFont="1" applyFill="1" applyBorder="1" applyAlignment="1" applyProtection="1">
      <alignment horizontal="center" vertical="center"/>
      <protection locked="0"/>
    </xf>
    <xf numFmtId="0" fontId="10" fillId="0" borderId="215" xfId="63" applyFont="1" applyFill="1" applyBorder="1" applyAlignment="1" applyProtection="1">
      <alignment horizontal="center" vertical="center"/>
      <protection locked="0"/>
    </xf>
    <xf numFmtId="0" fontId="10" fillId="0" borderId="216" xfId="63" applyFont="1" applyFill="1" applyBorder="1" applyAlignment="1" applyProtection="1">
      <alignment horizontal="center" vertical="center"/>
      <protection locked="0"/>
    </xf>
    <xf numFmtId="0" fontId="10" fillId="0" borderId="217" xfId="63" applyFont="1" applyFill="1" applyBorder="1" applyAlignment="1" applyProtection="1">
      <alignment horizontal="center" vertical="center"/>
      <protection locked="0"/>
    </xf>
    <xf numFmtId="0" fontId="10" fillId="0" borderId="201" xfId="63" applyFont="1" applyFill="1" applyBorder="1" applyAlignment="1" applyProtection="1">
      <alignment horizontal="center" vertical="center"/>
      <protection locked="0"/>
    </xf>
    <xf numFmtId="0" fontId="10" fillId="0" borderId="218" xfId="63" applyFont="1" applyFill="1" applyBorder="1" applyAlignment="1" applyProtection="1">
      <alignment horizontal="center" vertical="center"/>
      <protection locked="0"/>
    </xf>
    <xf numFmtId="0" fontId="11" fillId="0" borderId="86" xfId="63" applyFont="1" applyFill="1" applyBorder="1" applyAlignment="1" applyProtection="1">
      <alignment horizontal="center" vertical="center"/>
      <protection locked="0"/>
    </xf>
    <xf numFmtId="38" fontId="14" fillId="0" borderId="219" xfId="49" applyFont="1" applyFill="1" applyBorder="1" applyAlignment="1">
      <alignment horizontal="right" vertical="center"/>
    </xf>
    <xf numFmtId="38" fontId="14" fillId="0" borderId="20" xfId="49" applyFont="1" applyFill="1" applyBorder="1" applyAlignment="1">
      <alignment horizontal="right" vertical="center"/>
    </xf>
    <xf numFmtId="38" fontId="14" fillId="0" borderId="220" xfId="49" applyFont="1" applyFill="1" applyBorder="1" applyAlignment="1">
      <alignment horizontal="right" vertical="center"/>
    </xf>
    <xf numFmtId="38" fontId="14" fillId="0" borderId="36" xfId="49" applyFont="1" applyFill="1" applyBorder="1" applyAlignment="1">
      <alignment horizontal="right" vertical="center"/>
    </xf>
    <xf numFmtId="38" fontId="14" fillId="0" borderId="221" xfId="49" applyFont="1" applyFill="1" applyBorder="1" applyAlignment="1">
      <alignment horizontal="right" vertical="center"/>
    </xf>
    <xf numFmtId="38" fontId="14" fillId="0" borderId="222"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89" xfId="49" applyFont="1" applyFill="1" applyBorder="1" applyAlignment="1">
      <alignment horizontal="right" vertical="center"/>
    </xf>
    <xf numFmtId="38" fontId="14" fillId="0" borderId="152" xfId="49" applyFont="1" applyFill="1" applyBorder="1" applyAlignment="1">
      <alignment horizontal="right" vertical="center"/>
    </xf>
    <xf numFmtId="38" fontId="14" fillId="0" borderId="99" xfId="49" applyFont="1" applyFill="1" applyBorder="1" applyAlignment="1">
      <alignment horizontal="right" vertical="center"/>
    </xf>
    <xf numFmtId="38" fontId="14" fillId="0" borderId="179" xfId="49" applyFont="1" applyFill="1" applyBorder="1" applyAlignment="1">
      <alignment horizontal="right" vertical="center"/>
    </xf>
    <xf numFmtId="38" fontId="14" fillId="0" borderId="150" xfId="49" applyFont="1" applyFill="1" applyBorder="1" applyAlignment="1">
      <alignment horizontal="right" vertical="center"/>
    </xf>
    <xf numFmtId="38" fontId="14" fillId="0" borderId="127" xfId="49" applyFont="1" applyFill="1" applyBorder="1" applyAlignment="1">
      <alignment horizontal="right" vertical="center"/>
    </xf>
    <xf numFmtId="38" fontId="14" fillId="0" borderId="173" xfId="49" applyFont="1" applyFill="1" applyBorder="1" applyAlignment="1">
      <alignment horizontal="right" vertical="center"/>
    </xf>
    <xf numFmtId="38" fontId="14" fillId="0" borderId="223" xfId="49" applyFont="1" applyFill="1" applyBorder="1" applyAlignment="1">
      <alignment horizontal="right" vertical="center"/>
    </xf>
    <xf numFmtId="0" fontId="14" fillId="0" borderId="81" xfId="62" applyFont="1" applyFill="1" applyBorder="1" applyAlignment="1">
      <alignment horizontal="right" vertical="center"/>
      <protection/>
    </xf>
    <xf numFmtId="0" fontId="14" fillId="0" borderId="100" xfId="62" applyFont="1" applyFill="1" applyBorder="1" applyAlignment="1">
      <alignment horizontal="right" vertical="center"/>
      <protection/>
    </xf>
    <xf numFmtId="0" fontId="14" fillId="0" borderId="18" xfId="62" applyFont="1" applyFill="1" applyBorder="1" applyAlignment="1">
      <alignment horizontal="right" vertical="center"/>
      <protection/>
    </xf>
    <xf numFmtId="0" fontId="14" fillId="0" borderId="99" xfId="62" applyFont="1" applyFill="1" applyBorder="1" applyAlignment="1">
      <alignment horizontal="right" vertical="center"/>
      <protection/>
    </xf>
    <xf numFmtId="0" fontId="16" fillId="0" borderId="37" xfId="62" applyFont="1" applyFill="1" applyBorder="1" applyAlignment="1">
      <alignment horizontal="center" vertical="center" wrapText="1"/>
      <protection/>
    </xf>
    <xf numFmtId="0" fontId="16" fillId="0" borderId="19" xfId="62" applyFont="1" applyFill="1" applyBorder="1" applyAlignment="1">
      <alignment horizontal="center" vertical="center" wrapText="1"/>
      <protection/>
    </xf>
    <xf numFmtId="0" fontId="14" fillId="0" borderId="179" xfId="62" applyFont="1" applyFill="1" applyBorder="1" applyAlignment="1">
      <alignment horizontal="right" vertical="center"/>
      <protection/>
    </xf>
    <xf numFmtId="0" fontId="14" fillId="0" borderId="149" xfId="62" applyFont="1" applyFill="1" applyBorder="1" applyAlignment="1">
      <alignment horizontal="right" vertical="center"/>
      <protection/>
    </xf>
    <xf numFmtId="0" fontId="14" fillId="0" borderId="223" xfId="62" applyFont="1" applyFill="1" applyBorder="1" applyAlignment="1">
      <alignment horizontal="right" vertical="center"/>
      <protection/>
    </xf>
    <xf numFmtId="38" fontId="14" fillId="0" borderId="97" xfId="49" applyFont="1" applyFill="1" applyBorder="1" applyAlignment="1">
      <alignment horizontal="right" vertical="center"/>
    </xf>
    <xf numFmtId="38" fontId="14" fillId="0" borderId="98" xfId="49" applyFont="1" applyFill="1" applyBorder="1" applyAlignment="1">
      <alignment horizontal="right" vertical="center"/>
    </xf>
    <xf numFmtId="38" fontId="14" fillId="0" borderId="97" xfId="49" applyFont="1" applyFill="1" applyBorder="1" applyAlignment="1">
      <alignment horizontal="right" vertical="center" wrapText="1"/>
    </xf>
    <xf numFmtId="38" fontId="14" fillId="0" borderId="98" xfId="49" applyFont="1" applyFill="1" applyBorder="1" applyAlignment="1">
      <alignment horizontal="right" vertical="center" wrapText="1"/>
    </xf>
    <xf numFmtId="38" fontId="14" fillId="0" borderId="166" xfId="49" applyFont="1" applyFill="1" applyBorder="1" applyAlignment="1">
      <alignment vertical="center" wrapText="1"/>
    </xf>
    <xf numFmtId="38" fontId="14" fillId="0" borderId="24" xfId="49" applyFont="1" applyFill="1" applyBorder="1" applyAlignment="1">
      <alignment vertical="center" wrapText="1"/>
    </xf>
    <xf numFmtId="38" fontId="14" fillId="0" borderId="28" xfId="49" applyFont="1" applyFill="1" applyBorder="1" applyAlignment="1">
      <alignment vertical="center" wrapText="1"/>
    </xf>
    <xf numFmtId="38" fontId="14" fillId="0" borderId="159" xfId="49" applyFont="1" applyFill="1" applyBorder="1" applyAlignment="1">
      <alignment vertical="center" wrapText="1"/>
    </xf>
    <xf numFmtId="38" fontId="11" fillId="0" borderId="166" xfId="49" applyFont="1" applyFill="1" applyBorder="1" applyAlignment="1">
      <alignment horizontal="center" vertical="center" shrinkToFit="1"/>
    </xf>
    <xf numFmtId="38" fontId="11" fillId="0" borderId="144" xfId="49" applyFont="1" applyFill="1" applyBorder="1" applyAlignment="1">
      <alignment horizontal="center" vertical="center" shrinkToFit="1"/>
    </xf>
    <xf numFmtId="38" fontId="14" fillId="0" borderId="125" xfId="49" applyFont="1" applyFill="1" applyBorder="1" applyAlignment="1">
      <alignment horizontal="right" vertical="center" wrapText="1"/>
    </xf>
    <xf numFmtId="38" fontId="14" fillId="0" borderId="29" xfId="49" applyFont="1" applyFill="1" applyBorder="1" applyAlignment="1">
      <alignment horizontal="center" vertical="center" wrapText="1"/>
    </xf>
    <xf numFmtId="38" fontId="14" fillId="0" borderId="95" xfId="49" applyFont="1" applyFill="1" applyBorder="1" applyAlignment="1">
      <alignment horizontal="center" vertical="center" wrapText="1"/>
    </xf>
    <xf numFmtId="38" fontId="14" fillId="0" borderId="80" xfId="49" applyFont="1" applyFill="1" applyBorder="1" applyAlignment="1">
      <alignment horizontal="center" vertical="center" wrapText="1"/>
    </xf>
    <xf numFmtId="38" fontId="14" fillId="0" borderId="96" xfId="49" applyFont="1" applyFill="1" applyBorder="1" applyAlignment="1">
      <alignment horizontal="center" vertical="center" wrapText="1"/>
    </xf>
    <xf numFmtId="38" fontId="14" fillId="0" borderId="125" xfId="49" applyFont="1" applyFill="1" applyBorder="1" applyAlignment="1">
      <alignment horizontal="right" vertical="center"/>
    </xf>
    <xf numFmtId="0" fontId="16" fillId="0" borderId="166" xfId="62" applyFont="1" applyFill="1" applyBorder="1" applyAlignment="1">
      <alignment horizontal="center" vertical="center" wrapText="1"/>
      <protection/>
    </xf>
    <xf numFmtId="0" fontId="16" fillId="0" borderId="24" xfId="62" applyFont="1" applyFill="1" applyBorder="1" applyAlignment="1">
      <alignment horizontal="center" vertical="center" wrapText="1"/>
      <protection/>
    </xf>
    <xf numFmtId="0" fontId="16" fillId="0" borderId="151" xfId="62" applyFont="1" applyFill="1" applyBorder="1" applyAlignment="1">
      <alignment horizontal="left" vertical="center"/>
      <protection/>
    </xf>
    <xf numFmtId="0" fontId="16" fillId="0" borderId="11" xfId="62" applyFont="1" applyFill="1" applyBorder="1" applyAlignment="1">
      <alignment horizontal="left" vertical="center"/>
      <protection/>
    </xf>
    <xf numFmtId="0" fontId="16" fillId="0" borderId="43" xfId="62" applyFont="1" applyFill="1" applyBorder="1" applyAlignment="1">
      <alignment horizontal="left" vertical="center"/>
      <protection/>
    </xf>
    <xf numFmtId="0" fontId="16" fillId="0" borderId="0" xfId="62" applyFont="1" applyFill="1" applyBorder="1" applyAlignment="1">
      <alignment horizontal="left" vertical="center"/>
      <protection/>
    </xf>
    <xf numFmtId="0" fontId="16" fillId="0" borderId="29" xfId="62" applyFont="1" applyFill="1" applyBorder="1" applyAlignment="1">
      <alignment horizontal="center" vertical="center" wrapText="1"/>
      <protection/>
    </xf>
    <xf numFmtId="0" fontId="16" fillId="0" borderId="30" xfId="62" applyFont="1" applyFill="1" applyBorder="1" applyAlignment="1">
      <alignment horizontal="center" vertical="center" wrapText="1"/>
      <protection/>
    </xf>
    <xf numFmtId="0" fontId="16" fillId="0" borderId="77" xfId="62" applyFont="1" applyFill="1" applyBorder="1" applyAlignment="1">
      <alignment horizontal="center" vertical="center" wrapText="1"/>
      <protection/>
    </xf>
    <xf numFmtId="0" fontId="14" fillId="0" borderId="133" xfId="62" applyFont="1" applyFill="1" applyBorder="1" applyAlignment="1">
      <alignment horizontal="right" vertical="center"/>
      <protection/>
    </xf>
    <xf numFmtId="0" fontId="14" fillId="0" borderId="89" xfId="62" applyFont="1" applyFill="1" applyBorder="1" applyAlignment="1">
      <alignment horizontal="right" vertical="center"/>
      <protection/>
    </xf>
    <xf numFmtId="38" fontId="14" fillId="0" borderId="28" xfId="49" applyFont="1" applyFill="1" applyBorder="1" applyAlignment="1">
      <alignment horizontal="right" vertical="center"/>
    </xf>
    <xf numFmtId="38" fontId="14" fillId="0" borderId="159" xfId="49" applyFont="1" applyFill="1" applyBorder="1" applyAlignment="1">
      <alignment horizontal="right" vertical="center"/>
    </xf>
    <xf numFmtId="38" fontId="11" fillId="0" borderId="29" xfId="49" applyFont="1" applyFill="1" applyBorder="1" applyAlignment="1">
      <alignment horizontal="center" vertical="center" shrinkToFit="1"/>
    </xf>
    <xf numFmtId="38" fontId="11" fillId="0" borderId="95" xfId="49" applyFont="1" applyFill="1" applyBorder="1" applyAlignment="1">
      <alignment horizontal="center" vertical="center" shrinkToFit="1"/>
    </xf>
    <xf numFmtId="38" fontId="11" fillId="0" borderId="80" xfId="49" applyFont="1" applyFill="1" applyBorder="1" applyAlignment="1">
      <alignment horizontal="center" vertical="center" shrinkToFit="1"/>
    </xf>
    <xf numFmtId="38" fontId="11" fillId="0" borderId="96" xfId="49" applyFont="1" applyFill="1" applyBorder="1" applyAlignment="1">
      <alignment horizontal="center" vertical="center" shrinkToFit="1"/>
    </xf>
    <xf numFmtId="38" fontId="14" fillId="0" borderId="179" xfId="49" applyFont="1" applyFill="1" applyBorder="1" applyAlignment="1">
      <alignment horizontal="right" vertical="center" wrapText="1"/>
    </xf>
    <xf numFmtId="38" fontId="14" fillId="0" borderId="223" xfId="49" applyFont="1" applyFill="1" applyBorder="1" applyAlignment="1">
      <alignment horizontal="right" vertical="center" wrapText="1"/>
    </xf>
    <xf numFmtId="38" fontId="14" fillId="0" borderId="86" xfId="49" applyFont="1" applyFill="1" applyBorder="1" applyAlignment="1">
      <alignment horizontal="right" vertical="center" wrapText="1"/>
    </xf>
    <xf numFmtId="38" fontId="14" fillId="0" borderId="27" xfId="49" applyFont="1" applyFill="1" applyBorder="1" applyAlignment="1">
      <alignment horizontal="right" vertical="center" wrapText="1"/>
    </xf>
    <xf numFmtId="38" fontId="14" fillId="0" borderId="221" xfId="49" applyFont="1" applyFill="1" applyBorder="1" applyAlignment="1">
      <alignment vertical="center" wrapText="1"/>
    </xf>
    <xf numFmtId="38" fontId="14" fillId="0" borderId="222" xfId="49" applyFont="1" applyFill="1" applyBorder="1" applyAlignment="1">
      <alignment vertical="center" wrapText="1"/>
    </xf>
    <xf numFmtId="38" fontId="14" fillId="0" borderId="18" xfId="49" applyFont="1" applyFill="1" applyBorder="1" applyAlignment="1">
      <alignment vertical="center" wrapText="1"/>
    </xf>
    <xf numFmtId="38" fontId="14" fillId="0" borderId="89" xfId="49" applyFont="1" applyFill="1" applyBorder="1" applyAlignment="1">
      <alignment vertical="center" wrapText="1"/>
    </xf>
    <xf numFmtId="0" fontId="10" fillId="0" borderId="0" xfId="62" applyFont="1" applyFill="1" applyAlignment="1">
      <alignment horizontal="center" vertical="center"/>
      <protection/>
    </xf>
    <xf numFmtId="0" fontId="9" fillId="0" borderId="0" xfId="62" applyFont="1" applyFill="1" applyAlignment="1">
      <alignment horizontal="center" vertical="center"/>
      <protection/>
    </xf>
    <xf numFmtId="38" fontId="15" fillId="0" borderId="29" xfId="49" applyFont="1" applyFill="1" applyBorder="1" applyAlignment="1">
      <alignment horizontal="center" vertical="center" shrinkToFit="1"/>
    </xf>
    <xf numFmtId="38" fontId="15" fillId="0" borderId="77" xfId="49" applyFont="1" applyFill="1" applyBorder="1" applyAlignment="1">
      <alignment horizontal="center" vertical="center" shrinkToFit="1"/>
    </xf>
    <xf numFmtId="38" fontId="11" fillId="0" borderId="18" xfId="49" applyFont="1" applyFill="1" applyBorder="1" applyAlignment="1">
      <alignment horizontal="center" vertical="center" shrinkToFit="1"/>
    </xf>
    <xf numFmtId="38" fontId="11" fillId="0" borderId="99" xfId="49" applyFont="1" applyFill="1" applyBorder="1" applyAlignment="1">
      <alignment horizontal="center" vertical="center" shrinkToFit="1"/>
    </xf>
    <xf numFmtId="38" fontId="14" fillId="0" borderId="97" xfId="49" applyFont="1" applyFill="1" applyBorder="1" applyAlignment="1">
      <alignment vertical="center" wrapText="1"/>
    </xf>
    <xf numFmtId="38" fontId="14" fillId="0" borderId="98" xfId="49" applyFont="1" applyFill="1" applyBorder="1" applyAlignment="1">
      <alignment vertical="center" wrapText="1"/>
    </xf>
    <xf numFmtId="38" fontId="14" fillId="0" borderId="77" xfId="49" applyFont="1" applyFill="1" applyBorder="1" applyAlignment="1">
      <alignment horizontal="center" vertical="center" wrapText="1"/>
    </xf>
    <xf numFmtId="38" fontId="14" fillId="0" borderId="76" xfId="49" applyFont="1" applyFill="1" applyBorder="1" applyAlignment="1">
      <alignment horizontal="center" vertical="center" wrapText="1"/>
    </xf>
    <xf numFmtId="38" fontId="14" fillId="0" borderId="149" xfId="49" applyFont="1" applyFill="1" applyBorder="1" applyAlignment="1">
      <alignment horizontal="right" vertical="center" wrapText="1"/>
    </xf>
    <xf numFmtId="38" fontId="14" fillId="0" borderId="26" xfId="49" applyFont="1" applyFill="1" applyBorder="1" applyAlignment="1">
      <alignment horizontal="right" vertical="center" wrapText="1"/>
    </xf>
    <xf numFmtId="38" fontId="14" fillId="0" borderId="11" xfId="49" applyFont="1" applyFill="1" applyBorder="1" applyAlignment="1">
      <alignment vertical="center" wrapText="1"/>
    </xf>
    <xf numFmtId="38" fontId="14" fillId="0" borderId="35" xfId="49" applyFont="1" applyFill="1" applyBorder="1" applyAlignment="1">
      <alignment vertical="center" wrapText="1"/>
    </xf>
    <xf numFmtId="38" fontId="14" fillId="0" borderId="23" xfId="49" applyFont="1" applyFill="1" applyBorder="1" applyAlignment="1">
      <alignment vertical="center" wrapText="1"/>
    </xf>
    <xf numFmtId="38" fontId="14" fillId="0" borderId="0" xfId="49" applyFont="1" applyFill="1" applyBorder="1" applyAlignment="1">
      <alignment vertical="center" wrapText="1"/>
    </xf>
    <xf numFmtId="0" fontId="10" fillId="0" borderId="0" xfId="62" applyFont="1" applyAlignment="1">
      <alignment horizontal="center" vertical="center"/>
      <protection/>
    </xf>
    <xf numFmtId="0" fontId="9" fillId="0" borderId="0" xfId="62" applyFont="1" applyAlignment="1">
      <alignment horizontal="center" vertical="center"/>
      <protection/>
    </xf>
    <xf numFmtId="38" fontId="15" fillId="0" borderId="29" xfId="49" applyFont="1" applyBorder="1" applyAlignment="1">
      <alignment horizontal="center" vertical="center" shrinkToFit="1"/>
    </xf>
    <xf numFmtId="38" fontId="15" fillId="0" borderId="30" xfId="49" applyFont="1" applyBorder="1" applyAlignment="1">
      <alignment horizontal="center" vertical="center" shrinkToFit="1"/>
    </xf>
    <xf numFmtId="38" fontId="14" fillId="0" borderId="92" xfId="49" applyFont="1" applyFill="1" applyBorder="1" applyAlignment="1">
      <alignment horizontal="right" vertical="center" wrapText="1"/>
    </xf>
    <xf numFmtId="0" fontId="11" fillId="0" borderId="35" xfId="63" applyFont="1" applyBorder="1" applyAlignment="1" applyProtection="1">
      <alignment horizontal="distributed" vertical="center"/>
      <protection locked="0"/>
    </xf>
    <xf numFmtId="0" fontId="11" fillId="0" borderId="75" xfId="63" applyFont="1" applyBorder="1" applyAlignment="1" applyProtection="1">
      <alignment horizontal="distributed" vertical="center"/>
      <protection locked="0"/>
    </xf>
    <xf numFmtId="38" fontId="15" fillId="0" borderId="139" xfId="49" applyFont="1" applyBorder="1" applyAlignment="1">
      <alignment horizontal="center" vertical="center" shrinkToFit="1"/>
    </xf>
    <xf numFmtId="38" fontId="14" fillId="0" borderId="139" xfId="49" applyFont="1" applyBorder="1" applyAlignment="1">
      <alignment horizontal="center" vertical="center" shrinkToFit="1"/>
    </xf>
    <xf numFmtId="38" fontId="14" fillId="0" borderId="137" xfId="49" applyFont="1" applyBorder="1" applyAlignment="1">
      <alignment horizontal="center" vertical="center" shrinkToFit="1"/>
    </xf>
    <xf numFmtId="38" fontId="14" fillId="0" borderId="144" xfId="49" applyFont="1" applyFill="1" applyBorder="1" applyAlignment="1">
      <alignment vertical="center" wrapText="1"/>
    </xf>
    <xf numFmtId="38" fontId="14" fillId="0" borderId="74" xfId="49" applyFont="1" applyFill="1" applyBorder="1" applyAlignment="1">
      <alignment vertical="center" wrapText="1"/>
    </xf>
    <xf numFmtId="38" fontId="14" fillId="0" borderId="150" xfId="49" applyFont="1" applyFill="1" applyBorder="1" applyAlignment="1">
      <alignment horizontal="right" vertical="center" wrapText="1"/>
    </xf>
    <xf numFmtId="38" fontId="14" fillId="0" borderId="152" xfId="49" applyFont="1" applyFill="1" applyBorder="1" applyAlignment="1">
      <alignment vertical="center" wrapText="1"/>
    </xf>
    <xf numFmtId="38" fontId="14" fillId="0" borderId="99" xfId="49" applyFont="1" applyFill="1" applyBorder="1" applyAlignment="1">
      <alignment vertical="center" wrapText="1"/>
    </xf>
    <xf numFmtId="38" fontId="14" fillId="0" borderId="101" xfId="49" applyFont="1" applyFill="1" applyBorder="1" applyAlignment="1">
      <alignment horizontal="right" vertical="center" wrapText="1"/>
    </xf>
    <xf numFmtId="0" fontId="14" fillId="0" borderId="33" xfId="63" applyFont="1" applyBorder="1" applyAlignment="1" applyProtection="1">
      <alignment horizontal="center" vertical="center"/>
      <protection locked="0"/>
    </xf>
    <xf numFmtId="0" fontId="14" fillId="0" borderId="224" xfId="63" applyFont="1" applyBorder="1" applyAlignment="1" applyProtection="1">
      <alignment horizontal="center" vertical="center"/>
      <protection locked="0"/>
    </xf>
    <xf numFmtId="0" fontId="14" fillId="0" borderId="29" xfId="63" applyFont="1" applyBorder="1" applyAlignment="1" applyProtection="1">
      <alignment horizontal="center" vertical="center"/>
      <protection locked="0"/>
    </xf>
    <xf numFmtId="0" fontId="14" fillId="0" borderId="30" xfId="63" applyFont="1" applyBorder="1" applyAlignment="1" applyProtection="1">
      <alignment horizontal="center" vertical="center"/>
      <protection locked="0"/>
    </xf>
    <xf numFmtId="0" fontId="14" fillId="0" borderId="31" xfId="63" applyFont="1" applyBorder="1" applyAlignment="1" applyProtection="1">
      <alignment horizontal="center" vertical="center"/>
      <protection locked="0"/>
    </xf>
    <xf numFmtId="0" fontId="14" fillId="0" borderId="32" xfId="63" applyFont="1" applyBorder="1" applyAlignment="1" applyProtection="1">
      <alignment horizontal="center" vertical="center" shrinkToFit="1"/>
      <protection locked="0"/>
    </xf>
    <xf numFmtId="0" fontId="14" fillId="0" borderId="30" xfId="63" applyFont="1" applyBorder="1" applyAlignment="1" applyProtection="1">
      <alignment horizontal="center" vertical="center" shrinkToFit="1"/>
      <protection locked="0"/>
    </xf>
    <xf numFmtId="0" fontId="14" fillId="0" borderId="31" xfId="63" applyFont="1" applyBorder="1" applyAlignment="1" applyProtection="1">
      <alignment horizontal="center" vertical="center" shrinkToFit="1"/>
      <protection locked="0"/>
    </xf>
    <xf numFmtId="0" fontId="14" fillId="0" borderId="116" xfId="63" applyFont="1" applyBorder="1" applyAlignment="1" applyProtection="1">
      <alignment horizontal="center" vertical="center"/>
      <protection locked="0"/>
    </xf>
    <xf numFmtId="0" fontId="14" fillId="0" borderId="32" xfId="63" applyFont="1" applyBorder="1" applyAlignment="1" applyProtection="1">
      <alignment horizontal="center" vertical="center"/>
      <protection locked="0"/>
    </xf>
    <xf numFmtId="0" fontId="16" fillId="0" borderId="57" xfId="61" applyFont="1" applyFill="1" applyBorder="1" applyAlignment="1" applyProtection="1">
      <alignment vertical="center"/>
      <protection/>
    </xf>
    <xf numFmtId="0" fontId="16" fillId="0" borderId="131" xfId="61" applyFont="1" applyFill="1" applyBorder="1" applyAlignment="1" applyProtection="1">
      <alignment vertical="center"/>
      <protection/>
    </xf>
    <xf numFmtId="0" fontId="16" fillId="0" borderId="46" xfId="61" applyFont="1" applyFill="1" applyBorder="1" applyAlignment="1" applyProtection="1">
      <alignment vertical="center" wrapText="1"/>
      <protection/>
    </xf>
    <xf numFmtId="0" fontId="16" fillId="0" borderId="132" xfId="61" applyFont="1" applyFill="1" applyBorder="1" applyAlignment="1" applyProtection="1">
      <alignment vertical="center" wrapText="1"/>
      <protection/>
    </xf>
    <xf numFmtId="0" fontId="16" fillId="0" borderId="46" xfId="61" applyFont="1" applyFill="1" applyBorder="1" applyAlignment="1" applyProtection="1">
      <alignment vertical="center"/>
      <protection/>
    </xf>
    <xf numFmtId="0" fontId="16" fillId="0" borderId="132" xfId="61" applyFont="1" applyFill="1" applyBorder="1" applyAlignment="1" applyProtection="1">
      <alignment vertical="center"/>
      <protection/>
    </xf>
    <xf numFmtId="0" fontId="16" fillId="0" borderId="22" xfId="61" applyFont="1" applyFill="1" applyBorder="1" applyAlignment="1" applyProtection="1">
      <alignment horizontal="center" vertical="center"/>
      <protection/>
    </xf>
    <xf numFmtId="0" fontId="16" fillId="0" borderId="23" xfId="61" applyFont="1" applyFill="1" applyBorder="1" applyAlignment="1" applyProtection="1">
      <alignment horizontal="center" vertical="center"/>
      <protection/>
    </xf>
    <xf numFmtId="0" fontId="16" fillId="0" borderId="144" xfId="61" applyFont="1" applyFill="1" applyBorder="1" applyAlignment="1" applyProtection="1">
      <alignment horizontal="center" vertical="center"/>
      <protection/>
    </xf>
    <xf numFmtId="0" fontId="16" fillId="0" borderId="29" xfId="61" applyFont="1" applyFill="1" applyBorder="1" applyAlignment="1" applyProtection="1">
      <alignment horizontal="center" vertical="center"/>
      <protection/>
    </xf>
    <xf numFmtId="0" fontId="16" fillId="0" borderId="30" xfId="61" applyFont="1" applyFill="1" applyBorder="1" applyAlignment="1" applyProtection="1">
      <alignment horizontal="center" vertical="center"/>
      <protection/>
    </xf>
    <xf numFmtId="0" fontId="16" fillId="0" borderId="31" xfId="61" applyFont="1" applyFill="1" applyBorder="1" applyAlignment="1" applyProtection="1">
      <alignment horizontal="center" vertical="center"/>
      <protection/>
    </xf>
    <xf numFmtId="0" fontId="16" fillId="0" borderId="32" xfId="61" applyFont="1" applyFill="1" applyBorder="1" applyAlignment="1" applyProtection="1">
      <alignment horizontal="center" vertical="center"/>
      <protection/>
    </xf>
    <xf numFmtId="38" fontId="14" fillId="0" borderId="80" xfId="49" applyFont="1" applyFill="1" applyBorder="1" applyAlignment="1">
      <alignment horizontal="right" vertical="center"/>
    </xf>
    <xf numFmtId="38" fontId="14" fillId="0" borderId="76" xfId="49" applyFont="1" applyFill="1" applyBorder="1" applyAlignment="1">
      <alignment horizontal="right" vertical="center"/>
    </xf>
    <xf numFmtId="38" fontId="14" fillId="0" borderId="97" xfId="49" applyFont="1" applyBorder="1" applyAlignment="1">
      <alignment horizontal="right" vertical="center"/>
    </xf>
    <xf numFmtId="38" fontId="14" fillId="0" borderId="98" xfId="49" applyFont="1" applyBorder="1" applyAlignment="1">
      <alignment horizontal="right" vertical="center"/>
    </xf>
    <xf numFmtId="38" fontId="14" fillId="0" borderId="125" xfId="49" applyFont="1" applyBorder="1" applyAlignment="1">
      <alignment horizontal="right" vertical="center"/>
    </xf>
    <xf numFmtId="38" fontId="14" fillId="0" borderId="80" xfId="49" applyFont="1" applyBorder="1" applyAlignment="1">
      <alignment horizontal="right" vertical="center"/>
    </xf>
    <xf numFmtId="38" fontId="14" fillId="0" borderId="96" xfId="49" applyFont="1" applyBorder="1" applyAlignment="1">
      <alignment horizontal="right" vertical="center"/>
    </xf>
    <xf numFmtId="38" fontId="14" fillId="0" borderId="76" xfId="49" applyFont="1" applyBorder="1" applyAlignment="1">
      <alignment horizontal="right" vertical="center"/>
    </xf>
    <xf numFmtId="38" fontId="14" fillId="0" borderId="96" xfId="49" applyFont="1" applyFill="1" applyBorder="1" applyAlignment="1">
      <alignment horizontal="right" vertical="center"/>
    </xf>
    <xf numFmtId="0" fontId="14" fillId="0" borderId="0" xfId="62" applyFont="1" applyBorder="1" applyAlignment="1">
      <alignment horizontal="center" vertical="center"/>
      <protection/>
    </xf>
    <xf numFmtId="0" fontId="11" fillId="0" borderId="35" xfId="63" applyFont="1" applyBorder="1" applyAlignment="1" applyProtection="1">
      <alignment vertical="center"/>
      <protection locked="0"/>
    </xf>
    <xf numFmtId="0" fontId="11" fillId="0" borderId="75" xfId="63" applyFont="1" applyBorder="1" applyAlignment="1" applyProtection="1">
      <alignment vertical="center"/>
      <protection locked="0"/>
    </xf>
    <xf numFmtId="0" fontId="11" fillId="0" borderId="78" xfId="63" applyFont="1" applyBorder="1" applyAlignment="1" applyProtection="1">
      <alignment vertical="center" shrinkToFit="1"/>
      <protection locked="0"/>
    </xf>
    <xf numFmtId="0" fontId="11" fillId="0" borderId="96" xfId="63" applyFont="1" applyBorder="1" applyAlignment="1" applyProtection="1">
      <alignment vertical="center" shrinkToFit="1"/>
      <protection locked="0"/>
    </xf>
    <xf numFmtId="0" fontId="14" fillId="0" borderId="0" xfId="63" applyFont="1" applyBorder="1" applyAlignment="1" applyProtection="1">
      <alignment vertical="center" wrapText="1"/>
      <protection locked="0"/>
    </xf>
    <xf numFmtId="0" fontId="14" fillId="0" borderId="80" xfId="63" applyFont="1" applyBorder="1" applyAlignment="1" applyProtection="1">
      <alignment vertical="center"/>
      <protection locked="0"/>
    </xf>
    <xf numFmtId="0" fontId="14" fillId="0" borderId="96" xfId="63" applyFont="1" applyBorder="1" applyAlignment="1" applyProtection="1">
      <alignment vertical="center"/>
      <protection locked="0"/>
    </xf>
    <xf numFmtId="0" fontId="14" fillId="0" borderId="78" xfId="63" applyFont="1" applyBorder="1" applyAlignment="1" applyProtection="1">
      <alignment vertical="center"/>
      <protection locked="0"/>
    </xf>
    <xf numFmtId="0" fontId="14" fillId="0" borderId="75" xfId="63" applyFont="1" applyBorder="1" applyAlignment="1" applyProtection="1">
      <alignment vertical="center"/>
      <protection locked="0"/>
    </xf>
    <xf numFmtId="0" fontId="14" fillId="0" borderId="91" xfId="63" applyFont="1" applyBorder="1" applyAlignment="1" applyProtection="1">
      <alignment horizontal="center" vertical="center"/>
      <protection locked="0"/>
    </xf>
    <xf numFmtId="0" fontId="14" fillId="0" borderId="92" xfId="63" applyFont="1" applyBorder="1" applyAlignment="1" applyProtection="1">
      <alignment horizontal="center" vertical="center"/>
      <protection locked="0"/>
    </xf>
    <xf numFmtId="0" fontId="14" fillId="0" borderId="98" xfId="63" applyFont="1" applyBorder="1" applyAlignment="1" applyProtection="1">
      <alignment horizontal="center" vertical="center"/>
      <protection locked="0"/>
    </xf>
    <xf numFmtId="0" fontId="14" fillId="0" borderId="225" xfId="63" applyFont="1" applyBorder="1" applyAlignment="1" applyProtection="1">
      <alignment horizontal="center" vertical="center"/>
      <protection locked="0"/>
    </xf>
    <xf numFmtId="0" fontId="14" fillId="0" borderId="226" xfId="63" applyFont="1" applyBorder="1" applyAlignment="1" applyProtection="1">
      <alignment horizontal="center" vertical="center"/>
      <protection locked="0"/>
    </xf>
    <xf numFmtId="0" fontId="14" fillId="0" borderId="227" xfId="63" applyFont="1" applyBorder="1" applyAlignment="1" applyProtection="1">
      <alignment horizontal="center" vertical="center"/>
      <protection locked="0"/>
    </xf>
    <xf numFmtId="0" fontId="14" fillId="0" borderId="228" xfId="63" applyFont="1" applyBorder="1" applyAlignment="1" applyProtection="1">
      <alignment horizontal="center" vertical="center"/>
      <protection locked="0"/>
    </xf>
    <xf numFmtId="0" fontId="14" fillId="0" borderId="229" xfId="63" applyFont="1" applyBorder="1" applyAlignment="1" applyProtection="1">
      <alignment horizontal="center" vertical="center"/>
      <protection locked="0"/>
    </xf>
    <xf numFmtId="0" fontId="14" fillId="0" borderId="230" xfId="63" applyFont="1" applyBorder="1" applyAlignment="1" applyProtection="1">
      <alignment horizontal="center" vertical="center"/>
      <protection locked="0"/>
    </xf>
    <xf numFmtId="0" fontId="14" fillId="0" borderId="231" xfId="63" applyFont="1" applyBorder="1" applyAlignment="1" applyProtection="1">
      <alignment horizontal="center" vertical="center"/>
      <protection locked="0"/>
    </xf>
    <xf numFmtId="0" fontId="14" fillId="0" borderId="232" xfId="63" applyFont="1" applyBorder="1" applyAlignment="1" applyProtection="1">
      <alignment horizontal="center" vertical="center"/>
      <protection locked="0"/>
    </xf>
    <xf numFmtId="0" fontId="14" fillId="0" borderId="233" xfId="63" applyFont="1" applyBorder="1" applyAlignment="1" applyProtection="1">
      <alignment horizontal="center" vertical="center"/>
      <protection locked="0"/>
    </xf>
    <xf numFmtId="0" fontId="14" fillId="0" borderId="127" xfId="63" applyFont="1" applyBorder="1" applyAlignment="1" applyProtection="1">
      <alignment horizontal="center" vertical="center" textRotation="255" wrapText="1" shrinkToFit="1"/>
      <protection locked="0"/>
    </xf>
    <xf numFmtId="0" fontId="14" fillId="0" borderId="69" xfId="63" applyFont="1" applyBorder="1" applyAlignment="1" applyProtection="1">
      <alignment horizontal="center" vertical="center" textRotation="255" shrinkToFit="1"/>
      <protection locked="0"/>
    </xf>
    <xf numFmtId="0" fontId="14" fillId="0" borderId="36" xfId="63" applyFont="1" applyBorder="1" applyAlignment="1" applyProtection="1">
      <alignment horizontal="center" vertical="center" textRotation="255" shrinkToFit="1"/>
      <protection locked="0"/>
    </xf>
    <xf numFmtId="0" fontId="14" fillId="0" borderId="80" xfId="63" applyFont="1" applyBorder="1" applyAlignment="1" applyProtection="1">
      <alignment vertical="center" shrinkToFit="1"/>
      <protection locked="0"/>
    </xf>
    <xf numFmtId="0" fontId="14" fillId="0" borderId="96" xfId="63" applyFont="1" applyBorder="1" applyAlignment="1" applyProtection="1">
      <alignmen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月報新様式（案）" xfId="61"/>
    <cellStyle name="標準_17年度年報様式" xfId="62"/>
    <cellStyle name="標準_年報様式" xfId="63"/>
    <cellStyle name="標準_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23"/>
  <sheetViews>
    <sheetView view="pageBreakPreview" zoomScaleSheetLayoutView="100" zoomScalePageLayoutView="0" workbookViewId="0" topLeftCell="A1">
      <selection activeCell="L7" sqref="L7"/>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667" t="s">
        <v>413</v>
      </c>
      <c r="L15" s="667"/>
      <c r="M15" s="667"/>
      <c r="N15" s="667"/>
      <c r="O15" s="667"/>
      <c r="P15" s="667"/>
      <c r="Q15" s="667"/>
      <c r="R15" s="667"/>
      <c r="S15" s="667"/>
      <c r="T15" s="667"/>
      <c r="U15" s="667"/>
      <c r="V15" s="667"/>
      <c r="W15" s="667"/>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668" t="s">
        <v>1520</v>
      </c>
      <c r="L18" s="668"/>
      <c r="M18" s="668"/>
      <c r="N18" s="668"/>
      <c r="O18" s="668"/>
      <c r="P18" s="668"/>
      <c r="Q18" s="668"/>
      <c r="R18" s="668"/>
      <c r="S18" s="668"/>
      <c r="T18" s="668"/>
      <c r="U18" s="668"/>
      <c r="V18" s="668"/>
      <c r="W18" s="668"/>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23" spans="8:26" ht="14.25">
      <c r="H23" s="669" t="s">
        <v>302</v>
      </c>
      <c r="I23" s="669"/>
      <c r="J23" s="669"/>
      <c r="K23" s="669"/>
      <c r="L23" s="669"/>
      <c r="M23" s="669"/>
      <c r="N23" s="669"/>
      <c r="O23" s="669"/>
      <c r="P23" s="669"/>
      <c r="Q23" s="669"/>
      <c r="R23" s="669"/>
      <c r="S23" s="669"/>
      <c r="T23" s="669"/>
      <c r="U23" s="669"/>
      <c r="V23" s="669"/>
      <c r="W23" s="669"/>
      <c r="X23" s="669"/>
      <c r="Y23" s="669"/>
      <c r="Z23" s="669"/>
    </row>
    <row r="50" ht="13.5" customHeight="1"/>
  </sheetData>
  <sheetProtection/>
  <mergeCells count="3">
    <mergeCell ref="K15:W15"/>
    <mergeCell ref="K18:W18"/>
    <mergeCell ref="H23:Z2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G517"/>
  <sheetViews>
    <sheetView view="pageBreakPreview" zoomScaleSheetLayoutView="100" zoomScalePageLayoutView="0" workbookViewId="0" topLeftCell="A1">
      <selection activeCell="B5" sqref="B5"/>
    </sheetView>
  </sheetViews>
  <sheetFormatPr defaultColWidth="2.625" defaultRowHeight="13.5" customHeight="1"/>
  <cols>
    <col min="1" max="25" width="2.625" style="12" customWidth="1"/>
    <col min="26" max="26" width="2.75390625" style="12" customWidth="1"/>
    <col min="27" max="29" width="2.625" style="12" customWidth="1"/>
    <col min="30" max="30" width="2.75390625" style="12" customWidth="1"/>
    <col min="31" max="32" width="2.625" style="12" customWidth="1"/>
    <col min="33" max="33" width="5.125" style="12" customWidth="1"/>
    <col min="34" max="16384" width="2.625" style="12" customWidth="1"/>
  </cols>
  <sheetData>
    <row r="1" spans="1:33" ht="17.25">
      <c r="A1" s="224" t="s">
        <v>592</v>
      </c>
      <c r="B1" s="211"/>
      <c r="C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row>
    <row r="2" spans="2:32" ht="13.5" customHeight="1">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t="s">
        <v>31</v>
      </c>
      <c r="AF2" s="175"/>
    </row>
    <row r="3" spans="2:32" ht="13.5"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t="s">
        <v>468</v>
      </c>
      <c r="AF3" s="175"/>
    </row>
    <row r="4" spans="1:14" ht="13.5" customHeight="1">
      <c r="A4" s="12" t="s">
        <v>43</v>
      </c>
      <c r="E4" s="19"/>
      <c r="F4" s="19"/>
      <c r="G4" s="19"/>
      <c r="H4" s="19"/>
      <c r="I4" s="19"/>
      <c r="J4" s="19"/>
      <c r="K4" s="19"/>
      <c r="L4" s="19"/>
      <c r="M4" s="19"/>
      <c r="N4" s="19"/>
    </row>
    <row r="5" spans="1:14" ht="13.5" customHeight="1">
      <c r="A5" s="12" t="s">
        <v>1383</v>
      </c>
      <c r="F5" s="25"/>
      <c r="G5" s="25"/>
      <c r="H5" s="25"/>
      <c r="I5" s="25"/>
      <c r="J5" s="25"/>
      <c r="K5" s="25"/>
      <c r="L5" s="25"/>
      <c r="M5" s="25"/>
      <c r="N5" s="25"/>
    </row>
    <row r="6" spans="1:14" ht="13.5" customHeight="1">
      <c r="A6" s="12" t="s">
        <v>1384</v>
      </c>
      <c r="F6" s="25"/>
      <c r="G6" s="25"/>
      <c r="H6" s="25"/>
      <c r="I6" s="25"/>
      <c r="J6" s="25"/>
      <c r="K6" s="25"/>
      <c r="L6" s="25"/>
      <c r="M6" s="25"/>
      <c r="N6" s="25"/>
    </row>
    <row r="7" ht="13.5" customHeight="1">
      <c r="A7" s="12" t="s">
        <v>1385</v>
      </c>
    </row>
    <row r="8" ht="13.5" customHeight="1">
      <c r="A8" s="12" t="s">
        <v>1386</v>
      </c>
    </row>
    <row r="9" ht="13.5" customHeight="1">
      <c r="A9" s="12" t="s">
        <v>1387</v>
      </c>
    </row>
    <row r="10" ht="13.5" customHeight="1">
      <c r="A10" s="12" t="s">
        <v>1388</v>
      </c>
    </row>
    <row r="11" ht="13.5" customHeight="1">
      <c r="A11" s="12" t="s">
        <v>593</v>
      </c>
    </row>
    <row r="12" ht="13.5" customHeight="1">
      <c r="A12" s="12" t="s">
        <v>1389</v>
      </c>
    </row>
    <row r="13" ht="13.5" customHeight="1">
      <c r="A13" s="12" t="s">
        <v>1020</v>
      </c>
    </row>
    <row r="14" ht="13.5" customHeight="1">
      <c r="A14" s="12" t="s">
        <v>1390</v>
      </c>
    </row>
    <row r="15" ht="13.5" customHeight="1">
      <c r="A15" s="12" t="s">
        <v>1391</v>
      </c>
    </row>
    <row r="16" ht="13.5" customHeight="1">
      <c r="A16" s="12" t="s">
        <v>353</v>
      </c>
    </row>
    <row r="17" ht="13.5" customHeight="1">
      <c r="A17" s="212" t="s">
        <v>594</v>
      </c>
    </row>
    <row r="18" ht="13.5" customHeight="1">
      <c r="A18" s="12" t="s">
        <v>595</v>
      </c>
    </row>
    <row r="19" ht="13.5" customHeight="1">
      <c r="A19" s="12" t="s">
        <v>596</v>
      </c>
    </row>
    <row r="20" ht="13.5" customHeight="1">
      <c r="A20" s="212" t="s">
        <v>597</v>
      </c>
    </row>
    <row r="21" ht="13.5" customHeight="1">
      <c r="A21" s="12" t="s">
        <v>340</v>
      </c>
    </row>
    <row r="22" ht="13.5" customHeight="1">
      <c r="A22" s="12" t="s">
        <v>598</v>
      </c>
    </row>
    <row r="23" ht="13.5" customHeight="1">
      <c r="A23" s="212" t="s">
        <v>599</v>
      </c>
    </row>
    <row r="24" ht="13.5" customHeight="1">
      <c r="A24" s="12" t="s">
        <v>600</v>
      </c>
    </row>
    <row r="25" ht="13.5" customHeight="1">
      <c r="A25" s="212" t="s">
        <v>601</v>
      </c>
    </row>
    <row r="26" ht="13.5" customHeight="1">
      <c r="A26" s="12" t="s">
        <v>602</v>
      </c>
    </row>
    <row r="27" ht="13.5" customHeight="1">
      <c r="A27" s="12" t="s">
        <v>603</v>
      </c>
    </row>
    <row r="28" ht="13.5" customHeight="1">
      <c r="A28" s="212" t="s">
        <v>1034</v>
      </c>
    </row>
    <row r="29" ht="13.5" customHeight="1">
      <c r="A29" s="12" t="s">
        <v>604</v>
      </c>
    </row>
    <row r="30" ht="13.5" customHeight="1">
      <c r="A30" s="12" t="s">
        <v>1035</v>
      </c>
    </row>
    <row r="31" ht="13.5" customHeight="1">
      <c r="A31" s="12" t="s">
        <v>1036</v>
      </c>
    </row>
    <row r="32" ht="13.5" customHeight="1">
      <c r="A32" s="12" t="s">
        <v>1037</v>
      </c>
    </row>
    <row r="33" ht="13.5" customHeight="1">
      <c r="A33" s="12" t="s">
        <v>1038</v>
      </c>
    </row>
    <row r="34" ht="13.5" customHeight="1">
      <c r="A34" s="12" t="s">
        <v>1039</v>
      </c>
    </row>
    <row r="35" ht="13.5" customHeight="1">
      <c r="A35" s="12" t="s">
        <v>1041</v>
      </c>
    </row>
    <row r="36" ht="13.5" customHeight="1">
      <c r="A36" s="12" t="s">
        <v>605</v>
      </c>
    </row>
    <row r="37" ht="13.5" customHeight="1">
      <c r="A37" s="12" t="s">
        <v>1040</v>
      </c>
    </row>
    <row r="38" ht="13.5" customHeight="1">
      <c r="A38" s="12" t="s">
        <v>606</v>
      </c>
    </row>
    <row r="39" ht="13.5" customHeight="1">
      <c r="A39" s="12" t="s">
        <v>607</v>
      </c>
    </row>
    <row r="40" ht="13.5" customHeight="1">
      <c r="A40" s="12" t="s">
        <v>1044</v>
      </c>
    </row>
    <row r="41" ht="13.5" customHeight="1">
      <c r="A41" s="12" t="s">
        <v>1043</v>
      </c>
    </row>
    <row r="42" ht="13.5" customHeight="1">
      <c r="A42" s="12" t="s">
        <v>1042</v>
      </c>
    </row>
    <row r="43" ht="13.5" customHeight="1">
      <c r="A43" s="12" t="s">
        <v>824</v>
      </c>
    </row>
    <row r="44" ht="13.5" customHeight="1">
      <c r="A44" s="12" t="s">
        <v>183</v>
      </c>
    </row>
    <row r="45" ht="13.5" customHeight="1">
      <c r="A45" s="12" t="s">
        <v>1045</v>
      </c>
    </row>
    <row r="46" ht="13.5" customHeight="1">
      <c r="A46" s="12" t="s">
        <v>1046</v>
      </c>
    </row>
    <row r="47" ht="13.5" customHeight="1">
      <c r="A47" s="12" t="s">
        <v>1048</v>
      </c>
    </row>
    <row r="48" ht="13.5" customHeight="1">
      <c r="A48" s="12" t="s">
        <v>1047</v>
      </c>
    </row>
    <row r="49" ht="13.5" customHeight="1">
      <c r="A49" s="12" t="s">
        <v>183</v>
      </c>
    </row>
    <row r="50" ht="13.5" customHeight="1">
      <c r="A50" s="12" t="s">
        <v>1049</v>
      </c>
    </row>
    <row r="51" ht="13.5" customHeight="1">
      <c r="A51" s="12" t="s">
        <v>1043</v>
      </c>
    </row>
    <row r="52" ht="13.5" customHeight="1">
      <c r="A52" s="12" t="s">
        <v>1050</v>
      </c>
    </row>
    <row r="53" ht="13.5" customHeight="1">
      <c r="A53" s="12" t="s">
        <v>185</v>
      </c>
    </row>
    <row r="54" ht="13.5" customHeight="1">
      <c r="A54" s="12" t="s">
        <v>183</v>
      </c>
    </row>
    <row r="55" ht="13.5" customHeight="1">
      <c r="A55" s="12" t="s">
        <v>1051</v>
      </c>
    </row>
    <row r="56" ht="13.5" customHeight="1">
      <c r="A56" s="12" t="s">
        <v>1052</v>
      </c>
    </row>
    <row r="57" ht="13.5" customHeight="1">
      <c r="A57" s="12" t="s">
        <v>1053</v>
      </c>
    </row>
    <row r="58" ht="13.5" customHeight="1">
      <c r="A58" s="12" t="s">
        <v>187</v>
      </c>
    </row>
    <row r="59" ht="13.5" customHeight="1">
      <c r="A59" s="12" t="s">
        <v>183</v>
      </c>
    </row>
    <row r="60" ht="13.5" customHeight="1">
      <c r="A60" s="12" t="s">
        <v>1054</v>
      </c>
    </row>
    <row r="61" ht="13.5" customHeight="1">
      <c r="A61" s="12" t="s">
        <v>184</v>
      </c>
    </row>
    <row r="62" ht="13.5" customHeight="1">
      <c r="A62" s="12" t="s">
        <v>1055</v>
      </c>
    </row>
    <row r="63" ht="13.5" customHeight="1">
      <c r="A63" s="12" t="s">
        <v>1056</v>
      </c>
    </row>
    <row r="64" ht="13.5" customHeight="1">
      <c r="A64" s="12" t="s">
        <v>183</v>
      </c>
    </row>
    <row r="65" ht="13.5" customHeight="1">
      <c r="A65" s="12" t="s">
        <v>1057</v>
      </c>
    </row>
    <row r="66" ht="13.5" customHeight="1">
      <c r="A66" s="12" t="s">
        <v>186</v>
      </c>
    </row>
    <row r="67" ht="13.5" customHeight="1">
      <c r="A67" s="12" t="s">
        <v>1058</v>
      </c>
    </row>
    <row r="68" ht="13.5" customHeight="1">
      <c r="A68" s="12" t="s">
        <v>188</v>
      </c>
    </row>
    <row r="69" ht="13.5" customHeight="1">
      <c r="A69" s="12" t="s">
        <v>183</v>
      </c>
    </row>
    <row r="70" ht="13.5" customHeight="1">
      <c r="A70" s="12" t="s">
        <v>1059</v>
      </c>
    </row>
    <row r="71" ht="13.5" customHeight="1">
      <c r="A71" s="12" t="s">
        <v>1060</v>
      </c>
    </row>
    <row r="72" ht="13.5" customHeight="1">
      <c r="A72" s="12" t="s">
        <v>1061</v>
      </c>
    </row>
    <row r="73" ht="13.5" customHeight="1">
      <c r="A73" s="12" t="s">
        <v>183</v>
      </c>
    </row>
    <row r="74" ht="13.5" customHeight="1">
      <c r="A74" s="12" t="s">
        <v>189</v>
      </c>
    </row>
    <row r="75" ht="13.5" customHeight="1">
      <c r="A75" s="12" t="s">
        <v>1062</v>
      </c>
    </row>
    <row r="76" ht="13.5" customHeight="1">
      <c r="A76" s="12" t="s">
        <v>1063</v>
      </c>
    </row>
    <row r="77" ht="13.5" customHeight="1">
      <c r="A77" s="12" t="s">
        <v>1392</v>
      </c>
    </row>
    <row r="78" ht="13.5" customHeight="1">
      <c r="A78" s="12" t="s">
        <v>1393</v>
      </c>
    </row>
    <row r="79" ht="13.5" customHeight="1">
      <c r="A79" s="12" t="s">
        <v>1394</v>
      </c>
    </row>
    <row r="80" ht="13.5" customHeight="1">
      <c r="A80" s="12" t="s">
        <v>190</v>
      </c>
    </row>
    <row r="81" ht="13.5" customHeight="1">
      <c r="A81" s="212" t="s">
        <v>191</v>
      </c>
    </row>
    <row r="82" ht="13.5" customHeight="1">
      <c r="A82" s="12" t="s">
        <v>192</v>
      </c>
    </row>
    <row r="83" ht="13.5" customHeight="1">
      <c r="A83" s="12" t="s">
        <v>193</v>
      </c>
    </row>
    <row r="84" ht="13.5" customHeight="1">
      <c r="A84" s="12" t="s">
        <v>194</v>
      </c>
    </row>
    <row r="85" ht="13.5" customHeight="1">
      <c r="A85" s="12" t="s">
        <v>195</v>
      </c>
    </row>
    <row r="86" ht="13.5" customHeight="1">
      <c r="A86" s="12" t="s">
        <v>196</v>
      </c>
    </row>
    <row r="87" ht="13.5" customHeight="1">
      <c r="A87" s="12" t="s">
        <v>197</v>
      </c>
    </row>
    <row r="88" ht="13.5" customHeight="1">
      <c r="A88" s="12" t="s">
        <v>198</v>
      </c>
    </row>
    <row r="89" ht="13.5" customHeight="1">
      <c r="A89" s="12" t="s">
        <v>199</v>
      </c>
    </row>
    <row r="90" ht="13.5" customHeight="1">
      <c r="A90" s="12" t="s">
        <v>200</v>
      </c>
    </row>
    <row r="91" ht="13.5" customHeight="1">
      <c r="A91" s="12" t="s">
        <v>201</v>
      </c>
    </row>
    <row r="92" ht="13.5" customHeight="1">
      <c r="A92" s="12" t="s">
        <v>202</v>
      </c>
    </row>
    <row r="93" ht="13.5" customHeight="1">
      <c r="A93" s="12" t="s">
        <v>203</v>
      </c>
    </row>
    <row r="94" ht="13.5" customHeight="1">
      <c r="A94" s="12" t="s">
        <v>204</v>
      </c>
    </row>
    <row r="95" ht="13.5" customHeight="1">
      <c r="A95" s="12" t="s">
        <v>205</v>
      </c>
    </row>
    <row r="96" ht="13.5" customHeight="1">
      <c r="A96" s="12" t="s">
        <v>206</v>
      </c>
    </row>
    <row r="97" ht="13.5" customHeight="1">
      <c r="A97" s="12" t="s">
        <v>207</v>
      </c>
    </row>
    <row r="98" ht="13.5" customHeight="1">
      <c r="A98" s="12" t="s">
        <v>208</v>
      </c>
    </row>
    <row r="99" ht="13.5" customHeight="1">
      <c r="A99" s="12" t="s">
        <v>209</v>
      </c>
    </row>
    <row r="100" ht="13.5" customHeight="1">
      <c r="A100" s="12" t="s">
        <v>32</v>
      </c>
    </row>
    <row r="101" ht="13.5" customHeight="1">
      <c r="A101" s="12" t="s">
        <v>210</v>
      </c>
    </row>
    <row r="102" ht="13.5" customHeight="1">
      <c r="A102" s="212" t="s">
        <v>211</v>
      </c>
    </row>
    <row r="103" ht="13.5" customHeight="1">
      <c r="A103" s="12" t="s">
        <v>212</v>
      </c>
    </row>
    <row r="104" ht="13.5" customHeight="1">
      <c r="A104" s="12" t="s">
        <v>213</v>
      </c>
    </row>
    <row r="105" ht="13.5" customHeight="1">
      <c r="A105" s="12" t="s">
        <v>214</v>
      </c>
    </row>
    <row r="106" ht="13.5" customHeight="1">
      <c r="A106" s="12" t="s">
        <v>215</v>
      </c>
    </row>
    <row r="107" ht="13.5" customHeight="1">
      <c r="A107" s="12" t="s">
        <v>1064</v>
      </c>
    </row>
    <row r="108" ht="13.5" customHeight="1">
      <c r="A108" s="12" t="s">
        <v>1065</v>
      </c>
    </row>
    <row r="109" ht="13.5" customHeight="1">
      <c r="A109" s="12" t="s">
        <v>1066</v>
      </c>
    </row>
    <row r="110" ht="13.5" customHeight="1">
      <c r="A110" s="12" t="s">
        <v>1067</v>
      </c>
    </row>
    <row r="111" ht="13.5" customHeight="1">
      <c r="A111" s="12" t="s">
        <v>1068</v>
      </c>
    </row>
    <row r="112" ht="13.5" customHeight="1">
      <c r="A112" s="12" t="s">
        <v>216</v>
      </c>
    </row>
    <row r="113" ht="13.5" customHeight="1">
      <c r="A113" s="212" t="s">
        <v>217</v>
      </c>
    </row>
    <row r="114" ht="13.5" customHeight="1">
      <c r="A114" s="12" t="s">
        <v>218</v>
      </c>
    </row>
    <row r="115" ht="13.5" customHeight="1">
      <c r="A115" s="12" t="s">
        <v>219</v>
      </c>
    </row>
    <row r="116" ht="13.5" customHeight="1">
      <c r="A116" s="212" t="s">
        <v>220</v>
      </c>
    </row>
    <row r="117" ht="13.5" customHeight="1">
      <c r="A117" s="12" t="s">
        <v>221</v>
      </c>
    </row>
    <row r="118" ht="13.5" customHeight="1">
      <c r="A118" s="12" t="s">
        <v>995</v>
      </c>
    </row>
    <row r="119" ht="13.5" customHeight="1">
      <c r="A119" s="12" t="s">
        <v>222</v>
      </c>
    </row>
    <row r="120" ht="13.5" customHeight="1">
      <c r="A120" s="12" t="s">
        <v>223</v>
      </c>
    </row>
    <row r="121" ht="13.5" customHeight="1">
      <c r="A121" s="12" t="s">
        <v>224</v>
      </c>
    </row>
    <row r="122" ht="13.5" customHeight="1">
      <c r="A122" s="12" t="s">
        <v>33</v>
      </c>
    </row>
    <row r="123" ht="13.5" customHeight="1">
      <c r="A123" s="12" t="s">
        <v>225</v>
      </c>
    </row>
    <row r="124" ht="13.5" customHeight="1">
      <c r="A124" s="12" t="s">
        <v>226</v>
      </c>
    </row>
    <row r="125" ht="13.5" customHeight="1">
      <c r="A125" s="12" t="s">
        <v>227</v>
      </c>
    </row>
    <row r="126" ht="13.5" customHeight="1">
      <c r="A126" s="212" t="s">
        <v>228</v>
      </c>
    </row>
    <row r="127" ht="13.5" customHeight="1">
      <c r="A127" s="12" t="s">
        <v>229</v>
      </c>
    </row>
    <row r="128" ht="13.5" customHeight="1">
      <c r="A128" s="12" t="s">
        <v>230</v>
      </c>
    </row>
    <row r="129" ht="13.5" customHeight="1">
      <c r="A129" s="12" t="s">
        <v>231</v>
      </c>
    </row>
    <row r="130" ht="13.5" customHeight="1">
      <c r="A130" s="12" t="s">
        <v>232</v>
      </c>
    </row>
    <row r="131" ht="13.5" customHeight="1">
      <c r="A131" s="12" t="s">
        <v>233</v>
      </c>
    </row>
    <row r="132" ht="13.5" customHeight="1">
      <c r="A132" s="12" t="s">
        <v>234</v>
      </c>
    </row>
    <row r="133" ht="13.5" customHeight="1">
      <c r="A133" s="12" t="s">
        <v>1079</v>
      </c>
    </row>
    <row r="134" ht="13.5" customHeight="1">
      <c r="A134" s="12" t="s">
        <v>235</v>
      </c>
    </row>
    <row r="135" ht="13.5" customHeight="1">
      <c r="A135" s="12" t="s">
        <v>1080</v>
      </c>
    </row>
    <row r="136" ht="13.5" customHeight="1">
      <c r="A136" s="12" t="s">
        <v>236</v>
      </c>
    </row>
    <row r="137" ht="13.5" customHeight="1">
      <c r="A137" s="12" t="s">
        <v>1081</v>
      </c>
    </row>
    <row r="138" ht="13.5" customHeight="1">
      <c r="A138" s="12" t="s">
        <v>237</v>
      </c>
    </row>
    <row r="139" ht="13.5" customHeight="1">
      <c r="A139" s="12" t="s">
        <v>1082</v>
      </c>
    </row>
    <row r="140" ht="13.5" customHeight="1">
      <c r="A140" s="12" t="s">
        <v>238</v>
      </c>
    </row>
    <row r="141" ht="13.5" customHeight="1">
      <c r="A141" s="12" t="s">
        <v>239</v>
      </c>
    </row>
    <row r="142" ht="13.5" customHeight="1">
      <c r="A142" s="12" t="s">
        <v>640</v>
      </c>
    </row>
    <row r="143" ht="13.5" customHeight="1">
      <c r="A143" s="12" t="s">
        <v>641</v>
      </c>
    </row>
    <row r="144" ht="13.5" customHeight="1">
      <c r="A144" s="12" t="s">
        <v>642</v>
      </c>
    </row>
    <row r="145" ht="13.5" customHeight="1">
      <c r="A145" s="12" t="s">
        <v>341</v>
      </c>
    </row>
    <row r="146" ht="13.5" customHeight="1">
      <c r="A146" s="212" t="s">
        <v>643</v>
      </c>
    </row>
    <row r="147" ht="13.5" customHeight="1">
      <c r="A147" s="12" t="s">
        <v>644</v>
      </c>
    </row>
    <row r="148" ht="13.5" customHeight="1">
      <c r="A148" s="12" t="s">
        <v>645</v>
      </c>
    </row>
    <row r="149" ht="13.5" customHeight="1">
      <c r="A149" s="12" t="s">
        <v>646</v>
      </c>
    </row>
    <row r="150" ht="13.5" customHeight="1">
      <c r="A150" s="12" t="s">
        <v>647</v>
      </c>
    </row>
    <row r="151" ht="13.5" customHeight="1">
      <c r="A151" s="12" t="s">
        <v>648</v>
      </c>
    </row>
    <row r="152" ht="13.5" customHeight="1">
      <c r="A152" s="12" t="s">
        <v>649</v>
      </c>
    </row>
    <row r="153" ht="13.5" customHeight="1">
      <c r="A153" s="212" t="s">
        <v>650</v>
      </c>
    </row>
    <row r="154" ht="13.5" customHeight="1">
      <c r="A154" s="12" t="s">
        <v>651</v>
      </c>
    </row>
    <row r="155" ht="13.5" customHeight="1">
      <c r="A155" s="12" t="s">
        <v>652</v>
      </c>
    </row>
    <row r="156" ht="13.5" customHeight="1">
      <c r="A156" s="12" t="s">
        <v>653</v>
      </c>
    </row>
    <row r="157" ht="13.5" customHeight="1">
      <c r="A157" s="12" t="s">
        <v>654</v>
      </c>
    </row>
    <row r="158" ht="13.5" customHeight="1">
      <c r="A158" s="12" t="s">
        <v>655</v>
      </c>
    </row>
    <row r="159" spans="1:6" ht="13.5" customHeight="1">
      <c r="A159" s="12" t="s">
        <v>656</v>
      </c>
      <c r="F159" s="12" t="s">
        <v>1023</v>
      </c>
    </row>
    <row r="160" ht="13.5" customHeight="1">
      <c r="A160" s="12" t="s">
        <v>657</v>
      </c>
    </row>
    <row r="161" ht="13.5" customHeight="1">
      <c r="A161" s="12" t="s">
        <v>658</v>
      </c>
    </row>
    <row r="162" ht="13.5" customHeight="1">
      <c r="A162" s="12" t="s">
        <v>659</v>
      </c>
    </row>
    <row r="163" ht="13.5" customHeight="1">
      <c r="A163" s="12" t="s">
        <v>660</v>
      </c>
    </row>
    <row r="164" ht="13.5" customHeight="1">
      <c r="A164" s="12" t="s">
        <v>661</v>
      </c>
    </row>
    <row r="165" ht="13.5" customHeight="1">
      <c r="A165" s="12" t="s">
        <v>662</v>
      </c>
    </row>
    <row r="166" ht="13.5" customHeight="1">
      <c r="A166" s="12" t="s">
        <v>663</v>
      </c>
    </row>
    <row r="167" ht="13.5" customHeight="1">
      <c r="A167" s="12" t="s">
        <v>664</v>
      </c>
    </row>
    <row r="168" ht="13.5" customHeight="1">
      <c r="A168" s="12" t="s">
        <v>34</v>
      </c>
    </row>
    <row r="169" ht="13.5" customHeight="1">
      <c r="A169" s="12" t="s">
        <v>665</v>
      </c>
    </row>
    <row r="170" ht="13.5" customHeight="1">
      <c r="A170" s="212" t="s">
        <v>666</v>
      </c>
    </row>
    <row r="171" ht="13.5" customHeight="1">
      <c r="A171" s="12" t="s">
        <v>667</v>
      </c>
    </row>
    <row r="172" ht="13.5" customHeight="1">
      <c r="A172" s="12" t="s">
        <v>668</v>
      </c>
    </row>
    <row r="173" ht="13.5" customHeight="1">
      <c r="A173" s="12" t="s">
        <v>669</v>
      </c>
    </row>
    <row r="174" ht="13.5" customHeight="1">
      <c r="A174" s="12" t="s">
        <v>670</v>
      </c>
    </row>
    <row r="175" ht="13.5" customHeight="1">
      <c r="A175" s="212" t="s">
        <v>671</v>
      </c>
    </row>
    <row r="176" ht="13.5" customHeight="1">
      <c r="A176" s="12" t="s">
        <v>672</v>
      </c>
    </row>
    <row r="177" ht="13.5" customHeight="1">
      <c r="A177" s="212" t="s">
        <v>673</v>
      </c>
    </row>
    <row r="178" ht="13.5" customHeight="1">
      <c r="A178" s="12" t="s">
        <v>1069</v>
      </c>
    </row>
    <row r="179" ht="13.5" customHeight="1">
      <c r="A179" s="12" t="s">
        <v>674</v>
      </c>
    </row>
    <row r="180" ht="13.5" customHeight="1">
      <c r="A180" s="12" t="s">
        <v>675</v>
      </c>
    </row>
    <row r="181" ht="13.5" customHeight="1">
      <c r="A181" s="12" t="s">
        <v>1070</v>
      </c>
    </row>
    <row r="182" ht="13.5" customHeight="1">
      <c r="A182" s="212" t="s">
        <v>676</v>
      </c>
    </row>
    <row r="183" ht="13.5" customHeight="1">
      <c r="A183" s="12" t="s">
        <v>677</v>
      </c>
    </row>
    <row r="184" ht="13.5" customHeight="1">
      <c r="A184" s="212" t="s">
        <v>678</v>
      </c>
    </row>
    <row r="185" ht="13.5" customHeight="1">
      <c r="A185" s="12" t="s">
        <v>679</v>
      </c>
    </row>
    <row r="186" ht="13.5" customHeight="1">
      <c r="A186" s="12" t="s">
        <v>680</v>
      </c>
    </row>
    <row r="187" ht="13.5" customHeight="1">
      <c r="A187" s="12" t="s">
        <v>35</v>
      </c>
    </row>
    <row r="188" ht="13.5" customHeight="1">
      <c r="A188" s="212" t="s">
        <v>825</v>
      </c>
    </row>
    <row r="189" ht="13.5" customHeight="1">
      <c r="A189" s="12" t="s">
        <v>826</v>
      </c>
    </row>
    <row r="190" ht="13.5" customHeight="1">
      <c r="A190" s="12" t="s">
        <v>827</v>
      </c>
    </row>
    <row r="191" ht="13.5" customHeight="1">
      <c r="A191" s="212" t="s">
        <v>828</v>
      </c>
    </row>
    <row r="192" ht="13.5" customHeight="1">
      <c r="A192" s="12" t="s">
        <v>829</v>
      </c>
    </row>
    <row r="193" ht="13.5" customHeight="1">
      <c r="A193" s="212" t="s">
        <v>830</v>
      </c>
    </row>
    <row r="194" ht="13.5" customHeight="1">
      <c r="A194" s="12" t="s">
        <v>831</v>
      </c>
    </row>
    <row r="195" ht="13.5" customHeight="1">
      <c r="A195" s="12" t="s">
        <v>832</v>
      </c>
    </row>
    <row r="196" spans="1:3" ht="13.5" customHeight="1">
      <c r="A196" s="225" t="s">
        <v>833</v>
      </c>
      <c r="B196" s="226"/>
      <c r="C196" s="226"/>
    </row>
    <row r="197" spans="1:3" ht="13.5" customHeight="1">
      <c r="A197" s="226" t="s">
        <v>834</v>
      </c>
      <c r="B197" s="226"/>
      <c r="C197" s="226"/>
    </row>
    <row r="198" spans="1:3" ht="13.5" customHeight="1">
      <c r="A198" s="226" t="s">
        <v>835</v>
      </c>
      <c r="B198" s="226"/>
      <c r="C198" s="226"/>
    </row>
    <row r="199" ht="13.5" customHeight="1">
      <c r="A199" s="212" t="s">
        <v>836</v>
      </c>
    </row>
    <row r="200" ht="13.5" customHeight="1">
      <c r="A200" s="12" t="s">
        <v>837</v>
      </c>
    </row>
    <row r="201" ht="13.5" customHeight="1">
      <c r="A201" s="12" t="s">
        <v>838</v>
      </c>
    </row>
    <row r="202" ht="13.5" customHeight="1">
      <c r="A202" s="12" t="s">
        <v>839</v>
      </c>
    </row>
    <row r="203" ht="13.5" customHeight="1">
      <c r="A203" s="212" t="s">
        <v>840</v>
      </c>
    </row>
    <row r="204" ht="13.5" customHeight="1">
      <c r="A204" s="12" t="s">
        <v>841</v>
      </c>
    </row>
    <row r="205" ht="13.5" customHeight="1">
      <c r="A205" s="12" t="s">
        <v>842</v>
      </c>
    </row>
    <row r="206" ht="13.5" customHeight="1">
      <c r="A206" s="212" t="s">
        <v>843</v>
      </c>
    </row>
    <row r="207" ht="13.5" customHeight="1">
      <c r="A207" s="12" t="s">
        <v>844</v>
      </c>
    </row>
    <row r="208" ht="13.5" customHeight="1">
      <c r="A208" s="12" t="s">
        <v>845</v>
      </c>
    </row>
    <row r="209" ht="13.5" customHeight="1">
      <c r="A209" s="12" t="s">
        <v>846</v>
      </c>
    </row>
    <row r="210" ht="13.5" customHeight="1">
      <c r="A210" s="12" t="s">
        <v>847</v>
      </c>
    </row>
    <row r="211" ht="13.5" customHeight="1">
      <c r="A211" s="212" t="s">
        <v>848</v>
      </c>
    </row>
    <row r="212" ht="13.5" customHeight="1">
      <c r="A212" s="12" t="s">
        <v>849</v>
      </c>
    </row>
    <row r="213" ht="13.5" customHeight="1">
      <c r="A213" s="12" t="s">
        <v>849</v>
      </c>
    </row>
    <row r="214" ht="13.5" customHeight="1">
      <c r="A214" s="12" t="s">
        <v>849</v>
      </c>
    </row>
    <row r="215" ht="13.5" customHeight="1">
      <c r="A215" s="12" t="s">
        <v>849</v>
      </c>
    </row>
    <row r="216" ht="13.5" customHeight="1">
      <c r="A216" s="12" t="s">
        <v>849</v>
      </c>
    </row>
    <row r="217" ht="13.5" customHeight="1">
      <c r="A217" s="12" t="s">
        <v>849</v>
      </c>
    </row>
    <row r="218" ht="13.5" customHeight="1">
      <c r="A218" s="12" t="s">
        <v>849</v>
      </c>
    </row>
    <row r="219" ht="13.5" customHeight="1">
      <c r="A219" s="12" t="s">
        <v>850</v>
      </c>
    </row>
    <row r="220" ht="13.5" customHeight="1">
      <c r="A220" s="212" t="s">
        <v>851</v>
      </c>
    </row>
    <row r="221" ht="13.5" customHeight="1">
      <c r="A221" s="12" t="s">
        <v>852</v>
      </c>
    </row>
    <row r="222" ht="13.5" customHeight="1">
      <c r="A222" s="12" t="s">
        <v>853</v>
      </c>
    </row>
    <row r="223" ht="13.5" customHeight="1">
      <c r="A223" s="12" t="s">
        <v>854</v>
      </c>
    </row>
    <row r="224" ht="13.5" customHeight="1">
      <c r="A224" s="12" t="s">
        <v>855</v>
      </c>
    </row>
    <row r="225" ht="13.5" customHeight="1">
      <c r="A225" s="12" t="s">
        <v>856</v>
      </c>
    </row>
    <row r="226" ht="13.5" customHeight="1">
      <c r="A226" s="12" t="s">
        <v>857</v>
      </c>
    </row>
    <row r="227" ht="13.5" customHeight="1">
      <c r="A227" s="12" t="s">
        <v>858</v>
      </c>
    </row>
    <row r="228" ht="13.5" customHeight="1">
      <c r="A228" s="212" t="s">
        <v>859</v>
      </c>
    </row>
    <row r="229" ht="13.5" customHeight="1">
      <c r="A229" s="12" t="s">
        <v>860</v>
      </c>
    </row>
    <row r="230" ht="13.5" customHeight="1">
      <c r="A230" s="12" t="s">
        <v>861</v>
      </c>
    </row>
    <row r="231" ht="13.5" customHeight="1">
      <c r="A231" s="12" t="s">
        <v>862</v>
      </c>
    </row>
    <row r="232" ht="13.5" customHeight="1">
      <c r="A232" s="12" t="s">
        <v>855</v>
      </c>
    </row>
    <row r="233" ht="13.5" customHeight="1">
      <c r="A233" s="12" t="s">
        <v>856</v>
      </c>
    </row>
    <row r="234" ht="13.5" customHeight="1">
      <c r="A234" s="12" t="s">
        <v>863</v>
      </c>
    </row>
    <row r="235" ht="13.5" customHeight="1">
      <c r="A235" s="212" t="s">
        <v>864</v>
      </c>
    </row>
    <row r="236" ht="13.5" customHeight="1">
      <c r="A236" s="12" t="s">
        <v>860</v>
      </c>
    </row>
    <row r="237" ht="13.5" customHeight="1">
      <c r="A237" s="12" t="s">
        <v>865</v>
      </c>
    </row>
    <row r="238" ht="13.5" customHeight="1">
      <c r="A238" s="12" t="s">
        <v>866</v>
      </c>
    </row>
    <row r="239" ht="13.5" customHeight="1">
      <c r="A239" s="12" t="s">
        <v>406</v>
      </c>
    </row>
    <row r="240" ht="13.5" customHeight="1">
      <c r="A240" s="12" t="s">
        <v>867</v>
      </c>
    </row>
    <row r="241" ht="13.5" customHeight="1">
      <c r="A241" s="212" t="s">
        <v>1071</v>
      </c>
    </row>
    <row r="242" ht="13.5" customHeight="1">
      <c r="A242" s="12" t="s">
        <v>996</v>
      </c>
    </row>
    <row r="243" ht="13.5" customHeight="1">
      <c r="A243" s="12" t="s">
        <v>997</v>
      </c>
    </row>
    <row r="244" ht="13.5" customHeight="1">
      <c r="A244" s="12" t="s">
        <v>998</v>
      </c>
    </row>
    <row r="245" ht="13.5" customHeight="1">
      <c r="A245" s="12" t="s">
        <v>999</v>
      </c>
    </row>
    <row r="246" ht="13.5" customHeight="1">
      <c r="A246" s="12" t="s">
        <v>1000</v>
      </c>
    </row>
    <row r="247" ht="13.5" customHeight="1">
      <c r="A247" s="12" t="s">
        <v>1001</v>
      </c>
    </row>
    <row r="248" ht="13.5" customHeight="1">
      <c r="A248" s="212" t="s">
        <v>1072</v>
      </c>
    </row>
    <row r="249" ht="13.5" customHeight="1">
      <c r="A249" s="12" t="s">
        <v>1073</v>
      </c>
    </row>
    <row r="250" ht="13.5" customHeight="1">
      <c r="A250" s="12" t="s">
        <v>1074</v>
      </c>
    </row>
    <row r="251" ht="13.5" customHeight="1">
      <c r="A251" s="12" t="s">
        <v>868</v>
      </c>
    </row>
    <row r="252" ht="13.5" customHeight="1">
      <c r="A252" s="12" t="s">
        <v>36</v>
      </c>
    </row>
    <row r="253" ht="13.5" customHeight="1">
      <c r="A253" s="12" t="s">
        <v>37</v>
      </c>
    </row>
    <row r="254" ht="13.5" customHeight="1">
      <c r="A254" s="12" t="s">
        <v>869</v>
      </c>
    </row>
    <row r="255" ht="13.5" customHeight="1">
      <c r="A255" s="12" t="s">
        <v>870</v>
      </c>
    </row>
    <row r="256" ht="13.5" customHeight="1">
      <c r="A256" s="12" t="s">
        <v>38</v>
      </c>
    </row>
    <row r="257" ht="13.5" customHeight="1">
      <c r="A257" s="12" t="s">
        <v>871</v>
      </c>
    </row>
    <row r="258" ht="13.5" customHeight="1">
      <c r="A258" s="12" t="s">
        <v>43</v>
      </c>
    </row>
    <row r="259" ht="13.5" customHeight="1">
      <c r="A259" s="212" t="s">
        <v>872</v>
      </c>
    </row>
    <row r="260" ht="13.5" customHeight="1">
      <c r="A260" s="12" t="s">
        <v>847</v>
      </c>
    </row>
    <row r="261" ht="13.5" customHeight="1">
      <c r="A261" s="212" t="s">
        <v>873</v>
      </c>
    </row>
    <row r="262" ht="13.5" customHeight="1">
      <c r="A262" s="12" t="s">
        <v>874</v>
      </c>
    </row>
    <row r="263" ht="13.5" customHeight="1">
      <c r="A263" s="212" t="s">
        <v>875</v>
      </c>
    </row>
    <row r="264" ht="13.5" customHeight="1">
      <c r="A264" s="12" t="s">
        <v>876</v>
      </c>
    </row>
    <row r="265" ht="13.5" customHeight="1">
      <c r="A265" s="12" t="s">
        <v>877</v>
      </c>
    </row>
    <row r="266" ht="13.5" customHeight="1">
      <c r="A266" s="212" t="s">
        <v>878</v>
      </c>
    </row>
    <row r="267" ht="13.5" customHeight="1">
      <c r="A267" s="12" t="s">
        <v>879</v>
      </c>
    </row>
    <row r="268" ht="13.5" customHeight="1">
      <c r="A268" s="12" t="s">
        <v>880</v>
      </c>
    </row>
    <row r="269" ht="13.5" customHeight="1">
      <c r="A269" s="12" t="s">
        <v>881</v>
      </c>
    </row>
    <row r="270" ht="13.5" customHeight="1">
      <c r="A270" s="12" t="s">
        <v>882</v>
      </c>
    </row>
    <row r="271" ht="13.5" customHeight="1">
      <c r="A271" s="12" t="s">
        <v>883</v>
      </c>
    </row>
    <row r="272" ht="13.5" customHeight="1">
      <c r="A272" s="12" t="s">
        <v>884</v>
      </c>
    </row>
    <row r="273" ht="13.5" customHeight="1">
      <c r="A273" s="12" t="s">
        <v>885</v>
      </c>
    </row>
    <row r="274" ht="13.5" customHeight="1">
      <c r="A274" s="12" t="s">
        <v>886</v>
      </c>
    </row>
    <row r="275" ht="13.5" customHeight="1">
      <c r="A275" s="12" t="s">
        <v>887</v>
      </c>
    </row>
    <row r="276" ht="13.5" customHeight="1">
      <c r="A276" s="12" t="s">
        <v>888</v>
      </c>
    </row>
    <row r="277" ht="13.5" customHeight="1">
      <c r="A277" s="12" t="s">
        <v>889</v>
      </c>
    </row>
    <row r="278" ht="13.5" customHeight="1">
      <c r="A278" s="12" t="s">
        <v>890</v>
      </c>
    </row>
    <row r="279" ht="13.5" customHeight="1">
      <c r="A279" s="12" t="s">
        <v>891</v>
      </c>
    </row>
    <row r="280" ht="13.5" customHeight="1">
      <c r="A280" s="12" t="s">
        <v>892</v>
      </c>
    </row>
    <row r="281" ht="13.5" customHeight="1">
      <c r="A281" s="12" t="s">
        <v>893</v>
      </c>
    </row>
    <row r="282" ht="13.5" customHeight="1">
      <c r="A282" s="12" t="s">
        <v>894</v>
      </c>
    </row>
    <row r="283" ht="13.5" customHeight="1">
      <c r="A283" s="12" t="s">
        <v>895</v>
      </c>
    </row>
    <row r="284" ht="13.5" customHeight="1">
      <c r="A284" s="12" t="s">
        <v>896</v>
      </c>
    </row>
    <row r="285" ht="13.5" customHeight="1">
      <c r="A285" s="12" t="s">
        <v>897</v>
      </c>
    </row>
    <row r="286" ht="13.5" customHeight="1">
      <c r="A286" s="12" t="s">
        <v>898</v>
      </c>
    </row>
    <row r="287" ht="13.5" customHeight="1">
      <c r="A287" s="12" t="s">
        <v>896</v>
      </c>
    </row>
    <row r="288" ht="13.5" customHeight="1">
      <c r="A288" s="12" t="s">
        <v>899</v>
      </c>
    </row>
    <row r="289" ht="13.5" customHeight="1">
      <c r="A289" s="12" t="s">
        <v>900</v>
      </c>
    </row>
    <row r="290" ht="13.5" customHeight="1">
      <c r="A290" s="12" t="s">
        <v>896</v>
      </c>
    </row>
    <row r="291" ht="13.5" customHeight="1">
      <c r="A291" s="12" t="s">
        <v>901</v>
      </c>
    </row>
    <row r="292" ht="13.5" customHeight="1">
      <c r="A292" s="12" t="s">
        <v>902</v>
      </c>
    </row>
    <row r="293" ht="13.5" customHeight="1">
      <c r="A293" s="12" t="s">
        <v>903</v>
      </c>
    </row>
    <row r="294" ht="13.5" customHeight="1">
      <c r="A294" s="12" t="s">
        <v>904</v>
      </c>
    </row>
    <row r="295" ht="13.5" customHeight="1">
      <c r="A295" s="12" t="s">
        <v>905</v>
      </c>
    </row>
    <row r="296" ht="13.5" customHeight="1">
      <c r="A296" s="12" t="s">
        <v>906</v>
      </c>
    </row>
    <row r="297" ht="13.5" customHeight="1">
      <c r="A297" s="12" t="s">
        <v>907</v>
      </c>
    </row>
    <row r="298" ht="13.5" customHeight="1">
      <c r="A298" s="12" t="s">
        <v>908</v>
      </c>
    </row>
    <row r="299" ht="13.5" customHeight="1">
      <c r="A299" s="12" t="s">
        <v>909</v>
      </c>
    </row>
    <row r="300" ht="13.5" customHeight="1">
      <c r="A300" s="12" t="s">
        <v>910</v>
      </c>
    </row>
    <row r="301" ht="13.5" customHeight="1">
      <c r="A301" s="12" t="s">
        <v>911</v>
      </c>
    </row>
    <row r="302" ht="13.5" customHeight="1">
      <c r="A302" s="12" t="s">
        <v>912</v>
      </c>
    </row>
    <row r="303" ht="13.5" customHeight="1">
      <c r="A303" s="12" t="s">
        <v>913</v>
      </c>
    </row>
    <row r="304" ht="13.5" customHeight="1">
      <c r="A304" s="12" t="s">
        <v>914</v>
      </c>
    </row>
    <row r="305" ht="13.5" customHeight="1">
      <c r="A305" s="12" t="s">
        <v>915</v>
      </c>
    </row>
    <row r="306" ht="13.5" customHeight="1">
      <c r="A306" s="12" t="s">
        <v>916</v>
      </c>
    </row>
    <row r="307" ht="13.5" customHeight="1">
      <c r="A307" s="12" t="s">
        <v>917</v>
      </c>
    </row>
    <row r="308" ht="13.5" customHeight="1">
      <c r="A308" s="12" t="s">
        <v>918</v>
      </c>
    </row>
    <row r="309" ht="13.5" customHeight="1">
      <c r="A309" s="12" t="s">
        <v>916</v>
      </c>
    </row>
    <row r="310" ht="13.5" customHeight="1">
      <c r="A310" s="12" t="s">
        <v>919</v>
      </c>
    </row>
    <row r="311" ht="13.5" customHeight="1">
      <c r="A311" s="12" t="s">
        <v>920</v>
      </c>
    </row>
    <row r="312" ht="13.5" customHeight="1">
      <c r="A312" s="12" t="s">
        <v>916</v>
      </c>
    </row>
    <row r="313" ht="13.5" customHeight="1">
      <c r="A313" s="12" t="s">
        <v>921</v>
      </c>
    </row>
    <row r="314" ht="13.5" customHeight="1">
      <c r="A314" s="12" t="s">
        <v>922</v>
      </c>
    </row>
    <row r="315" ht="13.5" customHeight="1">
      <c r="A315" s="12" t="s">
        <v>923</v>
      </c>
    </row>
    <row r="316" ht="13.5" customHeight="1">
      <c r="A316" s="12" t="s">
        <v>904</v>
      </c>
    </row>
    <row r="317" ht="13.5" customHeight="1">
      <c r="A317" s="12" t="s">
        <v>924</v>
      </c>
    </row>
    <row r="318" ht="13.5" customHeight="1">
      <c r="A318" s="12" t="s">
        <v>906</v>
      </c>
    </row>
    <row r="319" ht="13.5" customHeight="1">
      <c r="A319" s="12" t="s">
        <v>925</v>
      </c>
    </row>
    <row r="320" ht="13.5" customHeight="1">
      <c r="A320" s="12" t="s">
        <v>908</v>
      </c>
    </row>
    <row r="321" ht="13.5" customHeight="1">
      <c r="A321" s="12" t="s">
        <v>926</v>
      </c>
    </row>
    <row r="322" ht="13.5" customHeight="1">
      <c r="A322" s="12" t="s">
        <v>910</v>
      </c>
    </row>
    <row r="323" ht="13.5" customHeight="1">
      <c r="A323" s="12" t="s">
        <v>927</v>
      </c>
    </row>
    <row r="324" ht="13.5" customHeight="1">
      <c r="A324" s="12" t="s">
        <v>928</v>
      </c>
    </row>
    <row r="325" ht="13.5" customHeight="1">
      <c r="A325" s="12" t="s">
        <v>929</v>
      </c>
    </row>
    <row r="326" ht="13.5" customHeight="1">
      <c r="A326" s="12" t="s">
        <v>930</v>
      </c>
    </row>
    <row r="327" ht="13.5" customHeight="1">
      <c r="A327" s="12" t="s">
        <v>931</v>
      </c>
    </row>
    <row r="328" ht="13.5" customHeight="1">
      <c r="A328" s="12" t="s">
        <v>932</v>
      </c>
    </row>
    <row r="329" ht="13.5" customHeight="1">
      <c r="A329" s="12" t="s">
        <v>930</v>
      </c>
    </row>
    <row r="330" ht="13.5" customHeight="1">
      <c r="A330" s="12" t="s">
        <v>933</v>
      </c>
    </row>
    <row r="331" ht="13.5" customHeight="1">
      <c r="A331" s="12" t="s">
        <v>934</v>
      </c>
    </row>
    <row r="332" ht="13.5" customHeight="1">
      <c r="A332" s="12" t="s">
        <v>935</v>
      </c>
    </row>
    <row r="333" ht="13.5" customHeight="1">
      <c r="A333" s="12" t="s">
        <v>936</v>
      </c>
    </row>
    <row r="334" ht="13.5" customHeight="1">
      <c r="A334" s="12" t="s">
        <v>937</v>
      </c>
    </row>
    <row r="335" ht="13.5" customHeight="1">
      <c r="A335" s="12" t="s">
        <v>938</v>
      </c>
    </row>
    <row r="336" ht="13.5" customHeight="1">
      <c r="A336" s="12" t="s">
        <v>39</v>
      </c>
    </row>
    <row r="337" ht="13.5" customHeight="1">
      <c r="A337" s="12" t="s">
        <v>939</v>
      </c>
    </row>
    <row r="338" ht="13.5" customHeight="1">
      <c r="A338" s="12" t="s">
        <v>40</v>
      </c>
    </row>
    <row r="339" ht="13.5" customHeight="1">
      <c r="A339" s="12" t="s">
        <v>940</v>
      </c>
    </row>
    <row r="340" ht="13.5" customHeight="1">
      <c r="A340" s="12" t="s">
        <v>41</v>
      </c>
    </row>
    <row r="341" ht="13.5" customHeight="1">
      <c r="A341" s="12" t="s">
        <v>941</v>
      </c>
    </row>
    <row r="342" ht="13.5" customHeight="1">
      <c r="A342" s="12" t="s">
        <v>870</v>
      </c>
    </row>
    <row r="343" ht="13.5" customHeight="1">
      <c r="A343" s="12" t="s">
        <v>434</v>
      </c>
    </row>
    <row r="344" ht="13.5" customHeight="1">
      <c r="A344" s="12" t="s">
        <v>942</v>
      </c>
    </row>
    <row r="345" ht="13.5" customHeight="1">
      <c r="A345" s="12" t="s">
        <v>943</v>
      </c>
    </row>
    <row r="346" ht="13.5" customHeight="1">
      <c r="A346" s="12" t="s">
        <v>944</v>
      </c>
    </row>
    <row r="347" ht="13.5" customHeight="1">
      <c r="A347" s="12" t="s">
        <v>945</v>
      </c>
    </row>
    <row r="348" ht="13.5" customHeight="1">
      <c r="A348" s="12" t="s">
        <v>946</v>
      </c>
    </row>
    <row r="349" ht="13.5" customHeight="1">
      <c r="A349" s="12" t="s">
        <v>947</v>
      </c>
    </row>
    <row r="350" ht="13.5" customHeight="1">
      <c r="A350" s="12" t="s">
        <v>948</v>
      </c>
    </row>
    <row r="351" ht="13.5" customHeight="1">
      <c r="A351" s="12" t="s">
        <v>949</v>
      </c>
    </row>
    <row r="352" ht="13.5" customHeight="1">
      <c r="A352" s="12" t="s">
        <v>1004</v>
      </c>
    </row>
    <row r="353" ht="13.5" customHeight="1">
      <c r="A353" s="12" t="s">
        <v>1006</v>
      </c>
    </row>
    <row r="354" ht="13.5" customHeight="1">
      <c r="A354" s="12" t="s">
        <v>1002</v>
      </c>
    </row>
    <row r="355" ht="13.5" customHeight="1">
      <c r="A355" s="12" t="s">
        <v>943</v>
      </c>
    </row>
    <row r="356" ht="13.5" customHeight="1">
      <c r="A356" s="12" t="s">
        <v>1003</v>
      </c>
    </row>
    <row r="357" ht="13.5" customHeight="1">
      <c r="A357" s="12" t="s">
        <v>1005</v>
      </c>
    </row>
    <row r="358" ht="13.5" customHeight="1">
      <c r="A358" s="12" t="s">
        <v>1008</v>
      </c>
    </row>
    <row r="359" ht="13.5" customHeight="1">
      <c r="A359" s="12" t="s">
        <v>1007</v>
      </c>
    </row>
    <row r="360" ht="13.5" customHeight="1">
      <c r="A360" s="12" t="s">
        <v>1075</v>
      </c>
    </row>
    <row r="361" ht="13.5" customHeight="1">
      <c r="A361" s="12" t="s">
        <v>1076</v>
      </c>
    </row>
    <row r="362" ht="13.5" customHeight="1">
      <c r="A362" s="12" t="s">
        <v>1077</v>
      </c>
    </row>
    <row r="363" ht="13.5" customHeight="1">
      <c r="A363" s="12" t="s">
        <v>876</v>
      </c>
    </row>
    <row r="364" ht="13.5" customHeight="1">
      <c r="A364" s="12" t="s">
        <v>1395</v>
      </c>
    </row>
    <row r="365" ht="13.5" customHeight="1">
      <c r="A365" s="12" t="s">
        <v>1396</v>
      </c>
    </row>
    <row r="368" ht="13.5" customHeight="1">
      <c r="A368" s="212"/>
    </row>
    <row r="409" ht="13.5" customHeight="1">
      <c r="D409" s="19"/>
    </row>
    <row r="477" ht="13.5" customHeight="1">
      <c r="D477" s="19"/>
    </row>
    <row r="478" ht="13.5" customHeight="1">
      <c r="D478" s="19"/>
    </row>
    <row r="479" ht="13.5" customHeight="1">
      <c r="D479" s="19"/>
    </row>
    <row r="480" ht="13.5" customHeight="1">
      <c r="D480" s="19"/>
    </row>
    <row r="481" ht="13.5" customHeight="1">
      <c r="D481" s="19"/>
    </row>
    <row r="482" ht="13.5" customHeight="1">
      <c r="D482" s="19"/>
    </row>
    <row r="483" ht="13.5" customHeight="1">
      <c r="D483" s="19"/>
    </row>
    <row r="484" ht="13.5" customHeight="1">
      <c r="D484" s="19"/>
    </row>
    <row r="485" ht="13.5" customHeight="1">
      <c r="D485" s="19"/>
    </row>
    <row r="486" ht="13.5" customHeight="1">
      <c r="D486" s="19"/>
    </row>
    <row r="487" ht="13.5" customHeight="1">
      <c r="D487" s="19"/>
    </row>
    <row r="488" ht="13.5" customHeight="1">
      <c r="D488" s="19"/>
    </row>
    <row r="489" ht="13.5" customHeight="1">
      <c r="D489" s="19"/>
    </row>
    <row r="490" ht="13.5" customHeight="1">
      <c r="D490" s="19"/>
    </row>
    <row r="491" ht="13.5" customHeight="1">
      <c r="D491" s="19"/>
    </row>
    <row r="492" ht="13.5" customHeight="1">
      <c r="D492" s="19"/>
    </row>
    <row r="493" ht="13.5" customHeight="1">
      <c r="D493" s="19"/>
    </row>
    <row r="494" ht="13.5" customHeight="1">
      <c r="D494" s="19"/>
    </row>
    <row r="501" ht="13.5" customHeight="1">
      <c r="C501" s="19"/>
    </row>
    <row r="504" ht="13.5" customHeight="1">
      <c r="D504" s="19"/>
    </row>
    <row r="505" ht="13.5" customHeight="1">
      <c r="D505" s="19"/>
    </row>
    <row r="506" ht="13.5" customHeight="1">
      <c r="D506" s="19"/>
    </row>
    <row r="507" ht="13.5" customHeight="1">
      <c r="D507" s="19"/>
    </row>
    <row r="508" ht="13.5" customHeight="1">
      <c r="D508" s="19"/>
    </row>
    <row r="509" ht="13.5" customHeight="1">
      <c r="D509" s="19"/>
    </row>
    <row r="510" ht="13.5" customHeight="1">
      <c r="D510" s="19"/>
    </row>
    <row r="511" ht="13.5" customHeight="1">
      <c r="D511" s="19"/>
    </row>
    <row r="512" ht="13.5" customHeight="1">
      <c r="D512" s="19"/>
    </row>
    <row r="513" ht="13.5" customHeight="1">
      <c r="D513" s="19"/>
    </row>
    <row r="514" ht="13.5" customHeight="1">
      <c r="D514" s="19"/>
    </row>
    <row r="515" ht="13.5" customHeight="1">
      <c r="D515" s="19"/>
    </row>
    <row r="516" ht="13.5" customHeight="1">
      <c r="D516" s="19"/>
    </row>
    <row r="517" ht="13.5" customHeight="1">
      <c r="D517" s="19"/>
    </row>
  </sheetData>
  <sheetProtection/>
  <printOptions/>
  <pageMargins left="0.7874015748031497" right="0.4724409448818898" top="0.984251968503937" bottom="0.984251968503937" header="0.5118110236220472" footer="0.5118110236220472"/>
  <pageSetup firstPageNumber="14" useFirstPageNumber="1"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306"/>
  <sheetViews>
    <sheetView view="pageBreakPreview" zoomScaleSheetLayoutView="100" zoomScalePageLayoutView="0" workbookViewId="0" topLeftCell="A1">
      <selection activeCell="AN29" sqref="AN29"/>
    </sheetView>
  </sheetViews>
  <sheetFormatPr defaultColWidth="2.625" defaultRowHeight="13.5" customHeight="1"/>
  <cols>
    <col min="1" max="29" width="2.625" style="17" customWidth="1"/>
    <col min="30" max="30" width="2.625" style="14" customWidth="1"/>
    <col min="31" max="33" width="2.625" style="17" customWidth="1"/>
    <col min="34" max="34" width="1.25" style="14" customWidth="1"/>
    <col min="35" max="35" width="2.625" style="14" customWidth="1"/>
    <col min="36" max="16384" width="2.625" style="17" customWidth="1"/>
  </cols>
  <sheetData>
    <row r="1" spans="1:35" s="215" customFormat="1" ht="17.25">
      <c r="A1" s="213" t="s">
        <v>1378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59"/>
      <c r="AE1" s="27"/>
      <c r="AF1" s="27"/>
      <c r="AG1" s="27"/>
      <c r="AH1" s="256"/>
      <c r="AI1" s="256"/>
    </row>
    <row r="2" spans="1:33" ht="13.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60"/>
      <c r="AF2" s="214"/>
      <c r="AG2" s="23" t="s">
        <v>808</v>
      </c>
    </row>
    <row r="3" spans="1:3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20"/>
      <c r="AF3" s="23"/>
      <c r="AG3" s="23" t="s">
        <v>277</v>
      </c>
    </row>
    <row r="4" spans="1:32" ht="13.5" customHeight="1">
      <c r="A4" s="16" t="s">
        <v>43</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20"/>
      <c r="AE4" s="16"/>
      <c r="AF4" s="23"/>
    </row>
    <row r="5" spans="1:33" ht="13.5" customHeight="1">
      <c r="A5" s="255" t="s">
        <v>1277</v>
      </c>
      <c r="B5" s="16"/>
      <c r="C5" s="16"/>
      <c r="D5" s="16"/>
      <c r="E5" s="16"/>
      <c r="F5" s="16"/>
      <c r="G5" s="16"/>
      <c r="H5" s="16"/>
      <c r="I5" s="16"/>
      <c r="J5" s="16"/>
      <c r="K5" s="16"/>
      <c r="L5" s="16"/>
      <c r="M5" s="16"/>
      <c r="N5" s="16"/>
      <c r="O5" s="26"/>
      <c r="P5" s="26"/>
      <c r="Q5" s="26"/>
      <c r="R5" s="26"/>
      <c r="S5" s="26"/>
      <c r="T5" s="26"/>
      <c r="U5" s="26"/>
      <c r="V5" s="26"/>
      <c r="W5" s="26"/>
      <c r="X5" s="26"/>
      <c r="Y5" s="26"/>
      <c r="Z5" s="26"/>
      <c r="AA5" s="26"/>
      <c r="AB5" s="26"/>
      <c r="AC5" s="26"/>
      <c r="AD5" s="261"/>
      <c r="AE5" s="26"/>
      <c r="AF5" s="26"/>
      <c r="AG5" s="26"/>
    </row>
    <row r="6" spans="1:33" ht="13.5" customHeight="1">
      <c r="A6" s="255" t="s">
        <v>1278</v>
      </c>
      <c r="B6" s="16"/>
      <c r="C6" s="16"/>
      <c r="D6" s="16"/>
      <c r="E6" s="16"/>
      <c r="F6" s="16"/>
      <c r="G6" s="16"/>
      <c r="H6" s="16"/>
      <c r="I6" s="16"/>
      <c r="J6" s="16"/>
      <c r="K6" s="16"/>
      <c r="L6" s="16"/>
      <c r="M6" s="16"/>
      <c r="N6" s="16"/>
      <c r="O6" s="26"/>
      <c r="P6" s="26"/>
      <c r="Q6" s="26"/>
      <c r="R6" s="26"/>
      <c r="S6" s="26"/>
      <c r="T6" s="26"/>
      <c r="U6" s="26"/>
      <c r="V6" s="26"/>
      <c r="W6" s="26"/>
      <c r="X6" s="26"/>
      <c r="Y6" s="26"/>
      <c r="Z6" s="26"/>
      <c r="AA6" s="26"/>
      <c r="AB6" s="26"/>
      <c r="AC6" s="26"/>
      <c r="AD6" s="261"/>
      <c r="AE6" s="26"/>
      <c r="AF6" s="26"/>
      <c r="AG6" s="26"/>
    </row>
    <row r="7" spans="1:33" ht="13.5" customHeight="1">
      <c r="A7" s="255" t="s">
        <v>1279</v>
      </c>
      <c r="B7" s="16"/>
      <c r="C7" s="16"/>
      <c r="D7" s="16"/>
      <c r="E7" s="16"/>
      <c r="F7" s="16"/>
      <c r="G7" s="16"/>
      <c r="H7" s="16"/>
      <c r="I7" s="16"/>
      <c r="J7" s="16"/>
      <c r="K7" s="16"/>
      <c r="L7" s="16"/>
      <c r="M7" s="16"/>
      <c r="N7" s="16"/>
      <c r="O7" s="26"/>
      <c r="P7" s="26"/>
      <c r="Q7" s="26"/>
      <c r="R7" s="26"/>
      <c r="S7" s="26"/>
      <c r="T7" s="26"/>
      <c r="U7" s="26"/>
      <c r="V7" s="26"/>
      <c r="W7" s="26"/>
      <c r="X7" s="26"/>
      <c r="Y7" s="26"/>
      <c r="Z7" s="26"/>
      <c r="AA7" s="26"/>
      <c r="AB7" s="26"/>
      <c r="AC7" s="26"/>
      <c r="AD7" s="261"/>
      <c r="AE7" s="26"/>
      <c r="AF7" s="26"/>
      <c r="AG7" s="26"/>
    </row>
    <row r="8" spans="1:33" ht="13.5" customHeight="1">
      <c r="A8" s="255" t="s">
        <v>1280</v>
      </c>
      <c r="B8" s="16"/>
      <c r="C8" s="16"/>
      <c r="D8" s="16"/>
      <c r="E8" s="16"/>
      <c r="F8" s="16"/>
      <c r="G8" s="16"/>
      <c r="H8" s="16"/>
      <c r="I8" s="16"/>
      <c r="J8" s="16"/>
      <c r="K8" s="16"/>
      <c r="L8" s="16"/>
      <c r="M8" s="16"/>
      <c r="N8" s="16"/>
      <c r="O8" s="26"/>
      <c r="P8" s="26"/>
      <c r="Q8" s="26"/>
      <c r="R8" s="26"/>
      <c r="S8" s="26"/>
      <c r="T8" s="26"/>
      <c r="U8" s="26"/>
      <c r="V8" s="26"/>
      <c r="W8" s="26"/>
      <c r="X8" s="26"/>
      <c r="Y8" s="26"/>
      <c r="Z8" s="26"/>
      <c r="AA8" s="26"/>
      <c r="AB8" s="26"/>
      <c r="AC8" s="26"/>
      <c r="AD8" s="261"/>
      <c r="AE8" s="26"/>
      <c r="AF8" s="26"/>
      <c r="AG8" s="26"/>
    </row>
    <row r="9" spans="1:33" ht="13.5" customHeight="1">
      <c r="A9" s="255" t="s">
        <v>1281</v>
      </c>
      <c r="B9" s="16"/>
      <c r="C9" s="16"/>
      <c r="D9" s="16"/>
      <c r="E9" s="16"/>
      <c r="F9" s="16"/>
      <c r="G9" s="16"/>
      <c r="H9" s="16"/>
      <c r="I9" s="16"/>
      <c r="J9" s="16"/>
      <c r="K9" s="16"/>
      <c r="L9" s="16"/>
      <c r="M9" s="16"/>
      <c r="N9" s="16"/>
      <c r="O9" s="26"/>
      <c r="P9" s="26"/>
      <c r="Q9" s="26"/>
      <c r="R9" s="26"/>
      <c r="S9" s="26"/>
      <c r="T9" s="26"/>
      <c r="U9" s="26"/>
      <c r="V9" s="26"/>
      <c r="W9" s="26"/>
      <c r="X9" s="26"/>
      <c r="Y9" s="26"/>
      <c r="Z9" s="26"/>
      <c r="AA9" s="26"/>
      <c r="AB9" s="26"/>
      <c r="AC9" s="26"/>
      <c r="AD9" s="261"/>
      <c r="AE9" s="26"/>
      <c r="AF9" s="26"/>
      <c r="AG9" s="26"/>
    </row>
    <row r="10" spans="1:14" ht="13.5" customHeight="1">
      <c r="A10" s="255" t="s">
        <v>1282</v>
      </c>
      <c r="B10" s="16"/>
      <c r="C10" s="16"/>
      <c r="D10" s="16"/>
      <c r="E10" s="16"/>
      <c r="F10" s="16"/>
      <c r="G10" s="16"/>
      <c r="H10" s="16"/>
      <c r="I10" s="16"/>
      <c r="J10" s="16"/>
      <c r="K10" s="16"/>
      <c r="L10" s="16"/>
      <c r="M10" s="16"/>
      <c r="N10" s="16"/>
    </row>
    <row r="11" spans="1:14" ht="13.5" customHeight="1">
      <c r="A11" s="255" t="s">
        <v>1283</v>
      </c>
      <c r="B11" s="16"/>
      <c r="C11" s="16"/>
      <c r="D11" s="16"/>
      <c r="E11" s="16"/>
      <c r="F11" s="16"/>
      <c r="G11" s="16"/>
      <c r="H11" s="16"/>
      <c r="I11" s="16"/>
      <c r="J11" s="16"/>
      <c r="K11" s="16"/>
      <c r="L11" s="16"/>
      <c r="M11" s="16"/>
      <c r="N11" s="16"/>
    </row>
    <row r="12" spans="1:14" ht="13.5" customHeight="1">
      <c r="A12" s="255" t="s">
        <v>1284</v>
      </c>
      <c r="B12" s="16"/>
      <c r="C12" s="16"/>
      <c r="D12" s="16"/>
      <c r="E12" s="16"/>
      <c r="F12" s="16"/>
      <c r="G12" s="16"/>
      <c r="H12" s="16"/>
      <c r="I12" s="16"/>
      <c r="J12" s="16"/>
      <c r="K12" s="16"/>
      <c r="L12" s="16"/>
      <c r="M12" s="16"/>
      <c r="N12" s="16"/>
    </row>
    <row r="13" spans="1:14" ht="13.5" customHeight="1">
      <c r="A13" s="255" t="s">
        <v>1285</v>
      </c>
      <c r="B13" s="16"/>
      <c r="C13" s="16"/>
      <c r="D13" s="16"/>
      <c r="E13" s="16"/>
      <c r="F13" s="16"/>
      <c r="G13" s="16"/>
      <c r="H13" s="16"/>
      <c r="I13" s="16"/>
      <c r="J13" s="16"/>
      <c r="K13" s="16"/>
      <c r="L13" s="16"/>
      <c r="M13" s="16"/>
      <c r="N13" s="16"/>
    </row>
    <row r="14" spans="1:14" ht="13.5" customHeight="1">
      <c r="A14" s="255" t="s">
        <v>1286</v>
      </c>
      <c r="B14" s="16"/>
      <c r="C14" s="16"/>
      <c r="D14" s="16"/>
      <c r="E14" s="16"/>
      <c r="F14" s="16"/>
      <c r="G14" s="16"/>
      <c r="H14" s="16"/>
      <c r="I14" s="16"/>
      <c r="J14" s="16"/>
      <c r="K14" s="16"/>
      <c r="L14" s="16"/>
      <c r="M14" s="16"/>
      <c r="N14" s="16"/>
    </row>
    <row r="15" spans="1:14" ht="13.5" customHeight="1">
      <c r="A15" s="255" t="s">
        <v>1287</v>
      </c>
      <c r="B15" s="16"/>
      <c r="C15" s="16"/>
      <c r="D15" s="16"/>
      <c r="E15" s="16"/>
      <c r="F15" s="16"/>
      <c r="G15" s="16"/>
      <c r="H15" s="16"/>
      <c r="I15" s="16"/>
      <c r="J15" s="16"/>
      <c r="K15" s="16"/>
      <c r="L15" s="16"/>
      <c r="M15" s="16"/>
      <c r="N15" s="16"/>
    </row>
    <row r="16" spans="1:14" ht="13.5" customHeight="1">
      <c r="A16" s="255" t="s">
        <v>1615</v>
      </c>
      <c r="B16" s="16"/>
      <c r="C16" s="16"/>
      <c r="D16" s="16"/>
      <c r="E16" s="16"/>
      <c r="F16" s="16"/>
      <c r="G16" s="16"/>
      <c r="H16" s="16"/>
      <c r="I16" s="16"/>
      <c r="J16" s="16"/>
      <c r="K16" s="16"/>
      <c r="L16" s="16"/>
      <c r="M16" s="16"/>
      <c r="N16" s="16"/>
    </row>
    <row r="17" spans="1:14" ht="13.5" customHeight="1">
      <c r="A17" s="255" t="s">
        <v>1289</v>
      </c>
      <c r="B17" s="16"/>
      <c r="C17" s="16"/>
      <c r="D17" s="16"/>
      <c r="E17" s="16"/>
      <c r="F17" s="16"/>
      <c r="G17" s="16"/>
      <c r="H17" s="16"/>
      <c r="I17" s="16"/>
      <c r="J17" s="16"/>
      <c r="K17" s="172"/>
      <c r="L17" s="16"/>
      <c r="M17" s="16"/>
      <c r="N17" s="16"/>
    </row>
    <row r="18" spans="1:14" ht="13.5" customHeight="1">
      <c r="A18" s="255" t="s">
        <v>1288</v>
      </c>
      <c r="B18" s="16"/>
      <c r="C18" s="16"/>
      <c r="D18" s="16"/>
      <c r="E18" s="16"/>
      <c r="F18" s="16"/>
      <c r="G18" s="16"/>
      <c r="H18" s="16"/>
      <c r="I18" s="16"/>
      <c r="J18" s="16"/>
      <c r="K18" s="172"/>
      <c r="L18" s="16"/>
      <c r="M18" s="16"/>
      <c r="N18" s="16"/>
    </row>
    <row r="19" spans="1:14" ht="13.5" customHeight="1">
      <c r="A19" s="255" t="s">
        <v>1519</v>
      </c>
      <c r="B19" s="16"/>
      <c r="C19" s="16"/>
      <c r="D19" s="16"/>
      <c r="E19" s="16"/>
      <c r="F19" s="16"/>
      <c r="G19" s="16"/>
      <c r="H19" s="16"/>
      <c r="I19" s="16"/>
      <c r="J19" s="16"/>
      <c r="K19" s="172"/>
      <c r="L19" s="16"/>
      <c r="M19" s="16"/>
      <c r="N19" s="16"/>
    </row>
    <row r="20" spans="1:14" ht="13.5" customHeight="1">
      <c r="A20" s="255" t="s">
        <v>1616</v>
      </c>
      <c r="B20" s="16"/>
      <c r="C20" s="16"/>
      <c r="D20" s="16"/>
      <c r="E20" s="16"/>
      <c r="F20" s="16"/>
      <c r="G20" s="16"/>
      <c r="H20" s="16"/>
      <c r="I20" s="16"/>
      <c r="J20" s="16"/>
      <c r="K20" s="172"/>
      <c r="L20" s="16"/>
      <c r="M20" s="16"/>
      <c r="N20" s="16"/>
    </row>
    <row r="21" spans="1:14" ht="13.5" customHeight="1">
      <c r="A21" s="16"/>
      <c r="B21" s="16"/>
      <c r="C21" s="16"/>
      <c r="D21" s="16"/>
      <c r="E21" s="16"/>
      <c r="F21" s="16"/>
      <c r="G21" s="16"/>
      <c r="H21" s="16"/>
      <c r="I21" s="16"/>
      <c r="J21" s="16"/>
      <c r="K21" s="16"/>
      <c r="L21" s="16"/>
      <c r="M21" s="16"/>
      <c r="N21" s="16"/>
    </row>
    <row r="22" spans="1:4" ht="13.5" customHeight="1">
      <c r="A22" s="11" t="s">
        <v>353</v>
      </c>
      <c r="C22" s="25"/>
      <c r="D22" s="16"/>
    </row>
    <row r="23" spans="1:4" ht="13.5" customHeight="1">
      <c r="A23" s="216" t="s">
        <v>1360</v>
      </c>
      <c r="C23" s="25"/>
      <c r="D23" s="16"/>
    </row>
    <row r="24" spans="1:4" ht="13.5" customHeight="1">
      <c r="A24" s="11" t="s">
        <v>1361</v>
      </c>
      <c r="C24" s="25"/>
      <c r="D24" s="16"/>
    </row>
    <row r="25" spans="1:4" ht="13.5" customHeight="1">
      <c r="A25" s="11" t="s">
        <v>1362</v>
      </c>
      <c r="C25" s="25"/>
      <c r="D25" s="16"/>
    </row>
    <row r="26" spans="1:4" ht="13.5" customHeight="1">
      <c r="A26" s="11" t="s">
        <v>1363</v>
      </c>
      <c r="C26" s="25"/>
      <c r="D26" s="16"/>
    </row>
    <row r="27" spans="1:4" ht="13.5" customHeight="1">
      <c r="A27" s="11" t="s">
        <v>354</v>
      </c>
      <c r="C27" s="25"/>
      <c r="D27" s="16"/>
    </row>
    <row r="28" spans="1:4" ht="13.5" customHeight="1">
      <c r="A28" s="216" t="s">
        <v>1250</v>
      </c>
      <c r="C28" s="25"/>
      <c r="D28" s="16"/>
    </row>
    <row r="29" spans="1:4" ht="13.5" customHeight="1">
      <c r="A29" s="11" t="s">
        <v>355</v>
      </c>
      <c r="C29" s="25"/>
      <c r="D29" s="16"/>
    </row>
    <row r="30" spans="1:3" ht="13.5" customHeight="1">
      <c r="A30" s="217" t="s">
        <v>1251</v>
      </c>
      <c r="C30" s="18"/>
    </row>
    <row r="31" spans="1:4" ht="13.5" customHeight="1">
      <c r="A31" s="11" t="s">
        <v>809</v>
      </c>
      <c r="C31" s="18"/>
      <c r="D31" s="16"/>
    </row>
    <row r="32" spans="1:35" s="16" customFormat="1" ht="13.5" customHeight="1">
      <c r="A32" s="16" t="s">
        <v>318</v>
      </c>
      <c r="B32" s="17"/>
      <c r="C32" s="1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4"/>
      <c r="AE32" s="17"/>
      <c r="AF32" s="17"/>
      <c r="AG32" s="17"/>
      <c r="AH32" s="20"/>
      <c r="AI32" s="20"/>
    </row>
    <row r="33" spans="1:35" s="16" customFormat="1" ht="13.5" customHeight="1">
      <c r="A33" s="16" t="s">
        <v>319</v>
      </c>
      <c r="B33" s="17"/>
      <c r="C33" s="18"/>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4"/>
      <c r="AE33" s="17"/>
      <c r="AF33" s="17"/>
      <c r="AG33" s="17"/>
      <c r="AH33" s="20"/>
      <c r="AI33" s="20"/>
    </row>
    <row r="34" spans="1:35" s="16" customFormat="1" ht="13.5" customHeight="1">
      <c r="A34" s="16" t="s">
        <v>1295</v>
      </c>
      <c r="B34" s="17"/>
      <c r="C34" s="19"/>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4"/>
      <c r="AE34" s="17"/>
      <c r="AF34" s="17"/>
      <c r="AG34" s="17"/>
      <c r="AH34" s="20"/>
      <c r="AI34" s="20"/>
    </row>
    <row r="35" spans="1:35" s="16" customFormat="1" ht="13.5" customHeight="1">
      <c r="A35" s="16" t="s">
        <v>1296</v>
      </c>
      <c r="B35" s="17"/>
      <c r="C35" s="19"/>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4"/>
      <c r="AE35" s="17"/>
      <c r="AF35" s="17"/>
      <c r="AG35" s="17"/>
      <c r="AH35" s="20"/>
      <c r="AI35" s="20"/>
    </row>
    <row r="36" spans="1:35" s="16" customFormat="1" ht="13.5" customHeight="1">
      <c r="A36" s="16" t="s">
        <v>356</v>
      </c>
      <c r="C36" s="19"/>
      <c r="AD36" s="20"/>
      <c r="AH36" s="20"/>
      <c r="AI36" s="20"/>
    </row>
    <row r="37" spans="1:35" s="16" customFormat="1" ht="13.5" customHeight="1">
      <c r="A37" s="217" t="s">
        <v>1355</v>
      </c>
      <c r="C37" s="19"/>
      <c r="AD37" s="20"/>
      <c r="AH37" s="20"/>
      <c r="AI37" s="20"/>
    </row>
    <row r="38" spans="1:35" s="16" customFormat="1" ht="13.5" customHeight="1">
      <c r="A38" s="16" t="s">
        <v>1356</v>
      </c>
      <c r="C38" s="19"/>
      <c r="AD38" s="20"/>
      <c r="AH38" s="20"/>
      <c r="AI38" s="20"/>
    </row>
    <row r="39" spans="1:35" s="16" customFormat="1" ht="13.5" customHeight="1">
      <c r="A39" s="16" t="s">
        <v>1358</v>
      </c>
      <c r="C39" s="19"/>
      <c r="AD39" s="20"/>
      <c r="AH39" s="20"/>
      <c r="AI39" s="20"/>
    </row>
    <row r="40" spans="1:35" s="16" customFormat="1" ht="13.5" customHeight="1">
      <c r="A40" s="16" t="s">
        <v>1357</v>
      </c>
      <c r="C40" s="19"/>
      <c r="AD40" s="20"/>
      <c r="AH40" s="20"/>
      <c r="AI40" s="20"/>
    </row>
    <row r="41" spans="1:33" ht="13.5" customHeight="1">
      <c r="A41" s="16" t="s">
        <v>1359</v>
      </c>
      <c r="B41" s="16"/>
      <c r="C41" s="19"/>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20"/>
      <c r="AE41" s="16"/>
      <c r="AF41" s="16"/>
      <c r="AG41" s="16"/>
    </row>
    <row r="42" spans="1:33" ht="13.5" customHeight="1">
      <c r="A42" s="16" t="s">
        <v>322</v>
      </c>
      <c r="B42" s="16"/>
      <c r="C42" s="19"/>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20"/>
      <c r="AE42" s="16"/>
      <c r="AF42" s="16"/>
      <c r="AG42" s="16"/>
    </row>
    <row r="43" spans="1:3" ht="13.5" customHeight="1">
      <c r="A43" s="16" t="s">
        <v>323</v>
      </c>
      <c r="C43" s="18"/>
    </row>
    <row r="44" spans="1:35" s="16" customFormat="1" ht="13.5" customHeight="1">
      <c r="A44" s="16" t="s">
        <v>324</v>
      </c>
      <c r="B44" s="17"/>
      <c r="C44" s="18"/>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4"/>
      <c r="AE44" s="17"/>
      <c r="AF44" s="17"/>
      <c r="AG44" s="17"/>
      <c r="AH44" s="20"/>
      <c r="AI44" s="20"/>
    </row>
    <row r="45" spans="1:35" s="16" customFormat="1" ht="13.5" customHeight="1">
      <c r="A45" s="16" t="s">
        <v>320</v>
      </c>
      <c r="B45" s="17"/>
      <c r="C45" s="18"/>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4"/>
      <c r="AE45" s="17"/>
      <c r="AF45" s="17"/>
      <c r="AG45" s="17"/>
      <c r="AH45" s="20"/>
      <c r="AI45" s="20"/>
    </row>
    <row r="46" spans="1:35" s="16" customFormat="1" ht="13.5" customHeight="1">
      <c r="A46" s="16" t="s">
        <v>950</v>
      </c>
      <c r="B46" s="17"/>
      <c r="C46" s="18"/>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4"/>
      <c r="AE46" s="17"/>
      <c r="AF46" s="17"/>
      <c r="AG46" s="17"/>
      <c r="AH46" s="20"/>
      <c r="AI46" s="20"/>
    </row>
    <row r="47" spans="1:35" s="16" customFormat="1" ht="13.5" customHeight="1">
      <c r="A47" s="217" t="s">
        <v>1252</v>
      </c>
      <c r="B47" s="17"/>
      <c r="C47" s="18"/>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4"/>
      <c r="AE47" s="17"/>
      <c r="AF47" s="17"/>
      <c r="AG47" s="17"/>
      <c r="AH47" s="20"/>
      <c r="AI47" s="20"/>
    </row>
    <row r="48" spans="1:35" s="16" customFormat="1" ht="13.5" customHeight="1">
      <c r="A48" s="16" t="s">
        <v>951</v>
      </c>
      <c r="C48" s="19"/>
      <c r="AD48" s="20"/>
      <c r="AH48" s="20"/>
      <c r="AI48" s="20"/>
    </row>
    <row r="49" spans="1:35" s="16" customFormat="1" ht="13.5" customHeight="1">
      <c r="A49" s="16" t="s">
        <v>952</v>
      </c>
      <c r="C49" s="19"/>
      <c r="AD49" s="20"/>
      <c r="AH49" s="20"/>
      <c r="AI49" s="20"/>
    </row>
    <row r="50" spans="1:35" s="16" customFormat="1" ht="13.5" customHeight="1">
      <c r="A50" s="16" t="s">
        <v>953</v>
      </c>
      <c r="C50" s="19"/>
      <c r="AD50" s="20"/>
      <c r="AH50" s="20"/>
      <c r="AI50" s="20"/>
    </row>
    <row r="51" spans="1:35" s="16" customFormat="1" ht="13.5" customHeight="1">
      <c r="A51" s="16" t="s">
        <v>954</v>
      </c>
      <c r="C51" s="19"/>
      <c r="AD51" s="20"/>
      <c r="AH51" s="20"/>
      <c r="AI51" s="20"/>
    </row>
    <row r="52" spans="1:35" s="16" customFormat="1" ht="13.5" customHeight="1">
      <c r="A52" s="16" t="s">
        <v>955</v>
      </c>
      <c r="C52" s="19"/>
      <c r="AD52" s="20"/>
      <c r="AH52" s="20"/>
      <c r="AI52" s="20"/>
    </row>
    <row r="53" spans="1:35" s="16" customFormat="1" ht="13.5" customHeight="1">
      <c r="A53" s="16" t="s">
        <v>956</v>
      </c>
      <c r="C53" s="19"/>
      <c r="AD53" s="20"/>
      <c r="AH53" s="20"/>
      <c r="AI53" s="20"/>
    </row>
    <row r="54" spans="1:35" s="16" customFormat="1" ht="13.5" customHeight="1">
      <c r="A54" s="16" t="s">
        <v>957</v>
      </c>
      <c r="C54" s="19"/>
      <c r="AD54" s="20"/>
      <c r="AH54" s="20"/>
      <c r="AI54" s="20"/>
    </row>
    <row r="55" spans="1:35" s="16" customFormat="1" ht="13.5" customHeight="1">
      <c r="A55" s="217" t="s">
        <v>1253</v>
      </c>
      <c r="C55" s="19"/>
      <c r="AD55" s="20"/>
      <c r="AH55" s="20"/>
      <c r="AI55" s="20"/>
    </row>
    <row r="56" spans="1:35" s="16" customFormat="1" ht="13.5" customHeight="1">
      <c r="A56" s="16" t="s">
        <v>958</v>
      </c>
      <c r="C56" s="19"/>
      <c r="AD56" s="20"/>
      <c r="AH56" s="20"/>
      <c r="AI56" s="20"/>
    </row>
    <row r="57" spans="1:35" s="16" customFormat="1" ht="13.5" customHeight="1">
      <c r="A57" s="16" t="s">
        <v>959</v>
      </c>
      <c r="C57" s="19"/>
      <c r="AD57" s="20"/>
      <c r="AH57" s="20"/>
      <c r="AI57" s="20"/>
    </row>
    <row r="58" spans="1:35" s="16" customFormat="1" ht="13.5" customHeight="1">
      <c r="A58" s="16" t="s">
        <v>960</v>
      </c>
      <c r="C58" s="19"/>
      <c r="AD58" s="20"/>
      <c r="AH58" s="20"/>
      <c r="AI58" s="20"/>
    </row>
    <row r="59" spans="1:35" s="16" customFormat="1" ht="13.5" customHeight="1">
      <c r="A59" s="16" t="s">
        <v>961</v>
      </c>
      <c r="C59" s="19"/>
      <c r="AD59" s="20"/>
      <c r="AH59" s="20"/>
      <c r="AI59" s="20"/>
    </row>
    <row r="60" spans="1:35" s="16" customFormat="1" ht="13.5" customHeight="1">
      <c r="A60" s="16" t="s">
        <v>956</v>
      </c>
      <c r="C60" s="19"/>
      <c r="AD60" s="20"/>
      <c r="AH60" s="20"/>
      <c r="AI60" s="20"/>
    </row>
    <row r="61" spans="1:35" s="16" customFormat="1" ht="13.5" customHeight="1">
      <c r="A61" s="16" t="s">
        <v>962</v>
      </c>
      <c r="C61" s="19"/>
      <c r="AD61" s="20"/>
      <c r="AH61" s="20"/>
      <c r="AI61" s="20"/>
    </row>
    <row r="62" spans="1:35" s="16" customFormat="1" ht="13.5" customHeight="1">
      <c r="A62" s="217" t="s">
        <v>1297</v>
      </c>
      <c r="C62" s="19"/>
      <c r="AD62" s="20"/>
      <c r="AH62" s="20"/>
      <c r="AI62" s="20"/>
    </row>
    <row r="63" spans="1:35" s="16" customFormat="1" ht="13.5" customHeight="1">
      <c r="A63" s="16" t="s">
        <v>1298</v>
      </c>
      <c r="C63" s="19"/>
      <c r="AD63" s="20"/>
      <c r="AH63" s="20"/>
      <c r="AI63" s="20"/>
    </row>
    <row r="64" spans="1:35" s="16" customFormat="1" ht="13.5" customHeight="1">
      <c r="A64" s="16" t="s">
        <v>321</v>
      </c>
      <c r="C64" s="19"/>
      <c r="AD64" s="20"/>
      <c r="AH64" s="20"/>
      <c r="AI64" s="20"/>
    </row>
    <row r="65" spans="1:35" s="16" customFormat="1" ht="13.5" customHeight="1">
      <c r="A65" s="16" t="s">
        <v>1299</v>
      </c>
      <c r="C65" s="19"/>
      <c r="AD65" s="20"/>
      <c r="AH65" s="20"/>
      <c r="AI65" s="20"/>
    </row>
    <row r="66" spans="1:35" s="16" customFormat="1" ht="13.5" customHeight="1">
      <c r="A66" s="16" t="s">
        <v>1300</v>
      </c>
      <c r="C66" s="19"/>
      <c r="AD66" s="20"/>
      <c r="AH66" s="20"/>
      <c r="AI66" s="20"/>
    </row>
    <row r="67" spans="1:35" s="16" customFormat="1" ht="13.5" customHeight="1">
      <c r="A67" s="16" t="s">
        <v>1301</v>
      </c>
      <c r="C67" s="19"/>
      <c r="AD67" s="20"/>
      <c r="AH67" s="20"/>
      <c r="AI67" s="20"/>
    </row>
    <row r="68" spans="1:35" s="16" customFormat="1" ht="13.5" customHeight="1">
      <c r="A68" s="16" t="s">
        <v>963</v>
      </c>
      <c r="C68" s="19"/>
      <c r="AD68" s="20"/>
      <c r="AH68" s="20"/>
      <c r="AI68" s="20"/>
    </row>
    <row r="69" spans="1:35" s="16" customFormat="1" ht="13.5" customHeight="1">
      <c r="A69" s="16" t="s">
        <v>964</v>
      </c>
      <c r="C69" s="19"/>
      <c r="AD69" s="20"/>
      <c r="AH69" s="20"/>
      <c r="AI69" s="20"/>
    </row>
    <row r="70" spans="1:35" s="16" customFormat="1" ht="13.5" customHeight="1">
      <c r="A70" s="16" t="s">
        <v>965</v>
      </c>
      <c r="C70" s="19"/>
      <c r="AD70" s="20"/>
      <c r="AH70" s="20"/>
      <c r="AI70" s="20"/>
    </row>
    <row r="71" spans="1:35" s="16" customFormat="1" ht="13.5" customHeight="1">
      <c r="A71" s="16" t="s">
        <v>331</v>
      </c>
      <c r="C71" s="19"/>
      <c r="AD71" s="20"/>
      <c r="AH71" s="20"/>
      <c r="AI71" s="20"/>
    </row>
    <row r="72" spans="1:35" s="16" customFormat="1" ht="13.5" customHeight="1">
      <c r="A72" s="16" t="s">
        <v>1302</v>
      </c>
      <c r="C72" s="19"/>
      <c r="AD72" s="20"/>
      <c r="AH72" s="20"/>
      <c r="AI72" s="20"/>
    </row>
    <row r="73" spans="1:35" s="16" customFormat="1" ht="13.5" customHeight="1">
      <c r="A73" s="16" t="s">
        <v>1303</v>
      </c>
      <c r="C73" s="19"/>
      <c r="AD73" s="20"/>
      <c r="AH73" s="20"/>
      <c r="AI73" s="20"/>
    </row>
    <row r="74" spans="1:35" s="16" customFormat="1" ht="13.5" customHeight="1">
      <c r="A74" s="16" t="s">
        <v>1304</v>
      </c>
      <c r="C74" s="19"/>
      <c r="AD74" s="20"/>
      <c r="AH74" s="20"/>
      <c r="AI74" s="20"/>
    </row>
    <row r="75" spans="1:35" s="16" customFormat="1" ht="13.5" customHeight="1">
      <c r="A75" s="16" t="s">
        <v>1305</v>
      </c>
      <c r="C75" s="19"/>
      <c r="AD75" s="20"/>
      <c r="AH75" s="20"/>
      <c r="AI75" s="20"/>
    </row>
    <row r="76" spans="1:35" s="16" customFormat="1" ht="13.5" customHeight="1">
      <c r="A76" s="16" t="s">
        <v>1306</v>
      </c>
      <c r="C76" s="19"/>
      <c r="AD76" s="20"/>
      <c r="AH76" s="20"/>
      <c r="AI76" s="20"/>
    </row>
    <row r="77" spans="1:35" s="16" customFormat="1" ht="13.5" customHeight="1">
      <c r="A77" s="16" t="s">
        <v>966</v>
      </c>
      <c r="C77" s="19"/>
      <c r="AD77" s="20"/>
      <c r="AH77" s="20"/>
      <c r="AI77" s="20"/>
    </row>
    <row r="78" spans="1:35" s="16" customFormat="1" ht="13.5" customHeight="1">
      <c r="A78" s="217" t="s">
        <v>1254</v>
      </c>
      <c r="C78" s="19"/>
      <c r="AD78" s="20"/>
      <c r="AH78" s="20"/>
      <c r="AI78" s="20"/>
    </row>
    <row r="79" spans="1:35" s="16" customFormat="1" ht="13.5" customHeight="1">
      <c r="A79" s="16" t="s">
        <v>967</v>
      </c>
      <c r="C79" s="19"/>
      <c r="AD79" s="20"/>
      <c r="AH79" s="20"/>
      <c r="AI79" s="20"/>
    </row>
    <row r="80" spans="1:35" s="16" customFormat="1" ht="13.5" customHeight="1">
      <c r="A80" s="217" t="s">
        <v>1307</v>
      </c>
      <c r="C80" s="19"/>
      <c r="AD80" s="20"/>
      <c r="AH80" s="20"/>
      <c r="AI80" s="20"/>
    </row>
    <row r="81" spans="1:35" s="16" customFormat="1" ht="13.5" customHeight="1">
      <c r="A81" s="16" t="s">
        <v>1308</v>
      </c>
      <c r="C81" s="19"/>
      <c r="AD81" s="20"/>
      <c r="AH81" s="20"/>
      <c r="AI81" s="20"/>
    </row>
    <row r="82" spans="1:35" s="16" customFormat="1" ht="13.5" customHeight="1">
      <c r="A82" s="16" t="s">
        <v>1078</v>
      </c>
      <c r="C82" s="19"/>
      <c r="AD82" s="20"/>
      <c r="AH82" s="20"/>
      <c r="AI82" s="20"/>
    </row>
    <row r="83" spans="1:35" s="16" customFormat="1" ht="13.5" customHeight="1">
      <c r="A83" s="16" t="s">
        <v>968</v>
      </c>
      <c r="C83" s="19"/>
      <c r="AD83" s="20"/>
      <c r="AH83" s="20"/>
      <c r="AI83" s="20"/>
    </row>
    <row r="84" spans="1:35" s="16" customFormat="1" ht="13.5" customHeight="1">
      <c r="A84" s="217" t="s">
        <v>1309</v>
      </c>
      <c r="C84" s="19"/>
      <c r="AD84" s="20"/>
      <c r="AH84" s="20"/>
      <c r="AI84" s="20"/>
    </row>
    <row r="85" spans="1:35" s="16" customFormat="1" ht="13.5" customHeight="1">
      <c r="A85" s="16" t="s">
        <v>1310</v>
      </c>
      <c r="C85" s="19"/>
      <c r="AD85" s="20"/>
      <c r="AH85" s="20"/>
      <c r="AI85" s="20"/>
    </row>
    <row r="86" spans="1:35" s="16" customFormat="1" ht="13.5" customHeight="1">
      <c r="A86" s="16" t="s">
        <v>969</v>
      </c>
      <c r="C86" s="19"/>
      <c r="AD86" s="20"/>
      <c r="AH86" s="20"/>
      <c r="AI86" s="20"/>
    </row>
    <row r="87" spans="1:35" s="16" customFormat="1" ht="13.5" customHeight="1">
      <c r="A87" s="217" t="s">
        <v>1311</v>
      </c>
      <c r="C87" s="19"/>
      <c r="AD87" s="20"/>
      <c r="AH87" s="20"/>
      <c r="AI87" s="20"/>
    </row>
    <row r="88" spans="1:35" s="16" customFormat="1" ht="13.5" customHeight="1">
      <c r="A88" s="16" t="s">
        <v>1312</v>
      </c>
      <c r="C88" s="19"/>
      <c r="AD88" s="20"/>
      <c r="AH88" s="20"/>
      <c r="AI88" s="20"/>
    </row>
    <row r="89" spans="1:35" s="16" customFormat="1" ht="13.5" customHeight="1">
      <c r="A89" s="16" t="s">
        <v>970</v>
      </c>
      <c r="C89" s="19"/>
      <c r="AD89" s="20"/>
      <c r="AH89" s="20"/>
      <c r="AI89" s="20"/>
    </row>
    <row r="90" spans="1:35" s="16" customFormat="1" ht="13.5" customHeight="1">
      <c r="A90" s="217" t="s">
        <v>1313</v>
      </c>
      <c r="C90" s="19"/>
      <c r="AD90" s="20"/>
      <c r="AH90" s="20"/>
      <c r="AI90" s="20"/>
    </row>
    <row r="91" spans="1:35" s="16" customFormat="1" ht="13.5" customHeight="1">
      <c r="A91" s="16" t="s">
        <v>1314</v>
      </c>
      <c r="C91" s="19"/>
      <c r="AD91" s="20"/>
      <c r="AH91" s="20"/>
      <c r="AI91" s="20"/>
    </row>
    <row r="92" spans="1:35" s="16" customFormat="1" ht="13.5" customHeight="1">
      <c r="A92" s="16" t="s">
        <v>1315</v>
      </c>
      <c r="C92" s="19"/>
      <c r="AD92" s="20"/>
      <c r="AH92" s="20"/>
      <c r="AI92" s="20"/>
    </row>
    <row r="93" spans="1:35" s="16" customFormat="1" ht="13.5" customHeight="1">
      <c r="A93" s="16" t="s">
        <v>340</v>
      </c>
      <c r="C93" s="19"/>
      <c r="AD93" s="20"/>
      <c r="AH93" s="20"/>
      <c r="AI93" s="20"/>
    </row>
    <row r="94" spans="1:35" s="16" customFormat="1" ht="13.5" customHeight="1">
      <c r="A94" s="16" t="s">
        <v>971</v>
      </c>
      <c r="C94" s="19"/>
      <c r="AD94" s="20"/>
      <c r="AH94" s="20"/>
      <c r="AI94" s="20"/>
    </row>
    <row r="95" spans="1:35" s="16" customFormat="1" ht="13.5" customHeight="1">
      <c r="A95" s="217" t="s">
        <v>1316</v>
      </c>
      <c r="C95" s="19"/>
      <c r="AD95" s="20"/>
      <c r="AH95" s="20"/>
      <c r="AI95" s="20"/>
    </row>
    <row r="96" spans="1:35" s="16" customFormat="1" ht="13.5" customHeight="1">
      <c r="A96" s="16" t="s">
        <v>1317</v>
      </c>
      <c r="C96" s="19"/>
      <c r="AD96" s="20"/>
      <c r="AH96" s="20"/>
      <c r="AI96" s="20"/>
    </row>
    <row r="97" spans="1:35" s="16" customFormat="1" ht="13.5" customHeight="1">
      <c r="A97" s="16" t="s">
        <v>972</v>
      </c>
      <c r="C97" s="19"/>
      <c r="AD97" s="20"/>
      <c r="AH97" s="20"/>
      <c r="AI97" s="20"/>
    </row>
    <row r="98" spans="1:35" s="16" customFormat="1" ht="13.5" customHeight="1">
      <c r="A98" s="217" t="s">
        <v>1318</v>
      </c>
      <c r="C98" s="19"/>
      <c r="AD98" s="20"/>
      <c r="AH98" s="20"/>
      <c r="AI98" s="20"/>
    </row>
    <row r="99" spans="1:35" s="16" customFormat="1" ht="13.5" customHeight="1">
      <c r="A99" s="16" t="s">
        <v>1319</v>
      </c>
      <c r="C99" s="19"/>
      <c r="AD99" s="20"/>
      <c r="AH99" s="20"/>
      <c r="AI99" s="20"/>
    </row>
    <row r="100" spans="1:35" s="16" customFormat="1" ht="13.5" customHeight="1">
      <c r="A100" s="16" t="s">
        <v>341</v>
      </c>
      <c r="C100" s="19"/>
      <c r="AD100" s="20"/>
      <c r="AH100" s="20"/>
      <c r="AI100" s="20"/>
    </row>
    <row r="101" spans="1:35" s="16" customFormat="1" ht="13.5" customHeight="1">
      <c r="A101" s="217" t="s">
        <v>1320</v>
      </c>
      <c r="C101" s="19"/>
      <c r="AD101" s="20"/>
      <c r="AH101" s="20"/>
      <c r="AI101" s="20"/>
    </row>
    <row r="102" spans="1:35" s="16" customFormat="1" ht="13.5" customHeight="1">
      <c r="A102" s="16" t="s">
        <v>1321</v>
      </c>
      <c r="C102" s="19"/>
      <c r="AD102" s="20"/>
      <c r="AH102" s="20"/>
      <c r="AI102" s="20"/>
    </row>
    <row r="103" spans="1:35" s="16" customFormat="1" ht="13.5" customHeight="1">
      <c r="A103" s="16" t="s">
        <v>1322</v>
      </c>
      <c r="C103" s="19"/>
      <c r="AD103" s="20"/>
      <c r="AH103" s="20"/>
      <c r="AI103" s="20"/>
    </row>
    <row r="104" spans="1:35" s="16" customFormat="1" ht="13.5" customHeight="1">
      <c r="A104" s="16" t="s">
        <v>1323</v>
      </c>
      <c r="C104" s="19"/>
      <c r="AD104" s="20"/>
      <c r="AH104" s="20"/>
      <c r="AI104" s="20"/>
    </row>
    <row r="105" spans="1:35" s="16" customFormat="1" ht="13.5" customHeight="1">
      <c r="A105" s="16" t="s">
        <v>1324</v>
      </c>
      <c r="C105" s="19"/>
      <c r="AD105" s="20"/>
      <c r="AH105" s="20"/>
      <c r="AI105" s="20"/>
    </row>
    <row r="106" spans="1:35" s="16" customFormat="1" ht="13.5" customHeight="1">
      <c r="A106" s="16" t="s">
        <v>1325</v>
      </c>
      <c r="C106" s="19"/>
      <c r="AD106" s="20"/>
      <c r="AH106" s="20"/>
      <c r="AI106" s="20"/>
    </row>
    <row r="107" spans="1:35" s="16" customFormat="1" ht="13.5" customHeight="1">
      <c r="A107" s="16" t="s">
        <v>829</v>
      </c>
      <c r="C107" s="19"/>
      <c r="AD107" s="20"/>
      <c r="AH107" s="20"/>
      <c r="AI107" s="20"/>
    </row>
    <row r="108" spans="1:35" s="16" customFormat="1" ht="13.5" customHeight="1">
      <c r="A108" s="217" t="s">
        <v>1326</v>
      </c>
      <c r="C108" s="19"/>
      <c r="AD108" s="20"/>
      <c r="AH108" s="20"/>
      <c r="AI108" s="20"/>
    </row>
    <row r="109" spans="1:35" s="16" customFormat="1" ht="13.5" customHeight="1">
      <c r="A109" s="16" t="s">
        <v>1327</v>
      </c>
      <c r="C109" s="19"/>
      <c r="AD109" s="20"/>
      <c r="AH109" s="20"/>
      <c r="AI109" s="20"/>
    </row>
    <row r="110" spans="1:35" s="16" customFormat="1" ht="13.5" customHeight="1">
      <c r="A110" s="16" t="s">
        <v>973</v>
      </c>
      <c r="C110" s="19"/>
      <c r="AD110" s="20"/>
      <c r="AH110" s="20"/>
      <c r="AI110" s="20"/>
    </row>
    <row r="111" spans="1:35" s="16" customFormat="1" ht="13.5" customHeight="1">
      <c r="A111" s="217" t="s">
        <v>1255</v>
      </c>
      <c r="C111" s="19"/>
      <c r="AD111" s="20"/>
      <c r="AH111" s="20"/>
      <c r="AI111" s="20"/>
    </row>
    <row r="112" spans="1:35" s="16" customFormat="1" ht="13.5" customHeight="1">
      <c r="A112" s="16" t="s">
        <v>974</v>
      </c>
      <c r="C112" s="19"/>
      <c r="AD112" s="20"/>
      <c r="AH112" s="20"/>
      <c r="AI112" s="20"/>
    </row>
    <row r="113" spans="1:35" s="16" customFormat="1" ht="13.5" customHeight="1">
      <c r="A113" s="217" t="s">
        <v>1256</v>
      </c>
      <c r="C113" s="19"/>
      <c r="AD113" s="20"/>
      <c r="AH113" s="20"/>
      <c r="AI113" s="20"/>
    </row>
    <row r="114" spans="1:35" s="16" customFormat="1" ht="13.5" customHeight="1">
      <c r="A114" s="16" t="s">
        <v>846</v>
      </c>
      <c r="AD114" s="20"/>
      <c r="AH114" s="20"/>
      <c r="AI114" s="20"/>
    </row>
    <row r="115" spans="1:35" s="16" customFormat="1" ht="13.5" customHeight="1">
      <c r="A115" s="16" t="s">
        <v>847</v>
      </c>
      <c r="AD115" s="20"/>
      <c r="AH115" s="20"/>
      <c r="AI115" s="20"/>
    </row>
    <row r="116" spans="1:35" s="16" customFormat="1" ht="13.5" customHeight="1">
      <c r="A116" s="217" t="s">
        <v>1257</v>
      </c>
      <c r="AD116" s="20"/>
      <c r="AH116" s="20"/>
      <c r="AI116" s="20"/>
    </row>
    <row r="117" spans="1:35" s="16" customFormat="1" ht="13.5" customHeight="1">
      <c r="A117" s="16" t="s">
        <v>975</v>
      </c>
      <c r="AD117" s="20"/>
      <c r="AH117" s="20"/>
      <c r="AI117" s="20"/>
    </row>
    <row r="118" spans="1:35" s="16" customFormat="1" ht="13.5" customHeight="1">
      <c r="A118" s="16" t="s">
        <v>976</v>
      </c>
      <c r="AD118" s="20"/>
      <c r="AH118" s="20"/>
      <c r="AI118" s="20"/>
    </row>
    <row r="119" spans="1:35" s="16" customFormat="1" ht="13.5" customHeight="1">
      <c r="A119" s="16" t="s">
        <v>976</v>
      </c>
      <c r="AD119" s="20"/>
      <c r="AH119" s="20"/>
      <c r="AI119" s="20"/>
    </row>
    <row r="120" spans="1:35" s="16" customFormat="1" ht="13.5" customHeight="1">
      <c r="A120" s="16" t="s">
        <v>976</v>
      </c>
      <c r="AD120" s="20"/>
      <c r="AH120" s="20"/>
      <c r="AI120" s="20"/>
    </row>
    <row r="121" spans="1:35" s="16" customFormat="1" ht="13.5" customHeight="1">
      <c r="A121" s="16" t="s">
        <v>976</v>
      </c>
      <c r="AD121" s="20"/>
      <c r="AH121" s="20"/>
      <c r="AI121" s="20"/>
    </row>
    <row r="122" spans="1:35" s="16" customFormat="1" ht="13.5" customHeight="1">
      <c r="A122" s="16" t="s">
        <v>977</v>
      </c>
      <c r="AD122" s="20"/>
      <c r="AH122" s="20"/>
      <c r="AI122" s="20"/>
    </row>
    <row r="123" spans="1:35" s="16" customFormat="1" ht="13.5" customHeight="1">
      <c r="A123" s="232" t="s">
        <v>1489</v>
      </c>
      <c r="AD123" s="20"/>
      <c r="AH123" s="20"/>
      <c r="AI123" s="20"/>
    </row>
    <row r="124" spans="1:35" s="233" customFormat="1" ht="13.5" customHeight="1">
      <c r="A124" s="16" t="s">
        <v>1490</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20"/>
      <c r="AE124" s="16"/>
      <c r="AF124" s="16"/>
      <c r="AG124" s="16"/>
      <c r="AH124" s="235"/>
      <c r="AI124" s="235"/>
    </row>
    <row r="125" spans="1:35" s="233" customFormat="1" ht="13.5" customHeight="1">
      <c r="A125" s="243" t="s">
        <v>1491</v>
      </c>
      <c r="B125" s="16"/>
      <c r="C125" s="19"/>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20"/>
      <c r="AE125" s="16"/>
      <c r="AF125" s="16"/>
      <c r="AG125" s="16"/>
      <c r="AH125" s="235"/>
      <c r="AI125" s="235"/>
    </row>
    <row r="126" spans="1:35" s="233" customFormat="1" ht="13.5" customHeight="1">
      <c r="A126" s="16" t="s">
        <v>1492</v>
      </c>
      <c r="B126" s="16"/>
      <c r="C126" s="19"/>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20"/>
      <c r="AE126" s="16"/>
      <c r="AF126" s="16"/>
      <c r="AG126" s="16"/>
      <c r="AH126" s="235"/>
      <c r="AI126" s="235"/>
    </row>
    <row r="127" spans="1:35" s="233" customFormat="1" ht="13.5" customHeight="1">
      <c r="A127" s="16" t="s">
        <v>1329</v>
      </c>
      <c r="B127" s="16"/>
      <c r="C127" s="19"/>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20"/>
      <c r="AE127" s="16"/>
      <c r="AF127" s="16"/>
      <c r="AG127" s="16"/>
      <c r="AH127" s="235"/>
      <c r="AI127" s="235"/>
    </row>
    <row r="128" spans="1:35" s="233" customFormat="1" ht="13.5" customHeight="1">
      <c r="A128" s="16" t="s">
        <v>1330</v>
      </c>
      <c r="C128" s="234"/>
      <c r="AD128" s="235"/>
      <c r="AH128" s="235"/>
      <c r="AI128" s="235"/>
    </row>
    <row r="129" spans="1:35" s="233" customFormat="1" ht="13.5" customHeight="1">
      <c r="A129" s="16" t="s">
        <v>1331</v>
      </c>
      <c r="C129" s="234"/>
      <c r="AD129" s="235"/>
      <c r="AH129" s="235"/>
      <c r="AI129" s="235"/>
    </row>
    <row r="130" spans="1:35" s="233" customFormat="1" ht="13.5" customHeight="1">
      <c r="A130" s="16" t="s">
        <v>1332</v>
      </c>
      <c r="C130" s="234"/>
      <c r="AD130" s="235"/>
      <c r="AH130" s="235"/>
      <c r="AI130" s="235"/>
    </row>
    <row r="131" spans="1:35" s="16" customFormat="1" ht="13.5" customHeight="1">
      <c r="A131" s="16" t="s">
        <v>1333</v>
      </c>
      <c r="B131" s="233"/>
      <c r="C131" s="234"/>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5"/>
      <c r="AE131" s="233"/>
      <c r="AF131" s="233"/>
      <c r="AG131" s="233"/>
      <c r="AH131" s="20"/>
      <c r="AI131" s="20"/>
    </row>
    <row r="132" spans="1:35" s="16" customFormat="1" ht="13.5" customHeight="1">
      <c r="A132" s="16" t="s">
        <v>1493</v>
      </c>
      <c r="B132" s="233"/>
      <c r="C132" s="234"/>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5"/>
      <c r="AE132" s="233"/>
      <c r="AF132" s="233"/>
      <c r="AG132" s="233"/>
      <c r="AH132" s="20"/>
      <c r="AI132" s="20"/>
    </row>
    <row r="133" spans="1:35" s="233" customFormat="1" ht="13.5" customHeight="1">
      <c r="A133" s="16" t="s">
        <v>1334</v>
      </c>
      <c r="C133" s="234"/>
      <c r="AD133" s="235"/>
      <c r="AH133" s="235"/>
      <c r="AI133" s="235"/>
    </row>
    <row r="134" spans="1:35" s="233" customFormat="1" ht="13.5" customHeight="1">
      <c r="A134" s="172" t="s">
        <v>1335</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20"/>
      <c r="AE134" s="16"/>
      <c r="AF134" s="16"/>
      <c r="AG134" s="16"/>
      <c r="AH134" s="235"/>
      <c r="AI134" s="235"/>
    </row>
    <row r="135" spans="1:35" s="16" customFormat="1" ht="13.5" customHeight="1">
      <c r="A135" s="172" t="s">
        <v>1494</v>
      </c>
      <c r="AD135" s="20"/>
      <c r="AH135" s="20"/>
      <c r="AI135" s="20"/>
    </row>
    <row r="136" spans="1:35" s="16" customFormat="1" ht="13.5" customHeight="1">
      <c r="A136" s="172" t="s">
        <v>1336</v>
      </c>
      <c r="W136" s="172"/>
      <c r="AD136" s="20"/>
      <c r="AH136" s="20"/>
      <c r="AI136" s="20"/>
    </row>
    <row r="137" spans="1:35" s="16" customFormat="1" ht="13.5" customHeight="1">
      <c r="A137" s="172" t="s">
        <v>1487</v>
      </c>
      <c r="W137" s="172"/>
      <c r="AD137" s="20"/>
      <c r="AH137" s="20"/>
      <c r="AI137" s="20"/>
    </row>
    <row r="138" spans="1:35" s="16" customFormat="1" ht="13.5" customHeight="1">
      <c r="A138" s="172" t="s">
        <v>1488</v>
      </c>
      <c r="W138" s="172"/>
      <c r="AD138" s="20"/>
      <c r="AH138" s="20"/>
      <c r="AI138" s="20"/>
    </row>
    <row r="139" spans="1:35" s="16" customFormat="1" ht="13.5" customHeight="1">
      <c r="A139" s="172" t="s">
        <v>1486</v>
      </c>
      <c r="W139" s="172"/>
      <c r="AD139" s="20"/>
      <c r="AH139" s="20"/>
      <c r="AI139" s="20"/>
    </row>
    <row r="140" spans="1:35" s="16" customFormat="1" ht="13.5" customHeight="1">
      <c r="A140" s="172" t="s">
        <v>1617</v>
      </c>
      <c r="W140" s="172"/>
      <c r="AD140" s="20"/>
      <c r="AH140" s="20"/>
      <c r="AI140" s="20"/>
    </row>
    <row r="141" spans="1:35" s="16" customFormat="1" ht="13.5" customHeight="1">
      <c r="A141" s="172" t="s">
        <v>1618</v>
      </c>
      <c r="W141" s="172"/>
      <c r="AD141" s="20"/>
      <c r="AH141" s="20"/>
      <c r="AI141" s="20"/>
    </row>
    <row r="142" spans="1:35" s="16" customFormat="1" ht="13.5" customHeight="1">
      <c r="A142" s="172" t="s">
        <v>1619</v>
      </c>
      <c r="W142" s="172"/>
      <c r="AD142" s="20"/>
      <c r="AH142" s="20"/>
      <c r="AI142" s="20"/>
    </row>
    <row r="143" spans="1:35" s="16" customFormat="1" ht="13.5" customHeight="1">
      <c r="A143" s="172" t="s">
        <v>978</v>
      </c>
      <c r="AD143" s="20"/>
      <c r="AH143" s="20"/>
      <c r="AI143" s="20"/>
    </row>
    <row r="144" spans="1:35" s="16" customFormat="1" ht="13.5" customHeight="1">
      <c r="A144" s="217" t="s">
        <v>1337</v>
      </c>
      <c r="AD144" s="20"/>
      <c r="AH144" s="20"/>
      <c r="AI144" s="20"/>
    </row>
    <row r="145" spans="1:35" s="16" customFormat="1" ht="13.5" customHeight="1">
      <c r="A145" s="16" t="s">
        <v>1338</v>
      </c>
      <c r="AD145" s="20"/>
      <c r="AH145" s="20"/>
      <c r="AI145" s="20"/>
    </row>
    <row r="146" spans="1:35" s="16" customFormat="1" ht="13.5" customHeight="1">
      <c r="A146" s="16" t="s">
        <v>1339</v>
      </c>
      <c r="AD146" s="20"/>
      <c r="AH146" s="20"/>
      <c r="AI146" s="20"/>
    </row>
    <row r="147" spans="1:35" s="16" customFormat="1" ht="13.5" customHeight="1">
      <c r="A147" s="16" t="s">
        <v>1328</v>
      </c>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5"/>
      <c r="AE147" s="233"/>
      <c r="AF147" s="233"/>
      <c r="AG147" s="233"/>
      <c r="AH147" s="20"/>
      <c r="AI147" s="20"/>
    </row>
    <row r="148" spans="1:35" s="16" customFormat="1" ht="13.5" customHeight="1">
      <c r="A148" s="16" t="s">
        <v>1345</v>
      </c>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5"/>
      <c r="AE148" s="233"/>
      <c r="AF148" s="233"/>
      <c r="AG148" s="233"/>
      <c r="AH148" s="20"/>
      <c r="AI148" s="20"/>
    </row>
    <row r="149" spans="1:35" s="16" customFormat="1" ht="13.5" customHeight="1">
      <c r="A149" s="16" t="s">
        <v>1340</v>
      </c>
      <c r="AD149" s="20"/>
      <c r="AH149" s="20"/>
      <c r="AI149" s="20"/>
    </row>
    <row r="150" spans="1:35" s="16" customFormat="1" ht="13.5" customHeight="1">
      <c r="A150" s="16" t="s">
        <v>1497</v>
      </c>
      <c r="AD150" s="20"/>
      <c r="AH150" s="20"/>
      <c r="AI150" s="20"/>
    </row>
    <row r="151" spans="1:35" s="16" customFormat="1" ht="13.5" customHeight="1">
      <c r="A151" s="16" t="s">
        <v>1346</v>
      </c>
      <c r="AD151" s="20"/>
      <c r="AH151" s="20"/>
      <c r="AI151" s="20"/>
    </row>
    <row r="152" spans="1:35" s="16" customFormat="1" ht="13.5" customHeight="1">
      <c r="A152" s="16" t="s">
        <v>1498</v>
      </c>
      <c r="B152" s="244"/>
      <c r="AD152" s="20"/>
      <c r="AH152" s="20"/>
      <c r="AI152" s="20"/>
    </row>
    <row r="153" spans="1:33" s="20" customFormat="1" ht="13.5" customHeight="1">
      <c r="A153" s="172" t="s">
        <v>1347</v>
      </c>
      <c r="B153" s="244"/>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E153" s="16"/>
      <c r="AF153" s="16"/>
      <c r="AG153" s="16"/>
    </row>
    <row r="154" spans="1:33" s="20" customFormat="1" ht="13.5" customHeight="1">
      <c r="A154" s="172" t="s">
        <v>1499</v>
      </c>
      <c r="B154" s="244"/>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72"/>
      <c r="AD154" s="263"/>
      <c r="AE154" s="172"/>
      <c r="AF154" s="16"/>
      <c r="AG154" s="16"/>
    </row>
    <row r="155" spans="1:33" s="20" customFormat="1" ht="13.5" customHeight="1">
      <c r="A155" s="172" t="s">
        <v>1495</v>
      </c>
      <c r="B155" s="244"/>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72"/>
      <c r="AD155" s="263"/>
      <c r="AE155" s="172"/>
      <c r="AF155" s="16"/>
      <c r="AG155" s="16"/>
    </row>
    <row r="156" spans="1:33" s="20" customFormat="1" ht="13.5" customHeight="1">
      <c r="A156" s="172" t="s">
        <v>1496</v>
      </c>
      <c r="B156" s="244"/>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72"/>
      <c r="AD156" s="263"/>
      <c r="AE156" s="172"/>
      <c r="AF156" s="16"/>
      <c r="AG156" s="16"/>
    </row>
    <row r="157" spans="1:33" s="20" customFormat="1" ht="13.5" customHeight="1">
      <c r="A157" s="172" t="s">
        <v>1620</v>
      </c>
      <c r="B157" s="244"/>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72"/>
      <c r="AD157" s="263"/>
      <c r="AE157" s="172"/>
      <c r="AF157" s="16"/>
      <c r="AG157" s="16"/>
    </row>
    <row r="158" spans="1:33" s="20" customFormat="1" ht="13.5" customHeight="1">
      <c r="A158" s="172" t="s">
        <v>1621</v>
      </c>
      <c r="B158" s="244"/>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72"/>
      <c r="AD158" s="263"/>
      <c r="AE158" s="172"/>
      <c r="AF158" s="16"/>
      <c r="AG158" s="16"/>
    </row>
    <row r="159" spans="1:33" s="20" customFormat="1" ht="13.5" customHeight="1">
      <c r="A159" s="172" t="s">
        <v>1341</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E159" s="16"/>
      <c r="AF159" s="16"/>
      <c r="AG159" s="16"/>
    </row>
    <row r="160" spans="1:33" s="20" customFormat="1" ht="13.5" customHeight="1">
      <c r="A160" s="257" t="s">
        <v>1342</v>
      </c>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E160" s="16"/>
      <c r="AF160" s="16"/>
      <c r="AG160" s="16"/>
    </row>
    <row r="161" spans="1:33" s="20" customFormat="1" ht="13.5" customHeight="1">
      <c r="A161" s="16" t="s">
        <v>1344</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E161" s="16"/>
      <c r="AF161" s="16"/>
      <c r="AG161" s="16"/>
    </row>
    <row r="162" spans="1:33" s="20" customFormat="1" ht="13.5" customHeight="1">
      <c r="A162" s="16" t="s">
        <v>1343</v>
      </c>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E162" s="16"/>
      <c r="AF162" s="16"/>
      <c r="AG162" s="16"/>
    </row>
    <row r="163" spans="1:33" s="20" customFormat="1" ht="13.5" customHeight="1">
      <c r="A163" s="16" t="s">
        <v>976</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E163" s="16"/>
      <c r="AF163" s="16"/>
      <c r="AG163" s="16"/>
    </row>
    <row r="164" spans="1:33" s="20" customFormat="1" ht="13.5" customHeight="1">
      <c r="A164" s="16" t="s">
        <v>976</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E164" s="16"/>
      <c r="AF164" s="16"/>
      <c r="AG164" s="16"/>
    </row>
    <row r="165" spans="1:33" s="20" customFormat="1" ht="12">
      <c r="A165" s="16" t="s">
        <v>976</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E165" s="16"/>
      <c r="AF165" s="16"/>
      <c r="AG165" s="16"/>
    </row>
    <row r="166" s="20" customFormat="1" ht="13.5" customHeight="1">
      <c r="A166" s="20" t="s">
        <v>1258</v>
      </c>
    </row>
    <row r="167" s="20" customFormat="1" ht="13.5" customHeight="1">
      <c r="A167" s="20" t="s">
        <v>740</v>
      </c>
    </row>
    <row r="168" spans="1:33" s="20" customFormat="1" ht="13.5" customHeight="1">
      <c r="A168" s="22" t="s">
        <v>1348</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row>
    <row r="169" spans="1:33" s="20" customFormat="1" ht="13.5" customHeight="1">
      <c r="A169" s="22" t="s">
        <v>1274</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row>
    <row r="170" spans="1:33" s="20" customFormat="1" ht="13.5" customHeight="1">
      <c r="A170" s="22" t="s">
        <v>1259</v>
      </c>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row>
    <row r="171" s="20" customFormat="1" ht="13.5" customHeight="1">
      <c r="A171" s="20" t="s">
        <v>410</v>
      </c>
    </row>
    <row r="172" s="20" customFormat="1" ht="13.5" customHeight="1">
      <c r="A172" s="21" t="s">
        <v>1260</v>
      </c>
    </row>
    <row r="173" s="20" customFormat="1" ht="13.5" customHeight="1">
      <c r="A173" s="20" t="s">
        <v>741</v>
      </c>
    </row>
    <row r="174" s="20" customFormat="1" ht="13.5" customHeight="1">
      <c r="A174" s="20" t="s">
        <v>1349</v>
      </c>
    </row>
    <row r="175" s="20" customFormat="1" ht="13.5" customHeight="1">
      <c r="A175" s="20" t="s">
        <v>1350</v>
      </c>
    </row>
    <row r="176" s="20" customFormat="1" ht="13.5" customHeight="1">
      <c r="A176" s="20" t="s">
        <v>1261</v>
      </c>
    </row>
    <row r="177" s="20" customFormat="1" ht="13.5" customHeight="1">
      <c r="A177" s="20" t="s">
        <v>742</v>
      </c>
    </row>
    <row r="178" s="20" customFormat="1" ht="13.5" customHeight="1">
      <c r="A178" s="20" t="s">
        <v>1262</v>
      </c>
    </row>
    <row r="179" spans="1:33" s="235" customFormat="1" ht="12">
      <c r="A179" s="20" t="s">
        <v>743</v>
      </c>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row>
    <row r="180" spans="1:33" s="235" customFormat="1" ht="13.5" customHeight="1">
      <c r="A180" s="20" t="s">
        <v>1263</v>
      </c>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row>
    <row r="181" spans="1:21" s="20" customFormat="1" ht="13.5" customHeight="1">
      <c r="A181" s="21" t="s">
        <v>744</v>
      </c>
      <c r="H181" s="24"/>
      <c r="U181" s="24"/>
    </row>
    <row r="182" spans="1:21" s="20" customFormat="1" ht="13.5" customHeight="1">
      <c r="A182" s="21" t="s">
        <v>1264</v>
      </c>
      <c r="H182" s="24"/>
      <c r="U182" s="24"/>
    </row>
    <row r="183" spans="1:21" s="20" customFormat="1" ht="12">
      <c r="A183" s="21" t="s">
        <v>979</v>
      </c>
      <c r="H183" s="24"/>
      <c r="U183" s="24"/>
    </row>
    <row r="184" spans="1:33" s="235" customFormat="1" ht="13.5" customHeight="1">
      <c r="A184" s="21" t="s">
        <v>1265</v>
      </c>
      <c r="B184" s="20"/>
      <c r="C184" s="20"/>
      <c r="D184" s="20"/>
      <c r="E184" s="20"/>
      <c r="F184" s="20"/>
      <c r="G184" s="20"/>
      <c r="H184" s="24"/>
      <c r="I184" s="20"/>
      <c r="J184" s="20"/>
      <c r="K184" s="20"/>
      <c r="L184" s="20"/>
      <c r="M184" s="20"/>
      <c r="N184" s="20"/>
      <c r="O184" s="20"/>
      <c r="P184" s="20"/>
      <c r="Q184" s="20"/>
      <c r="R184" s="20"/>
      <c r="S184" s="20"/>
      <c r="T184" s="20"/>
      <c r="U184" s="24"/>
      <c r="V184" s="20"/>
      <c r="W184" s="20"/>
      <c r="X184" s="20"/>
      <c r="Y184" s="20"/>
      <c r="Z184" s="20"/>
      <c r="AA184" s="20"/>
      <c r="AB184" s="20"/>
      <c r="AC184" s="20"/>
      <c r="AD184" s="20"/>
      <c r="AE184" s="20"/>
      <c r="AF184" s="20"/>
      <c r="AG184" s="20"/>
    </row>
    <row r="185" spans="1:21" s="20" customFormat="1" ht="12">
      <c r="A185" s="21" t="s">
        <v>979</v>
      </c>
      <c r="H185" s="24"/>
      <c r="U185" s="24"/>
    </row>
    <row r="186" spans="1:21" s="20" customFormat="1" ht="13.5" customHeight="1">
      <c r="A186" s="21" t="s">
        <v>1266</v>
      </c>
      <c r="H186" s="24"/>
      <c r="U186" s="24"/>
    </row>
    <row r="187" spans="1:21" s="20" customFormat="1" ht="13.5" customHeight="1">
      <c r="A187" s="21" t="s">
        <v>325</v>
      </c>
      <c r="H187" s="24"/>
      <c r="U187" s="24"/>
    </row>
    <row r="188" spans="1:33" s="20" customFormat="1" ht="12">
      <c r="A188" s="21" t="s">
        <v>1267</v>
      </c>
      <c r="B188" s="235"/>
      <c r="C188" s="235"/>
      <c r="D188" s="235"/>
      <c r="E188" s="235"/>
      <c r="F188" s="235"/>
      <c r="G188" s="235"/>
      <c r="H188" s="236"/>
      <c r="I188" s="235"/>
      <c r="J188" s="235"/>
      <c r="K188" s="235"/>
      <c r="L188" s="235"/>
      <c r="M188" s="235"/>
      <c r="N188" s="235"/>
      <c r="O188" s="235"/>
      <c r="P188" s="235"/>
      <c r="Q188" s="235"/>
      <c r="R188" s="235"/>
      <c r="S188" s="235"/>
      <c r="T188" s="235"/>
      <c r="U188" s="236"/>
      <c r="V188" s="235"/>
      <c r="W188" s="235"/>
      <c r="X188" s="235"/>
      <c r="Y188" s="235"/>
      <c r="Z188" s="235"/>
      <c r="AA188" s="235"/>
      <c r="AB188" s="235"/>
      <c r="AC188" s="235"/>
      <c r="AD188" s="235"/>
      <c r="AE188" s="235"/>
      <c r="AF188" s="235"/>
      <c r="AG188" s="235"/>
    </row>
    <row r="189" spans="1:33" s="20" customFormat="1" ht="13.5" customHeight="1">
      <c r="A189" s="21" t="s">
        <v>983</v>
      </c>
      <c r="B189" s="235"/>
      <c r="C189" s="235"/>
      <c r="D189" s="235"/>
      <c r="E189" s="235"/>
      <c r="F189" s="235"/>
      <c r="G189" s="235"/>
      <c r="H189" s="236"/>
      <c r="I189" s="235"/>
      <c r="J189" s="235"/>
      <c r="K189" s="235"/>
      <c r="L189" s="235"/>
      <c r="M189" s="235"/>
      <c r="N189" s="235"/>
      <c r="O189" s="235"/>
      <c r="P189" s="235"/>
      <c r="Q189" s="235"/>
      <c r="R189" s="235"/>
      <c r="S189" s="235"/>
      <c r="T189" s="235"/>
      <c r="U189" s="236"/>
      <c r="V189" s="235"/>
      <c r="W189" s="235"/>
      <c r="X189" s="235"/>
      <c r="Y189" s="235"/>
      <c r="Z189" s="235"/>
      <c r="AA189" s="235"/>
      <c r="AB189" s="235"/>
      <c r="AC189" s="235"/>
      <c r="AD189" s="235"/>
      <c r="AE189" s="235"/>
      <c r="AF189" s="235"/>
      <c r="AG189" s="235"/>
    </row>
    <row r="190" spans="1:21" s="20" customFormat="1" ht="13.5" customHeight="1">
      <c r="A190" s="21" t="s">
        <v>1268</v>
      </c>
      <c r="H190" s="24"/>
      <c r="U190" s="24"/>
    </row>
    <row r="191" spans="1:21" s="20" customFormat="1" ht="13.5" customHeight="1">
      <c r="A191" s="21" t="s">
        <v>1009</v>
      </c>
      <c r="H191" s="24"/>
      <c r="N191" s="21"/>
      <c r="U191" s="24"/>
    </row>
    <row r="192" spans="1:21" s="20" customFormat="1" ht="13.5" customHeight="1">
      <c r="A192" s="21" t="s">
        <v>1269</v>
      </c>
      <c r="H192" s="24"/>
      <c r="U192" s="24"/>
    </row>
    <row r="193" spans="1:21" s="20" customFormat="1" ht="13.5" customHeight="1">
      <c r="A193" s="254" t="s">
        <v>1502</v>
      </c>
      <c r="H193" s="24"/>
      <c r="U193" s="24"/>
    </row>
    <row r="194" spans="1:21" s="20" customFormat="1" ht="13.5" customHeight="1">
      <c r="A194" s="254" t="s">
        <v>1351</v>
      </c>
      <c r="H194" s="24"/>
      <c r="U194" s="24"/>
    </row>
    <row r="195" spans="1:21" s="20" customFormat="1" ht="13.5" customHeight="1">
      <c r="A195" s="254" t="s">
        <v>1272</v>
      </c>
      <c r="H195" s="24"/>
      <c r="U195" s="24"/>
    </row>
    <row r="196" spans="1:21" s="20" customFormat="1" ht="13.5" customHeight="1">
      <c r="A196" s="254" t="s">
        <v>1501</v>
      </c>
      <c r="H196" s="24"/>
      <c r="U196" s="24"/>
    </row>
    <row r="197" spans="1:21" s="20" customFormat="1" ht="13.5" customHeight="1">
      <c r="A197" s="254" t="s">
        <v>1500</v>
      </c>
      <c r="H197" s="24"/>
      <c r="U197" s="24"/>
    </row>
    <row r="198" spans="1:21" s="20" customFormat="1" ht="13.5" customHeight="1">
      <c r="A198" s="254" t="s">
        <v>1352</v>
      </c>
      <c r="H198" s="24"/>
      <c r="U198" s="24"/>
    </row>
    <row r="199" spans="1:21" s="20" customFormat="1" ht="13.5" customHeight="1">
      <c r="A199" s="254" t="s">
        <v>1353</v>
      </c>
      <c r="H199" s="24"/>
      <c r="U199" s="24"/>
    </row>
    <row r="200" spans="1:21" s="20" customFormat="1" ht="13.5" customHeight="1">
      <c r="A200" s="254" t="s">
        <v>1354</v>
      </c>
      <c r="H200" s="24"/>
      <c r="U200" s="24"/>
    </row>
    <row r="201" spans="1:21" s="20" customFormat="1" ht="13.5" customHeight="1">
      <c r="A201" s="295" t="s">
        <v>1622</v>
      </c>
      <c r="B201" s="263"/>
      <c r="H201" s="24"/>
      <c r="U201" s="24"/>
    </row>
    <row r="202" spans="1:21" s="20" customFormat="1" ht="13.5" customHeight="1">
      <c r="A202" s="264" t="s">
        <v>1228</v>
      </c>
      <c r="B202" s="263"/>
      <c r="H202" s="24"/>
      <c r="U202" s="24"/>
    </row>
    <row r="203" spans="1:21" s="20" customFormat="1" ht="13.5" customHeight="1">
      <c r="A203" s="295" t="s">
        <v>1623</v>
      </c>
      <c r="B203" s="263"/>
      <c r="H203" s="24"/>
      <c r="U203" s="24"/>
    </row>
    <row r="204" spans="1:21" s="20" customFormat="1" ht="13.5" customHeight="1">
      <c r="A204" s="264" t="s">
        <v>1228</v>
      </c>
      <c r="B204" s="263"/>
      <c r="H204" s="24"/>
      <c r="U204" s="24"/>
    </row>
    <row r="205" spans="1:21" s="20" customFormat="1" ht="13.5" customHeight="1">
      <c r="A205" s="295" t="s">
        <v>1624</v>
      </c>
      <c r="B205" s="263"/>
      <c r="H205" s="24"/>
      <c r="U205" s="24"/>
    </row>
    <row r="206" spans="1:21" s="20" customFormat="1" ht="13.5" customHeight="1">
      <c r="A206" s="264" t="s">
        <v>1228</v>
      </c>
      <c r="B206" s="263"/>
      <c r="H206" s="24"/>
      <c r="U206" s="24"/>
    </row>
    <row r="207" spans="1:21" s="20" customFormat="1" ht="13.5" customHeight="1">
      <c r="A207" s="295" t="s">
        <v>1625</v>
      </c>
      <c r="B207" s="263"/>
      <c r="H207" s="24"/>
      <c r="U207" s="24"/>
    </row>
    <row r="208" spans="1:21" s="20" customFormat="1" ht="13.5" customHeight="1">
      <c r="A208" s="264" t="s">
        <v>1228</v>
      </c>
      <c r="B208" s="263"/>
      <c r="H208" s="24"/>
      <c r="U208" s="24"/>
    </row>
    <row r="209" spans="1:33" s="20" customFormat="1" ht="13.5" customHeight="1">
      <c r="A209" s="265"/>
      <c r="B209" s="266"/>
      <c r="C209" s="235"/>
      <c r="D209" s="235"/>
      <c r="E209" s="235"/>
      <c r="F209" s="235"/>
      <c r="G209" s="235"/>
      <c r="H209" s="236"/>
      <c r="I209" s="235"/>
      <c r="J209" s="235"/>
      <c r="K209" s="235"/>
      <c r="L209" s="235"/>
      <c r="M209" s="235"/>
      <c r="N209" s="235"/>
      <c r="O209" s="235"/>
      <c r="P209" s="235"/>
      <c r="Q209" s="235"/>
      <c r="R209" s="235"/>
      <c r="S209" s="235"/>
      <c r="T209" s="235"/>
      <c r="U209" s="236"/>
      <c r="V209" s="235"/>
      <c r="W209" s="235"/>
      <c r="X209" s="235"/>
      <c r="Y209" s="235"/>
      <c r="Z209" s="235"/>
      <c r="AA209" s="235"/>
      <c r="AB209" s="235"/>
      <c r="AC209" s="235"/>
      <c r="AD209" s="235"/>
      <c r="AE209" s="235"/>
      <c r="AF209" s="235"/>
      <c r="AG209" s="235"/>
    </row>
    <row r="210" s="20" customFormat="1" ht="13.5" customHeight="1">
      <c r="A210" s="218" t="s">
        <v>1270</v>
      </c>
    </row>
    <row r="211" s="20" customFormat="1" ht="13.5" customHeight="1">
      <c r="A211" s="20" t="s">
        <v>980</v>
      </c>
    </row>
    <row r="212" spans="1:38" s="20" customFormat="1" ht="13.5" customHeight="1">
      <c r="A212" s="1531" t="s">
        <v>591</v>
      </c>
      <c r="B212" s="1531"/>
      <c r="C212" s="1531"/>
      <c r="D212" s="1531"/>
      <c r="E212" s="1531"/>
      <c r="F212" s="1531"/>
      <c r="G212" s="1531"/>
      <c r="H212" s="1531"/>
      <c r="I212" s="1531"/>
      <c r="J212" s="1531"/>
      <c r="K212" s="1531"/>
      <c r="L212" s="1531"/>
      <c r="M212" s="1531"/>
      <c r="N212" s="1531" t="s">
        <v>1229</v>
      </c>
      <c r="O212" s="1531"/>
      <c r="P212" s="1531"/>
      <c r="Q212" s="1531"/>
      <c r="R212" s="1531"/>
      <c r="S212" s="1531"/>
      <c r="T212" s="1531"/>
      <c r="U212" s="1531"/>
      <c r="V212" s="1531"/>
      <c r="W212" s="1531"/>
      <c r="X212" s="1531"/>
      <c r="Y212" s="1531"/>
      <c r="Z212" s="1531"/>
      <c r="AA212" s="1531"/>
      <c r="AB212" s="1531"/>
      <c r="AC212" s="1531"/>
      <c r="AD212" s="1531"/>
      <c r="AE212" s="1531"/>
      <c r="AF212" s="1531"/>
      <c r="AG212" s="1531"/>
      <c r="AH212" s="1531"/>
      <c r="AI212" s="262"/>
      <c r="AJ212" s="262"/>
      <c r="AK212" s="262"/>
      <c r="AL212" s="262"/>
    </row>
    <row r="213" spans="1:38" s="20" customFormat="1" ht="13.5" customHeight="1">
      <c r="A213" s="1522" t="s">
        <v>1290</v>
      </c>
      <c r="B213" s="1522"/>
      <c r="C213" s="1522"/>
      <c r="D213" s="1522"/>
      <c r="E213" s="1522"/>
      <c r="F213" s="1522"/>
      <c r="G213" s="1522"/>
      <c r="H213" s="1522"/>
      <c r="I213" s="1522"/>
      <c r="J213" s="1522"/>
      <c r="K213" s="1522"/>
      <c r="L213" s="1522"/>
      <c r="M213" s="1522"/>
      <c r="N213" s="1522" t="s">
        <v>1365</v>
      </c>
      <c r="O213" s="1522"/>
      <c r="P213" s="1522"/>
      <c r="Q213" s="1522"/>
      <c r="R213" s="1522"/>
      <c r="S213" s="1522"/>
      <c r="T213" s="1522"/>
      <c r="U213" s="1522"/>
      <c r="V213" s="1522"/>
      <c r="W213" s="1522"/>
      <c r="X213" s="1522"/>
      <c r="Y213" s="1522"/>
      <c r="Z213" s="1522"/>
      <c r="AA213" s="1522"/>
      <c r="AB213" s="1522"/>
      <c r="AC213" s="1522"/>
      <c r="AD213" s="1522"/>
      <c r="AE213" s="1522"/>
      <c r="AF213" s="1522"/>
      <c r="AG213" s="1522"/>
      <c r="AH213" s="1522"/>
      <c r="AI213" s="258"/>
      <c r="AJ213" s="258"/>
      <c r="AK213" s="258"/>
      <c r="AL213" s="258"/>
    </row>
    <row r="214" spans="1:38" s="20" customFormat="1" ht="13.5" customHeight="1">
      <c r="A214" s="1522"/>
      <c r="B214" s="1522"/>
      <c r="C214" s="1522"/>
      <c r="D214" s="1522"/>
      <c r="E214" s="1522"/>
      <c r="F214" s="1522"/>
      <c r="G214" s="1522"/>
      <c r="H214" s="1522"/>
      <c r="I214" s="1522"/>
      <c r="J214" s="1522"/>
      <c r="K214" s="1522"/>
      <c r="L214" s="1522"/>
      <c r="M214" s="1522"/>
      <c r="N214" s="1522"/>
      <c r="O214" s="1522"/>
      <c r="P214" s="1522"/>
      <c r="Q214" s="1522"/>
      <c r="R214" s="1522"/>
      <c r="S214" s="1522"/>
      <c r="T214" s="1522"/>
      <c r="U214" s="1522"/>
      <c r="V214" s="1522"/>
      <c r="W214" s="1522"/>
      <c r="X214" s="1522"/>
      <c r="Y214" s="1522"/>
      <c r="Z214" s="1522"/>
      <c r="AA214" s="1522"/>
      <c r="AB214" s="1522"/>
      <c r="AC214" s="1522"/>
      <c r="AD214" s="1522"/>
      <c r="AE214" s="1522"/>
      <c r="AF214" s="1522"/>
      <c r="AG214" s="1522"/>
      <c r="AH214" s="1522"/>
      <c r="AI214" s="258"/>
      <c r="AJ214" s="258"/>
      <c r="AK214" s="258"/>
      <c r="AL214" s="258"/>
    </row>
    <row r="215" spans="1:38" s="20" customFormat="1" ht="13.5" customHeight="1">
      <c r="A215" s="1522"/>
      <c r="B215" s="1522"/>
      <c r="C215" s="1522"/>
      <c r="D215" s="1522"/>
      <c r="E215" s="1522"/>
      <c r="F215" s="1522"/>
      <c r="G215" s="1522"/>
      <c r="H215" s="1522"/>
      <c r="I215" s="1522"/>
      <c r="J215" s="1522"/>
      <c r="K215" s="1522"/>
      <c r="L215" s="1522"/>
      <c r="M215" s="1522"/>
      <c r="N215" s="1522"/>
      <c r="O215" s="1522"/>
      <c r="P215" s="1522"/>
      <c r="Q215" s="1522"/>
      <c r="R215" s="1522"/>
      <c r="S215" s="1522"/>
      <c r="T215" s="1522"/>
      <c r="U215" s="1522"/>
      <c r="V215" s="1522"/>
      <c r="W215" s="1522"/>
      <c r="X215" s="1522"/>
      <c r="Y215" s="1522"/>
      <c r="Z215" s="1522"/>
      <c r="AA215" s="1522"/>
      <c r="AB215" s="1522"/>
      <c r="AC215" s="1522"/>
      <c r="AD215" s="1522"/>
      <c r="AE215" s="1522"/>
      <c r="AF215" s="1522"/>
      <c r="AG215" s="1522"/>
      <c r="AH215" s="1522"/>
      <c r="AI215" s="258"/>
      <c r="AJ215" s="258"/>
      <c r="AK215" s="258"/>
      <c r="AL215" s="258"/>
    </row>
    <row r="216" spans="1:38" s="20" customFormat="1" ht="13.5" customHeight="1">
      <c r="A216" s="1522"/>
      <c r="B216" s="1522"/>
      <c r="C216" s="1522"/>
      <c r="D216" s="1522"/>
      <c r="E216" s="1522"/>
      <c r="F216" s="1522"/>
      <c r="G216" s="1522"/>
      <c r="H216" s="1522"/>
      <c r="I216" s="1522"/>
      <c r="J216" s="1522"/>
      <c r="K216" s="1522"/>
      <c r="L216" s="1522"/>
      <c r="M216" s="1522"/>
      <c r="N216" s="1522"/>
      <c r="O216" s="1522"/>
      <c r="P216" s="1522"/>
      <c r="Q216" s="1522"/>
      <c r="R216" s="1522"/>
      <c r="S216" s="1522"/>
      <c r="T216" s="1522"/>
      <c r="U216" s="1522"/>
      <c r="V216" s="1522"/>
      <c r="W216" s="1522"/>
      <c r="X216" s="1522"/>
      <c r="Y216" s="1522"/>
      <c r="Z216" s="1522"/>
      <c r="AA216" s="1522"/>
      <c r="AB216" s="1522"/>
      <c r="AC216" s="1522"/>
      <c r="AD216" s="1522"/>
      <c r="AE216" s="1522"/>
      <c r="AF216" s="1522"/>
      <c r="AG216" s="1522"/>
      <c r="AH216" s="1522"/>
      <c r="AI216" s="258"/>
      <c r="AJ216" s="258"/>
      <c r="AK216" s="258"/>
      <c r="AL216" s="258"/>
    </row>
    <row r="217" spans="1:38" s="20" customFormat="1" ht="13.5" customHeight="1">
      <c r="A217" s="1522"/>
      <c r="B217" s="1522"/>
      <c r="C217" s="1522"/>
      <c r="D217" s="1522"/>
      <c r="E217" s="1522"/>
      <c r="F217" s="1522"/>
      <c r="G217" s="1522"/>
      <c r="H217" s="1522"/>
      <c r="I217" s="1522"/>
      <c r="J217" s="1522"/>
      <c r="K217" s="1522"/>
      <c r="L217" s="1522"/>
      <c r="M217" s="1522"/>
      <c r="N217" s="1522" t="s">
        <v>1366</v>
      </c>
      <c r="O217" s="1522"/>
      <c r="P217" s="1522"/>
      <c r="Q217" s="1522"/>
      <c r="R217" s="1522"/>
      <c r="S217" s="1522"/>
      <c r="T217" s="1522"/>
      <c r="U217" s="1522"/>
      <c r="V217" s="1522"/>
      <c r="W217" s="1522"/>
      <c r="X217" s="1522"/>
      <c r="Y217" s="1522"/>
      <c r="Z217" s="1522"/>
      <c r="AA217" s="1522"/>
      <c r="AB217" s="1522"/>
      <c r="AC217" s="1522"/>
      <c r="AD217" s="1522"/>
      <c r="AE217" s="1522"/>
      <c r="AF217" s="1522"/>
      <c r="AG217" s="1522"/>
      <c r="AH217" s="1522"/>
      <c r="AI217" s="258"/>
      <c r="AJ217" s="258"/>
      <c r="AK217" s="258"/>
      <c r="AL217" s="258"/>
    </row>
    <row r="218" spans="1:38" s="20" customFormat="1" ht="13.5" customHeight="1">
      <c r="A218" s="1522"/>
      <c r="B218" s="1522"/>
      <c r="C218" s="1522"/>
      <c r="D218" s="1522"/>
      <c r="E218" s="1522"/>
      <c r="F218" s="1522"/>
      <c r="G218" s="1522"/>
      <c r="H218" s="1522"/>
      <c r="I218" s="1522"/>
      <c r="J218" s="1522"/>
      <c r="K218" s="1522"/>
      <c r="L218" s="1522"/>
      <c r="M218" s="1522"/>
      <c r="N218" s="1522"/>
      <c r="O218" s="1522"/>
      <c r="P218" s="1522"/>
      <c r="Q218" s="1522"/>
      <c r="R218" s="1522"/>
      <c r="S218" s="1522"/>
      <c r="T218" s="1522"/>
      <c r="U218" s="1522"/>
      <c r="V218" s="1522"/>
      <c r="W218" s="1522"/>
      <c r="X218" s="1522"/>
      <c r="Y218" s="1522"/>
      <c r="Z218" s="1522"/>
      <c r="AA218" s="1522"/>
      <c r="AB218" s="1522"/>
      <c r="AC218" s="1522"/>
      <c r="AD218" s="1522"/>
      <c r="AE218" s="1522"/>
      <c r="AF218" s="1522"/>
      <c r="AG218" s="1522"/>
      <c r="AH218" s="1522"/>
      <c r="AI218" s="258"/>
      <c r="AJ218" s="258"/>
      <c r="AK218" s="258"/>
      <c r="AL218" s="258"/>
    </row>
    <row r="219" spans="1:38" s="20" customFormat="1" ht="13.5" customHeight="1">
      <c r="A219" s="1522"/>
      <c r="B219" s="1522"/>
      <c r="C219" s="1522"/>
      <c r="D219" s="1522"/>
      <c r="E219" s="1522"/>
      <c r="F219" s="1522"/>
      <c r="G219" s="1522"/>
      <c r="H219" s="1522"/>
      <c r="I219" s="1522"/>
      <c r="J219" s="1522"/>
      <c r="K219" s="1522"/>
      <c r="L219" s="1522"/>
      <c r="M219" s="1522"/>
      <c r="N219" s="1522"/>
      <c r="O219" s="1522"/>
      <c r="P219" s="1522"/>
      <c r="Q219" s="1522"/>
      <c r="R219" s="1522"/>
      <c r="S219" s="1522"/>
      <c r="T219" s="1522"/>
      <c r="U219" s="1522"/>
      <c r="V219" s="1522"/>
      <c r="W219" s="1522"/>
      <c r="X219" s="1522"/>
      <c r="Y219" s="1522"/>
      <c r="Z219" s="1522"/>
      <c r="AA219" s="1522"/>
      <c r="AB219" s="1522"/>
      <c r="AC219" s="1522"/>
      <c r="AD219" s="1522"/>
      <c r="AE219" s="1522"/>
      <c r="AF219" s="1522"/>
      <c r="AG219" s="1522"/>
      <c r="AH219" s="1522"/>
      <c r="AI219" s="258"/>
      <c r="AJ219" s="258"/>
      <c r="AK219" s="258"/>
      <c r="AL219" s="258"/>
    </row>
    <row r="220" spans="1:38" s="20" customFormat="1" ht="13.5" customHeight="1">
      <c r="A220" s="1522"/>
      <c r="B220" s="1522"/>
      <c r="C220" s="1522"/>
      <c r="D220" s="1522"/>
      <c r="E220" s="1522"/>
      <c r="F220" s="1522"/>
      <c r="G220" s="1522"/>
      <c r="H220" s="1522"/>
      <c r="I220" s="1522"/>
      <c r="J220" s="1522"/>
      <c r="K220" s="1522"/>
      <c r="L220" s="1522"/>
      <c r="M220" s="1522"/>
      <c r="N220" s="1522"/>
      <c r="O220" s="1522"/>
      <c r="P220" s="1522"/>
      <c r="Q220" s="1522"/>
      <c r="R220" s="1522"/>
      <c r="S220" s="1522"/>
      <c r="T220" s="1522"/>
      <c r="U220" s="1522"/>
      <c r="V220" s="1522"/>
      <c r="W220" s="1522"/>
      <c r="X220" s="1522"/>
      <c r="Y220" s="1522"/>
      <c r="Z220" s="1522"/>
      <c r="AA220" s="1522"/>
      <c r="AB220" s="1522"/>
      <c r="AC220" s="1522"/>
      <c r="AD220" s="1522"/>
      <c r="AE220" s="1522"/>
      <c r="AF220" s="1522"/>
      <c r="AG220" s="1522"/>
      <c r="AH220" s="1522"/>
      <c r="AI220" s="258"/>
      <c r="AJ220" s="258"/>
      <c r="AK220" s="258"/>
      <c r="AL220" s="258"/>
    </row>
    <row r="221" spans="1:38" s="20" customFormat="1" ht="13.5" customHeight="1">
      <c r="A221" s="1522"/>
      <c r="B221" s="1522"/>
      <c r="C221" s="1522"/>
      <c r="D221" s="1522"/>
      <c r="E221" s="1522"/>
      <c r="F221" s="1522"/>
      <c r="G221" s="1522"/>
      <c r="H221" s="1522"/>
      <c r="I221" s="1522"/>
      <c r="J221" s="1522"/>
      <c r="K221" s="1522"/>
      <c r="L221" s="1522"/>
      <c r="M221" s="1522"/>
      <c r="N221" s="1522" t="s">
        <v>1367</v>
      </c>
      <c r="O221" s="1522"/>
      <c r="P221" s="1522"/>
      <c r="Q221" s="1522"/>
      <c r="R221" s="1522"/>
      <c r="S221" s="1522"/>
      <c r="T221" s="1522"/>
      <c r="U221" s="1522"/>
      <c r="V221" s="1522"/>
      <c r="W221" s="1522"/>
      <c r="X221" s="1522"/>
      <c r="Y221" s="1522"/>
      <c r="Z221" s="1522"/>
      <c r="AA221" s="1522"/>
      <c r="AB221" s="1522"/>
      <c r="AC221" s="1522"/>
      <c r="AD221" s="1522"/>
      <c r="AE221" s="1522"/>
      <c r="AF221" s="1522"/>
      <c r="AG221" s="1522"/>
      <c r="AH221" s="1522"/>
      <c r="AI221" s="258"/>
      <c r="AJ221" s="258"/>
      <c r="AK221" s="258"/>
      <c r="AL221" s="258"/>
    </row>
    <row r="222" spans="1:38" s="20" customFormat="1" ht="13.5" customHeight="1">
      <c r="A222" s="1522"/>
      <c r="B222" s="1522"/>
      <c r="C222" s="1522"/>
      <c r="D222" s="1522"/>
      <c r="E222" s="1522"/>
      <c r="F222" s="1522"/>
      <c r="G222" s="1522"/>
      <c r="H222" s="1522"/>
      <c r="I222" s="1522"/>
      <c r="J222" s="1522"/>
      <c r="K222" s="1522"/>
      <c r="L222" s="1522"/>
      <c r="M222" s="1522"/>
      <c r="N222" s="1522"/>
      <c r="O222" s="1522"/>
      <c r="P222" s="1522"/>
      <c r="Q222" s="1522"/>
      <c r="R222" s="1522"/>
      <c r="S222" s="1522"/>
      <c r="T222" s="1522"/>
      <c r="U222" s="1522"/>
      <c r="V222" s="1522"/>
      <c r="W222" s="1522"/>
      <c r="X222" s="1522"/>
      <c r="Y222" s="1522"/>
      <c r="Z222" s="1522"/>
      <c r="AA222" s="1522"/>
      <c r="AB222" s="1522"/>
      <c r="AC222" s="1522"/>
      <c r="AD222" s="1522"/>
      <c r="AE222" s="1522"/>
      <c r="AF222" s="1522"/>
      <c r="AG222" s="1522"/>
      <c r="AH222" s="1522"/>
      <c r="AI222" s="258"/>
      <c r="AJ222" s="258"/>
      <c r="AK222" s="258"/>
      <c r="AL222" s="258"/>
    </row>
    <row r="223" spans="1:38" s="20" customFormat="1" ht="13.5" customHeight="1">
      <c r="A223" s="1522"/>
      <c r="B223" s="1522"/>
      <c r="C223" s="1522"/>
      <c r="D223" s="1522"/>
      <c r="E223" s="1522"/>
      <c r="F223" s="1522"/>
      <c r="G223" s="1522"/>
      <c r="H223" s="1522"/>
      <c r="I223" s="1522"/>
      <c r="J223" s="1522"/>
      <c r="K223" s="1522"/>
      <c r="L223" s="1522"/>
      <c r="M223" s="1522"/>
      <c r="N223" s="1522"/>
      <c r="O223" s="1522"/>
      <c r="P223" s="1522"/>
      <c r="Q223" s="1522"/>
      <c r="R223" s="1522"/>
      <c r="S223" s="1522"/>
      <c r="T223" s="1522"/>
      <c r="U223" s="1522"/>
      <c r="V223" s="1522"/>
      <c r="W223" s="1522"/>
      <c r="X223" s="1522"/>
      <c r="Y223" s="1522"/>
      <c r="Z223" s="1522"/>
      <c r="AA223" s="1522"/>
      <c r="AB223" s="1522"/>
      <c r="AC223" s="1522"/>
      <c r="AD223" s="1522"/>
      <c r="AE223" s="1522"/>
      <c r="AF223" s="1522"/>
      <c r="AG223" s="1522"/>
      <c r="AH223" s="1522"/>
      <c r="AI223" s="258"/>
      <c r="AJ223" s="258"/>
      <c r="AK223" s="258"/>
      <c r="AL223" s="258"/>
    </row>
    <row r="224" spans="1:38" s="20" customFormat="1" ht="13.5" customHeight="1">
      <c r="A224" s="1522" t="s">
        <v>1291</v>
      </c>
      <c r="B224" s="1522"/>
      <c r="C224" s="1522"/>
      <c r="D224" s="1522"/>
      <c r="E224" s="1522"/>
      <c r="F224" s="1522"/>
      <c r="G224" s="1522"/>
      <c r="H224" s="1522"/>
      <c r="I224" s="1522"/>
      <c r="J224" s="1522"/>
      <c r="K224" s="1522"/>
      <c r="L224" s="1522"/>
      <c r="M224" s="1522"/>
      <c r="N224" s="1522" t="s">
        <v>1368</v>
      </c>
      <c r="O224" s="1522"/>
      <c r="P224" s="1522"/>
      <c r="Q224" s="1522"/>
      <c r="R224" s="1522"/>
      <c r="S224" s="1522"/>
      <c r="T224" s="1522"/>
      <c r="U224" s="1522"/>
      <c r="V224" s="1522"/>
      <c r="W224" s="1522"/>
      <c r="X224" s="1522"/>
      <c r="Y224" s="1522"/>
      <c r="Z224" s="1522"/>
      <c r="AA224" s="1522"/>
      <c r="AB224" s="1522"/>
      <c r="AC224" s="1522"/>
      <c r="AD224" s="1522"/>
      <c r="AE224" s="1522"/>
      <c r="AF224" s="1522"/>
      <c r="AG224" s="1522"/>
      <c r="AH224" s="1522"/>
      <c r="AI224" s="258"/>
      <c r="AJ224" s="258"/>
      <c r="AK224" s="258"/>
      <c r="AL224" s="258"/>
    </row>
    <row r="225" spans="1:38" s="20" customFormat="1" ht="13.5" customHeight="1">
      <c r="A225" s="1522"/>
      <c r="B225" s="1522"/>
      <c r="C225" s="1522"/>
      <c r="D225" s="1522"/>
      <c r="E225" s="1522"/>
      <c r="F225" s="1522"/>
      <c r="G225" s="1522"/>
      <c r="H225" s="1522"/>
      <c r="I225" s="1522"/>
      <c r="J225" s="1522"/>
      <c r="K225" s="1522"/>
      <c r="L225" s="1522"/>
      <c r="M225" s="1522"/>
      <c r="N225" s="1522"/>
      <c r="O225" s="1522"/>
      <c r="P225" s="1522"/>
      <c r="Q225" s="1522"/>
      <c r="R225" s="1522"/>
      <c r="S225" s="1522"/>
      <c r="T225" s="1522"/>
      <c r="U225" s="1522"/>
      <c r="V225" s="1522"/>
      <c r="W225" s="1522"/>
      <c r="X225" s="1522"/>
      <c r="Y225" s="1522"/>
      <c r="Z225" s="1522"/>
      <c r="AA225" s="1522"/>
      <c r="AB225" s="1522"/>
      <c r="AC225" s="1522"/>
      <c r="AD225" s="1522"/>
      <c r="AE225" s="1522"/>
      <c r="AF225" s="1522"/>
      <c r="AG225" s="1522"/>
      <c r="AH225" s="1522"/>
      <c r="AI225" s="258"/>
      <c r="AJ225" s="258"/>
      <c r="AK225" s="258"/>
      <c r="AL225" s="258"/>
    </row>
    <row r="226" spans="1:38" s="20" customFormat="1" ht="13.5" customHeight="1">
      <c r="A226" s="1522"/>
      <c r="B226" s="1522"/>
      <c r="C226" s="1522"/>
      <c r="D226" s="1522"/>
      <c r="E226" s="1522"/>
      <c r="F226" s="1522"/>
      <c r="G226" s="1522"/>
      <c r="H226" s="1522"/>
      <c r="I226" s="1522"/>
      <c r="J226" s="1522"/>
      <c r="K226" s="1522"/>
      <c r="L226" s="1522"/>
      <c r="M226" s="1522"/>
      <c r="N226" s="1522"/>
      <c r="O226" s="1522"/>
      <c r="P226" s="1522"/>
      <c r="Q226" s="1522"/>
      <c r="R226" s="1522"/>
      <c r="S226" s="1522"/>
      <c r="T226" s="1522"/>
      <c r="U226" s="1522"/>
      <c r="V226" s="1522"/>
      <c r="W226" s="1522"/>
      <c r="X226" s="1522"/>
      <c r="Y226" s="1522"/>
      <c r="Z226" s="1522"/>
      <c r="AA226" s="1522"/>
      <c r="AB226" s="1522"/>
      <c r="AC226" s="1522"/>
      <c r="AD226" s="1522"/>
      <c r="AE226" s="1522"/>
      <c r="AF226" s="1522"/>
      <c r="AG226" s="1522"/>
      <c r="AH226" s="1522"/>
      <c r="AI226" s="258"/>
      <c r="AJ226" s="258"/>
      <c r="AK226" s="258"/>
      <c r="AL226" s="258"/>
    </row>
    <row r="227" spans="1:34" s="20" customFormat="1" ht="13.5" customHeight="1">
      <c r="A227" s="263" t="s">
        <v>334</v>
      </c>
      <c r="B227" s="263"/>
      <c r="C227" s="263"/>
      <c r="D227" s="263"/>
      <c r="E227" s="263"/>
      <c r="F227" s="263"/>
      <c r="G227" s="263"/>
      <c r="H227" s="263"/>
      <c r="I227" s="263"/>
      <c r="J227" s="263"/>
      <c r="K227" s="263"/>
      <c r="L227" s="263"/>
      <c r="M227" s="263"/>
      <c r="N227" s="263"/>
      <c r="O227" s="263"/>
      <c r="P227" s="263"/>
      <c r="Q227" s="263"/>
      <c r="R227" s="263"/>
      <c r="S227" s="263"/>
      <c r="T227" s="263"/>
      <c r="U227" s="263"/>
      <c r="V227" s="263"/>
      <c r="W227" s="263"/>
      <c r="X227" s="263"/>
      <c r="Y227" s="263"/>
      <c r="Z227" s="263"/>
      <c r="AA227" s="263"/>
      <c r="AB227" s="263"/>
      <c r="AC227" s="263"/>
      <c r="AD227" s="263"/>
      <c r="AE227" s="263"/>
      <c r="AF227" s="263"/>
      <c r="AG227" s="263"/>
      <c r="AH227" s="263"/>
    </row>
    <row r="228" spans="1:34" s="20" customFormat="1" ht="13.5" customHeight="1">
      <c r="A228" s="263" t="s">
        <v>981</v>
      </c>
      <c r="B228" s="263"/>
      <c r="C228" s="263"/>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3"/>
      <c r="AC228" s="263"/>
      <c r="AD228" s="263"/>
      <c r="AE228" s="263"/>
      <c r="AF228" s="263"/>
      <c r="AG228" s="263"/>
      <c r="AH228" s="263"/>
    </row>
    <row r="229" spans="1:34" s="20" customFormat="1" ht="13.5" customHeight="1">
      <c r="A229" s="267" t="s">
        <v>1369</v>
      </c>
      <c r="B229" s="263"/>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row>
    <row r="230" spans="1:34" s="20" customFormat="1" ht="13.5" customHeight="1">
      <c r="A230" s="267" t="s">
        <v>1370</v>
      </c>
      <c r="B230" s="263"/>
      <c r="C230" s="263"/>
      <c r="D230" s="263"/>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c r="AC230" s="263"/>
      <c r="AD230" s="263"/>
      <c r="AE230" s="263"/>
      <c r="AF230" s="263"/>
      <c r="AG230" s="263"/>
      <c r="AH230" s="263"/>
    </row>
    <row r="231" spans="1:34" s="20" customFormat="1" ht="13.5" customHeight="1">
      <c r="A231" s="267" t="s">
        <v>1371</v>
      </c>
      <c r="B231" s="263"/>
      <c r="C231" s="263"/>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c r="AA231" s="263"/>
      <c r="AB231" s="263"/>
      <c r="AC231" s="263"/>
      <c r="AD231" s="263"/>
      <c r="AE231" s="263"/>
      <c r="AF231" s="263"/>
      <c r="AG231" s="263"/>
      <c r="AH231" s="263"/>
    </row>
    <row r="232" spans="1:34" s="20" customFormat="1" ht="13.5" customHeight="1">
      <c r="A232" s="267" t="s">
        <v>1375</v>
      </c>
      <c r="B232" s="263"/>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row>
    <row r="233" spans="1:34" s="20" customFormat="1" ht="13.5" customHeight="1">
      <c r="A233" s="263" t="s">
        <v>1022</v>
      </c>
      <c r="B233" s="263"/>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c r="AE233" s="263"/>
      <c r="AF233" s="263"/>
      <c r="AG233" s="263"/>
      <c r="AH233" s="263"/>
    </row>
    <row r="234" spans="1:34" s="20" customFormat="1" ht="13.5" customHeight="1">
      <c r="A234" s="263" t="s">
        <v>1376</v>
      </c>
      <c r="B234" s="263"/>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3"/>
      <c r="AE234" s="263"/>
      <c r="AF234" s="263"/>
      <c r="AG234" s="263"/>
      <c r="AH234" s="263"/>
    </row>
    <row r="235" spans="1:34" s="20" customFormat="1" ht="13.5" customHeight="1">
      <c r="A235" s="263" t="s">
        <v>1377</v>
      </c>
      <c r="B235" s="263"/>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E235" s="263"/>
      <c r="AF235" s="263"/>
      <c r="AG235" s="263"/>
      <c r="AH235" s="263"/>
    </row>
    <row r="236" spans="1:34" s="20" customFormat="1" ht="13.5" customHeight="1">
      <c r="A236" s="263" t="s">
        <v>1372</v>
      </c>
      <c r="B236" s="263"/>
      <c r="C236" s="263"/>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c r="AA236" s="263"/>
      <c r="AB236" s="263"/>
      <c r="AC236" s="263"/>
      <c r="AD236" s="263"/>
      <c r="AE236" s="263"/>
      <c r="AF236" s="263"/>
      <c r="AG236" s="263"/>
      <c r="AH236" s="263"/>
    </row>
    <row r="237" spans="1:34" s="20" customFormat="1" ht="13.5" customHeight="1">
      <c r="A237" s="263" t="s">
        <v>1373</v>
      </c>
      <c r="B237" s="263"/>
      <c r="C237" s="263"/>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c r="AA237" s="263"/>
      <c r="AB237" s="263"/>
      <c r="AC237" s="263"/>
      <c r="AD237" s="263"/>
      <c r="AE237" s="263"/>
      <c r="AF237" s="263"/>
      <c r="AG237" s="263"/>
      <c r="AH237" s="263"/>
    </row>
    <row r="238" spans="1:34" s="20" customFormat="1" ht="13.5" customHeight="1">
      <c r="A238" s="263" t="s">
        <v>1374</v>
      </c>
      <c r="B238" s="263"/>
      <c r="C238" s="263"/>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c r="AB238" s="263"/>
      <c r="AC238" s="263"/>
      <c r="AD238" s="263"/>
      <c r="AE238" s="263"/>
      <c r="AF238" s="263"/>
      <c r="AG238" s="263"/>
      <c r="AH238" s="263"/>
    </row>
    <row r="239" spans="1:34" s="20" customFormat="1" ht="13.5" customHeight="1">
      <c r="A239" s="263"/>
      <c r="B239" s="263"/>
      <c r="C239" s="263"/>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c r="AB239" s="263"/>
      <c r="AC239" s="263"/>
      <c r="AD239" s="263"/>
      <c r="AE239" s="263"/>
      <c r="AF239" s="263"/>
      <c r="AG239" s="263"/>
      <c r="AH239" s="263"/>
    </row>
    <row r="240" spans="1:34" s="20" customFormat="1" ht="13.5" customHeight="1">
      <c r="A240" s="268" t="s">
        <v>1271</v>
      </c>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c r="AF240" s="263"/>
      <c r="AG240" s="263"/>
      <c r="AH240" s="263"/>
    </row>
    <row r="241" spans="1:34" s="20" customFormat="1" ht="13.5" customHeight="1">
      <c r="A241" s="263" t="s">
        <v>1273</v>
      </c>
      <c r="B241" s="263"/>
      <c r="C241" s="263"/>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c r="AA241" s="263"/>
      <c r="AB241" s="263"/>
      <c r="AC241" s="263"/>
      <c r="AD241" s="263"/>
      <c r="AE241" s="263"/>
      <c r="AF241" s="263"/>
      <c r="AG241" s="263"/>
      <c r="AH241" s="263"/>
    </row>
    <row r="242" spans="1:34" s="20" customFormat="1" ht="13.5" customHeight="1">
      <c r="A242" s="1529" t="s">
        <v>591</v>
      </c>
      <c r="B242" s="1530"/>
      <c r="C242" s="1530"/>
      <c r="D242" s="1530"/>
      <c r="E242" s="1531" t="s">
        <v>1230</v>
      </c>
      <c r="F242" s="1531"/>
      <c r="G242" s="1531"/>
      <c r="H242" s="1531"/>
      <c r="I242" s="1531"/>
      <c r="J242" s="1531"/>
      <c r="K242" s="1531"/>
      <c r="L242" s="1531"/>
      <c r="M242" s="1531"/>
      <c r="N242" s="1531"/>
      <c r="O242" s="1531"/>
      <c r="P242" s="1531"/>
      <c r="Q242" s="1531"/>
      <c r="R242" s="1531"/>
      <c r="S242" s="1531"/>
      <c r="T242" s="1531" t="s">
        <v>1231</v>
      </c>
      <c r="U242" s="1531"/>
      <c r="V242" s="1531"/>
      <c r="W242" s="1531"/>
      <c r="X242" s="1531"/>
      <c r="Y242" s="1531"/>
      <c r="Z242" s="1531"/>
      <c r="AA242" s="1531"/>
      <c r="AB242" s="1531"/>
      <c r="AC242" s="1531"/>
      <c r="AD242" s="1531"/>
      <c r="AE242" s="1531"/>
      <c r="AF242" s="1531"/>
      <c r="AG242" s="1531"/>
      <c r="AH242" s="1531"/>
    </row>
    <row r="243" spans="1:34" s="20" customFormat="1" ht="9.75" customHeight="1">
      <c r="A243" s="1523" t="s">
        <v>1364</v>
      </c>
      <c r="B243" s="1524"/>
      <c r="C243" s="1524"/>
      <c r="D243" s="1524"/>
      <c r="E243" s="1522" t="s">
        <v>1232</v>
      </c>
      <c r="F243" s="1522"/>
      <c r="G243" s="1522"/>
      <c r="H243" s="1522"/>
      <c r="I243" s="1522"/>
      <c r="J243" s="1522"/>
      <c r="K243" s="1522"/>
      <c r="L243" s="1522"/>
      <c r="M243" s="1522"/>
      <c r="N243" s="1522"/>
      <c r="O243" s="1522"/>
      <c r="P243" s="1522"/>
      <c r="Q243" s="1522"/>
      <c r="R243" s="1522"/>
      <c r="S243" s="1522"/>
      <c r="T243" s="1522" t="s">
        <v>1233</v>
      </c>
      <c r="U243" s="1522"/>
      <c r="V243" s="1522"/>
      <c r="W243" s="1522"/>
      <c r="X243" s="1522"/>
      <c r="Y243" s="1522"/>
      <c r="Z243" s="1522"/>
      <c r="AA243" s="1522"/>
      <c r="AB243" s="1522"/>
      <c r="AC243" s="1522"/>
      <c r="AD243" s="1522"/>
      <c r="AE243" s="1522"/>
      <c r="AF243" s="1522"/>
      <c r="AG243" s="1522"/>
      <c r="AH243" s="1522"/>
    </row>
    <row r="244" spans="1:34" s="20" customFormat="1" ht="9.75" customHeight="1">
      <c r="A244" s="1525"/>
      <c r="B244" s="1526"/>
      <c r="C244" s="1526"/>
      <c r="D244" s="1526"/>
      <c r="E244" s="1522"/>
      <c r="F244" s="1522"/>
      <c r="G244" s="1522"/>
      <c r="H244" s="1522"/>
      <c r="I244" s="1522"/>
      <c r="J244" s="1522"/>
      <c r="K244" s="1522"/>
      <c r="L244" s="1522"/>
      <c r="M244" s="1522"/>
      <c r="N244" s="1522"/>
      <c r="O244" s="1522"/>
      <c r="P244" s="1522"/>
      <c r="Q244" s="1522"/>
      <c r="R244" s="1522"/>
      <c r="S244" s="1522"/>
      <c r="T244" s="1522"/>
      <c r="U244" s="1522"/>
      <c r="V244" s="1522"/>
      <c r="W244" s="1522"/>
      <c r="X244" s="1522"/>
      <c r="Y244" s="1522"/>
      <c r="Z244" s="1522"/>
      <c r="AA244" s="1522"/>
      <c r="AB244" s="1522"/>
      <c r="AC244" s="1522"/>
      <c r="AD244" s="1522"/>
      <c r="AE244" s="1522"/>
      <c r="AF244" s="1522"/>
      <c r="AG244" s="1522"/>
      <c r="AH244" s="1522"/>
    </row>
    <row r="245" spans="1:34" s="20" customFormat="1" ht="9.75" customHeight="1">
      <c r="A245" s="1525"/>
      <c r="B245" s="1526"/>
      <c r="C245" s="1526"/>
      <c r="D245" s="1526"/>
      <c r="E245" s="1522"/>
      <c r="F245" s="1522"/>
      <c r="G245" s="1522"/>
      <c r="H245" s="1522"/>
      <c r="I245" s="1522"/>
      <c r="J245" s="1522"/>
      <c r="K245" s="1522"/>
      <c r="L245" s="1522"/>
      <c r="M245" s="1522"/>
      <c r="N245" s="1522"/>
      <c r="O245" s="1522"/>
      <c r="P245" s="1522"/>
      <c r="Q245" s="1522"/>
      <c r="R245" s="1522"/>
      <c r="S245" s="1522"/>
      <c r="T245" s="1522"/>
      <c r="U245" s="1522"/>
      <c r="V245" s="1522"/>
      <c r="W245" s="1522"/>
      <c r="X245" s="1522"/>
      <c r="Y245" s="1522"/>
      <c r="Z245" s="1522"/>
      <c r="AA245" s="1522"/>
      <c r="AB245" s="1522"/>
      <c r="AC245" s="1522"/>
      <c r="AD245" s="1522"/>
      <c r="AE245" s="1522"/>
      <c r="AF245" s="1522"/>
      <c r="AG245" s="1522"/>
      <c r="AH245" s="1522"/>
    </row>
    <row r="246" spans="1:34" s="20" customFormat="1" ht="9.75" customHeight="1">
      <c r="A246" s="1525"/>
      <c r="B246" s="1526"/>
      <c r="C246" s="1526"/>
      <c r="D246" s="1526"/>
      <c r="E246" s="1522" t="s">
        <v>1234</v>
      </c>
      <c r="F246" s="1522"/>
      <c r="G246" s="1522"/>
      <c r="H246" s="1522"/>
      <c r="I246" s="1522"/>
      <c r="J246" s="1522"/>
      <c r="K246" s="1522"/>
      <c r="L246" s="1522"/>
      <c r="M246" s="1522"/>
      <c r="N246" s="1522"/>
      <c r="O246" s="1522"/>
      <c r="P246" s="1522"/>
      <c r="Q246" s="1522"/>
      <c r="R246" s="1522"/>
      <c r="S246" s="1522"/>
      <c r="T246" s="1522" t="s">
        <v>1235</v>
      </c>
      <c r="U246" s="1522"/>
      <c r="V246" s="1522"/>
      <c r="W246" s="1522"/>
      <c r="X246" s="1522"/>
      <c r="Y246" s="1522"/>
      <c r="Z246" s="1522"/>
      <c r="AA246" s="1522"/>
      <c r="AB246" s="1522"/>
      <c r="AC246" s="1522"/>
      <c r="AD246" s="1522"/>
      <c r="AE246" s="1522"/>
      <c r="AF246" s="1522"/>
      <c r="AG246" s="1522"/>
      <c r="AH246" s="1522"/>
    </row>
    <row r="247" spans="1:34" s="20" customFormat="1" ht="9.75" customHeight="1">
      <c r="A247" s="1525"/>
      <c r="B247" s="1526"/>
      <c r="C247" s="1526"/>
      <c r="D247" s="1526"/>
      <c r="E247" s="1522"/>
      <c r="F247" s="1522"/>
      <c r="G247" s="1522"/>
      <c r="H247" s="1522"/>
      <c r="I247" s="1522"/>
      <c r="J247" s="1522"/>
      <c r="K247" s="1522"/>
      <c r="L247" s="1522"/>
      <c r="M247" s="1522"/>
      <c r="N247" s="1522"/>
      <c r="O247" s="1522"/>
      <c r="P247" s="1522"/>
      <c r="Q247" s="1522"/>
      <c r="R247" s="1522"/>
      <c r="S247" s="1522"/>
      <c r="T247" s="1522"/>
      <c r="U247" s="1522"/>
      <c r="V247" s="1522"/>
      <c r="W247" s="1522"/>
      <c r="X247" s="1522"/>
      <c r="Y247" s="1522"/>
      <c r="Z247" s="1522"/>
      <c r="AA247" s="1522"/>
      <c r="AB247" s="1522"/>
      <c r="AC247" s="1522"/>
      <c r="AD247" s="1522"/>
      <c r="AE247" s="1522"/>
      <c r="AF247" s="1522"/>
      <c r="AG247" s="1522"/>
      <c r="AH247" s="1522"/>
    </row>
    <row r="248" spans="1:34" s="20" customFormat="1" ht="9.75" customHeight="1">
      <c r="A248" s="1525"/>
      <c r="B248" s="1526"/>
      <c r="C248" s="1526"/>
      <c r="D248" s="1526"/>
      <c r="E248" s="1522"/>
      <c r="F248" s="1522"/>
      <c r="G248" s="1522"/>
      <c r="H248" s="1522"/>
      <c r="I248" s="1522"/>
      <c r="J248" s="1522"/>
      <c r="K248" s="1522"/>
      <c r="L248" s="1522"/>
      <c r="M248" s="1522"/>
      <c r="N248" s="1522"/>
      <c r="O248" s="1522"/>
      <c r="P248" s="1522"/>
      <c r="Q248" s="1522"/>
      <c r="R248" s="1522"/>
      <c r="S248" s="1522"/>
      <c r="T248" s="1522"/>
      <c r="U248" s="1522"/>
      <c r="V248" s="1522"/>
      <c r="W248" s="1522"/>
      <c r="X248" s="1522"/>
      <c r="Y248" s="1522"/>
      <c r="Z248" s="1522"/>
      <c r="AA248" s="1522"/>
      <c r="AB248" s="1522"/>
      <c r="AC248" s="1522"/>
      <c r="AD248" s="1522"/>
      <c r="AE248" s="1522"/>
      <c r="AF248" s="1522"/>
      <c r="AG248" s="1522"/>
      <c r="AH248" s="1522"/>
    </row>
    <row r="249" spans="1:34" s="20" customFormat="1" ht="9.75" customHeight="1">
      <c r="A249" s="1525"/>
      <c r="B249" s="1526"/>
      <c r="C249" s="1526"/>
      <c r="D249" s="1526"/>
      <c r="E249" s="1522" t="s">
        <v>1236</v>
      </c>
      <c r="F249" s="1522"/>
      <c r="G249" s="1522"/>
      <c r="H249" s="1522"/>
      <c r="I249" s="1522"/>
      <c r="J249" s="1522"/>
      <c r="K249" s="1522"/>
      <c r="L249" s="1522"/>
      <c r="M249" s="1522"/>
      <c r="N249" s="1522"/>
      <c r="O249" s="1522"/>
      <c r="P249" s="1522"/>
      <c r="Q249" s="1522"/>
      <c r="R249" s="1522"/>
      <c r="S249" s="1522"/>
      <c r="T249" s="1522" t="s">
        <v>1237</v>
      </c>
      <c r="U249" s="1522"/>
      <c r="V249" s="1522"/>
      <c r="W249" s="1522"/>
      <c r="X249" s="1522"/>
      <c r="Y249" s="1522"/>
      <c r="Z249" s="1522"/>
      <c r="AA249" s="1522"/>
      <c r="AB249" s="1522"/>
      <c r="AC249" s="1522"/>
      <c r="AD249" s="1522"/>
      <c r="AE249" s="1522"/>
      <c r="AF249" s="1522"/>
      <c r="AG249" s="1522"/>
      <c r="AH249" s="1522"/>
    </row>
    <row r="250" spans="1:34" s="20" customFormat="1" ht="9.75" customHeight="1">
      <c r="A250" s="1525"/>
      <c r="B250" s="1526"/>
      <c r="C250" s="1526"/>
      <c r="D250" s="1526"/>
      <c r="E250" s="1522"/>
      <c r="F250" s="1522"/>
      <c r="G250" s="1522"/>
      <c r="H250" s="1522"/>
      <c r="I250" s="1522"/>
      <c r="J250" s="1522"/>
      <c r="K250" s="1522"/>
      <c r="L250" s="1522"/>
      <c r="M250" s="1522"/>
      <c r="N250" s="1522"/>
      <c r="O250" s="1522"/>
      <c r="P250" s="1522"/>
      <c r="Q250" s="1522"/>
      <c r="R250" s="1522"/>
      <c r="S250" s="1522"/>
      <c r="T250" s="1522"/>
      <c r="U250" s="1522"/>
      <c r="V250" s="1522"/>
      <c r="W250" s="1522"/>
      <c r="X250" s="1522"/>
      <c r="Y250" s="1522"/>
      <c r="Z250" s="1522"/>
      <c r="AA250" s="1522"/>
      <c r="AB250" s="1522"/>
      <c r="AC250" s="1522"/>
      <c r="AD250" s="1522"/>
      <c r="AE250" s="1522"/>
      <c r="AF250" s="1522"/>
      <c r="AG250" s="1522"/>
      <c r="AH250" s="1522"/>
    </row>
    <row r="251" spans="1:34" s="20" customFormat="1" ht="9.75" customHeight="1">
      <c r="A251" s="1527"/>
      <c r="B251" s="1528"/>
      <c r="C251" s="1528"/>
      <c r="D251" s="1528"/>
      <c r="E251" s="1522"/>
      <c r="F251" s="1522"/>
      <c r="G251" s="1522"/>
      <c r="H251" s="1522"/>
      <c r="I251" s="1522"/>
      <c r="J251" s="1522"/>
      <c r="K251" s="1522"/>
      <c r="L251" s="1522"/>
      <c r="M251" s="1522"/>
      <c r="N251" s="1522"/>
      <c r="O251" s="1522"/>
      <c r="P251" s="1522"/>
      <c r="Q251" s="1522"/>
      <c r="R251" s="1522"/>
      <c r="S251" s="1522"/>
      <c r="T251" s="1522"/>
      <c r="U251" s="1522"/>
      <c r="V251" s="1522"/>
      <c r="W251" s="1522"/>
      <c r="X251" s="1522"/>
      <c r="Y251" s="1522"/>
      <c r="Z251" s="1522"/>
      <c r="AA251" s="1522"/>
      <c r="AB251" s="1522"/>
      <c r="AC251" s="1522"/>
      <c r="AD251" s="1522"/>
      <c r="AE251" s="1522"/>
      <c r="AF251" s="1522"/>
      <c r="AG251" s="1522"/>
      <c r="AH251" s="1522"/>
    </row>
    <row r="252" spans="1:34" s="20" customFormat="1" ht="12.75" customHeight="1">
      <c r="A252" s="1523" t="s">
        <v>1238</v>
      </c>
      <c r="B252" s="1524"/>
      <c r="C252" s="1524"/>
      <c r="D252" s="1524"/>
      <c r="E252" s="1522" t="s">
        <v>1239</v>
      </c>
      <c r="F252" s="1522"/>
      <c r="G252" s="1522"/>
      <c r="H252" s="1522"/>
      <c r="I252" s="1522"/>
      <c r="J252" s="1522"/>
      <c r="K252" s="1522"/>
      <c r="L252" s="1522"/>
      <c r="M252" s="1522"/>
      <c r="N252" s="1522"/>
      <c r="O252" s="1522"/>
      <c r="P252" s="1522"/>
      <c r="Q252" s="1522"/>
      <c r="R252" s="1522"/>
      <c r="S252" s="1522"/>
      <c r="T252" s="1522" t="s">
        <v>1240</v>
      </c>
      <c r="U252" s="1522"/>
      <c r="V252" s="1522"/>
      <c r="W252" s="1522"/>
      <c r="X252" s="1522"/>
      <c r="Y252" s="1522"/>
      <c r="Z252" s="1522"/>
      <c r="AA252" s="1522"/>
      <c r="AB252" s="1522"/>
      <c r="AC252" s="1522"/>
      <c r="AD252" s="1522"/>
      <c r="AE252" s="1522"/>
      <c r="AF252" s="1522"/>
      <c r="AG252" s="1522"/>
      <c r="AH252" s="1522"/>
    </row>
    <row r="253" spans="1:34" s="20" customFormat="1" ht="12.75" customHeight="1">
      <c r="A253" s="1525"/>
      <c r="B253" s="1526"/>
      <c r="C253" s="1526"/>
      <c r="D253" s="1526"/>
      <c r="E253" s="1522"/>
      <c r="F253" s="1522"/>
      <c r="G253" s="1522"/>
      <c r="H253" s="1522"/>
      <c r="I253" s="1522"/>
      <c r="J253" s="1522"/>
      <c r="K253" s="1522"/>
      <c r="L253" s="1522"/>
      <c r="M253" s="1522"/>
      <c r="N253" s="1522"/>
      <c r="O253" s="1522"/>
      <c r="P253" s="1522"/>
      <c r="Q253" s="1522"/>
      <c r="R253" s="1522"/>
      <c r="S253" s="1522"/>
      <c r="T253" s="1522"/>
      <c r="U253" s="1522"/>
      <c r="V253" s="1522"/>
      <c r="W253" s="1522"/>
      <c r="X253" s="1522"/>
      <c r="Y253" s="1522"/>
      <c r="Z253" s="1522"/>
      <c r="AA253" s="1522"/>
      <c r="AB253" s="1522"/>
      <c r="AC253" s="1522"/>
      <c r="AD253" s="1522"/>
      <c r="AE253" s="1522"/>
      <c r="AF253" s="1522"/>
      <c r="AG253" s="1522"/>
      <c r="AH253" s="1522"/>
    </row>
    <row r="254" spans="1:34" s="20" customFormat="1" ht="12.75" customHeight="1">
      <c r="A254" s="1525"/>
      <c r="B254" s="1526"/>
      <c r="C254" s="1526"/>
      <c r="D254" s="1526"/>
      <c r="E254" s="1522"/>
      <c r="F254" s="1522"/>
      <c r="G254" s="1522"/>
      <c r="H254" s="1522"/>
      <c r="I254" s="1522"/>
      <c r="J254" s="1522"/>
      <c r="K254" s="1522"/>
      <c r="L254" s="1522"/>
      <c r="M254" s="1522"/>
      <c r="N254" s="1522"/>
      <c r="O254" s="1522"/>
      <c r="P254" s="1522"/>
      <c r="Q254" s="1522"/>
      <c r="R254" s="1522"/>
      <c r="S254" s="1522"/>
      <c r="T254" s="1522"/>
      <c r="U254" s="1522"/>
      <c r="V254" s="1522"/>
      <c r="W254" s="1522"/>
      <c r="X254" s="1522"/>
      <c r="Y254" s="1522"/>
      <c r="Z254" s="1522"/>
      <c r="AA254" s="1522"/>
      <c r="AB254" s="1522"/>
      <c r="AC254" s="1522"/>
      <c r="AD254" s="1522"/>
      <c r="AE254" s="1522"/>
      <c r="AF254" s="1522"/>
      <c r="AG254" s="1522"/>
      <c r="AH254" s="1522"/>
    </row>
    <row r="255" spans="1:34" s="20" customFormat="1" ht="12.75" customHeight="1">
      <c r="A255" s="1525"/>
      <c r="B255" s="1526"/>
      <c r="C255" s="1526"/>
      <c r="D255" s="1526"/>
      <c r="E255" s="1522"/>
      <c r="F255" s="1522"/>
      <c r="G255" s="1522"/>
      <c r="H255" s="1522"/>
      <c r="I255" s="1522"/>
      <c r="J255" s="1522"/>
      <c r="K255" s="1522"/>
      <c r="L255" s="1522"/>
      <c r="M255" s="1522"/>
      <c r="N255" s="1522"/>
      <c r="O255" s="1522"/>
      <c r="P255" s="1522"/>
      <c r="Q255" s="1522"/>
      <c r="R255" s="1522"/>
      <c r="S255" s="1522"/>
      <c r="T255" s="1522"/>
      <c r="U255" s="1522"/>
      <c r="V255" s="1522"/>
      <c r="W255" s="1522"/>
      <c r="X255" s="1522"/>
      <c r="Y255" s="1522"/>
      <c r="Z255" s="1522"/>
      <c r="AA255" s="1522"/>
      <c r="AB255" s="1522"/>
      <c r="AC255" s="1522"/>
      <c r="AD255" s="1522"/>
      <c r="AE255" s="1522"/>
      <c r="AF255" s="1522"/>
      <c r="AG255" s="1522"/>
      <c r="AH255" s="1522"/>
    </row>
    <row r="256" spans="1:34" s="20" customFormat="1" ht="12.75" customHeight="1">
      <c r="A256" s="1525"/>
      <c r="B256" s="1526"/>
      <c r="C256" s="1526"/>
      <c r="D256" s="1526"/>
      <c r="E256" s="1522"/>
      <c r="F256" s="1522"/>
      <c r="G256" s="1522"/>
      <c r="H256" s="1522"/>
      <c r="I256" s="1522"/>
      <c r="J256" s="1522"/>
      <c r="K256" s="1522"/>
      <c r="L256" s="1522"/>
      <c r="M256" s="1522"/>
      <c r="N256" s="1522"/>
      <c r="O256" s="1522"/>
      <c r="P256" s="1522"/>
      <c r="Q256" s="1522"/>
      <c r="R256" s="1522"/>
      <c r="S256" s="1522"/>
      <c r="T256" s="1522"/>
      <c r="U256" s="1522"/>
      <c r="V256" s="1522"/>
      <c r="W256" s="1522"/>
      <c r="X256" s="1522"/>
      <c r="Y256" s="1522"/>
      <c r="Z256" s="1522"/>
      <c r="AA256" s="1522"/>
      <c r="AB256" s="1522"/>
      <c r="AC256" s="1522"/>
      <c r="AD256" s="1522"/>
      <c r="AE256" s="1522"/>
      <c r="AF256" s="1522"/>
      <c r="AG256" s="1522"/>
      <c r="AH256" s="1522"/>
    </row>
    <row r="257" spans="1:34" s="20" customFormat="1" ht="12.75" customHeight="1">
      <c r="A257" s="1525"/>
      <c r="B257" s="1526"/>
      <c r="C257" s="1526"/>
      <c r="D257" s="1526"/>
      <c r="E257" s="1522"/>
      <c r="F257" s="1522"/>
      <c r="G257" s="1522"/>
      <c r="H257" s="1522"/>
      <c r="I257" s="1522"/>
      <c r="J257" s="1522"/>
      <c r="K257" s="1522"/>
      <c r="L257" s="1522"/>
      <c r="M257" s="1522"/>
      <c r="N257" s="1522"/>
      <c r="O257" s="1522"/>
      <c r="P257" s="1522"/>
      <c r="Q257" s="1522"/>
      <c r="R257" s="1522"/>
      <c r="S257" s="1522"/>
      <c r="T257" s="1522"/>
      <c r="U257" s="1522"/>
      <c r="V257" s="1522"/>
      <c r="W257" s="1522"/>
      <c r="X257" s="1522"/>
      <c r="Y257" s="1522"/>
      <c r="Z257" s="1522"/>
      <c r="AA257" s="1522"/>
      <c r="AB257" s="1522"/>
      <c r="AC257" s="1522"/>
      <c r="AD257" s="1522"/>
      <c r="AE257" s="1522"/>
      <c r="AF257" s="1522"/>
      <c r="AG257" s="1522"/>
      <c r="AH257" s="1522"/>
    </row>
    <row r="258" spans="1:34" s="20" customFormat="1" ht="12.75" customHeight="1">
      <c r="A258" s="1525"/>
      <c r="B258" s="1526"/>
      <c r="C258" s="1526"/>
      <c r="D258" s="1526"/>
      <c r="E258" s="1522"/>
      <c r="F258" s="1522"/>
      <c r="G258" s="1522"/>
      <c r="H258" s="1522"/>
      <c r="I258" s="1522"/>
      <c r="J258" s="1522"/>
      <c r="K258" s="1522"/>
      <c r="L258" s="1522"/>
      <c r="M258" s="1522"/>
      <c r="N258" s="1522"/>
      <c r="O258" s="1522"/>
      <c r="P258" s="1522"/>
      <c r="Q258" s="1522"/>
      <c r="R258" s="1522"/>
      <c r="S258" s="1522"/>
      <c r="T258" s="1522"/>
      <c r="U258" s="1522"/>
      <c r="V258" s="1522"/>
      <c r="W258" s="1522"/>
      <c r="X258" s="1522"/>
      <c r="Y258" s="1522"/>
      <c r="Z258" s="1522"/>
      <c r="AA258" s="1522"/>
      <c r="AB258" s="1522"/>
      <c r="AC258" s="1522"/>
      <c r="AD258" s="1522"/>
      <c r="AE258" s="1522"/>
      <c r="AF258" s="1522"/>
      <c r="AG258" s="1522"/>
      <c r="AH258" s="1522"/>
    </row>
    <row r="259" spans="1:34" s="20" customFormat="1" ht="12.75" customHeight="1">
      <c r="A259" s="1525"/>
      <c r="B259" s="1526"/>
      <c r="C259" s="1526"/>
      <c r="D259" s="1526"/>
      <c r="E259" s="1522"/>
      <c r="F259" s="1522"/>
      <c r="G259" s="1522"/>
      <c r="H259" s="1522"/>
      <c r="I259" s="1522"/>
      <c r="J259" s="1522"/>
      <c r="K259" s="1522"/>
      <c r="L259" s="1522"/>
      <c r="M259" s="1522"/>
      <c r="N259" s="1522"/>
      <c r="O259" s="1522"/>
      <c r="P259" s="1522"/>
      <c r="Q259" s="1522"/>
      <c r="R259" s="1522"/>
      <c r="S259" s="1522"/>
      <c r="T259" s="1522"/>
      <c r="U259" s="1522"/>
      <c r="V259" s="1522"/>
      <c r="W259" s="1522"/>
      <c r="X259" s="1522"/>
      <c r="Y259" s="1522"/>
      <c r="Z259" s="1522"/>
      <c r="AA259" s="1522"/>
      <c r="AB259" s="1522"/>
      <c r="AC259" s="1522"/>
      <c r="AD259" s="1522"/>
      <c r="AE259" s="1522"/>
      <c r="AF259" s="1522"/>
      <c r="AG259" s="1522"/>
      <c r="AH259" s="1522"/>
    </row>
    <row r="260" spans="1:34" s="20" customFormat="1" ht="12.75" customHeight="1">
      <c r="A260" s="1525"/>
      <c r="B260" s="1526"/>
      <c r="C260" s="1526"/>
      <c r="D260" s="1526"/>
      <c r="E260" s="1522"/>
      <c r="F260" s="1522"/>
      <c r="G260" s="1522"/>
      <c r="H260" s="1522"/>
      <c r="I260" s="1522"/>
      <c r="J260" s="1522"/>
      <c r="K260" s="1522"/>
      <c r="L260" s="1522"/>
      <c r="M260" s="1522"/>
      <c r="N260" s="1522"/>
      <c r="O260" s="1522"/>
      <c r="P260" s="1522"/>
      <c r="Q260" s="1522"/>
      <c r="R260" s="1522"/>
      <c r="S260" s="1522"/>
      <c r="T260" s="1522"/>
      <c r="U260" s="1522"/>
      <c r="V260" s="1522"/>
      <c r="W260" s="1522"/>
      <c r="X260" s="1522"/>
      <c r="Y260" s="1522"/>
      <c r="Z260" s="1522"/>
      <c r="AA260" s="1522"/>
      <c r="AB260" s="1522"/>
      <c r="AC260" s="1522"/>
      <c r="AD260" s="1522"/>
      <c r="AE260" s="1522"/>
      <c r="AF260" s="1522"/>
      <c r="AG260" s="1522"/>
      <c r="AH260" s="1522"/>
    </row>
    <row r="261" spans="1:34" s="20" customFormat="1" ht="12.75" customHeight="1">
      <c r="A261" s="1525"/>
      <c r="B261" s="1526"/>
      <c r="C261" s="1526"/>
      <c r="D261" s="1526"/>
      <c r="E261" s="1522"/>
      <c r="F261" s="1522"/>
      <c r="G261" s="1522"/>
      <c r="H261" s="1522"/>
      <c r="I261" s="1522"/>
      <c r="J261" s="1522"/>
      <c r="K261" s="1522"/>
      <c r="L261" s="1522"/>
      <c r="M261" s="1522"/>
      <c r="N261" s="1522"/>
      <c r="O261" s="1522"/>
      <c r="P261" s="1522"/>
      <c r="Q261" s="1522"/>
      <c r="R261" s="1522"/>
      <c r="S261" s="1522"/>
      <c r="T261" s="1522"/>
      <c r="U261" s="1522"/>
      <c r="V261" s="1522"/>
      <c r="W261" s="1522"/>
      <c r="X261" s="1522"/>
      <c r="Y261" s="1522"/>
      <c r="Z261" s="1522"/>
      <c r="AA261" s="1522"/>
      <c r="AB261" s="1522"/>
      <c r="AC261" s="1522"/>
      <c r="AD261" s="1522"/>
      <c r="AE261" s="1522"/>
      <c r="AF261" s="1522"/>
      <c r="AG261" s="1522"/>
      <c r="AH261" s="1522"/>
    </row>
    <row r="262" spans="1:34" s="20" customFormat="1" ht="12.75" customHeight="1">
      <c r="A262" s="1527"/>
      <c r="B262" s="1528"/>
      <c r="C262" s="1528"/>
      <c r="D262" s="1528"/>
      <c r="E262" s="1522"/>
      <c r="F262" s="1522"/>
      <c r="G262" s="1522"/>
      <c r="H262" s="1522"/>
      <c r="I262" s="1522"/>
      <c r="J262" s="1522"/>
      <c r="K262" s="1522"/>
      <c r="L262" s="1522"/>
      <c r="M262" s="1522"/>
      <c r="N262" s="1522"/>
      <c r="O262" s="1522"/>
      <c r="P262" s="1522"/>
      <c r="Q262" s="1522"/>
      <c r="R262" s="1522"/>
      <c r="S262" s="1522"/>
      <c r="T262" s="1522"/>
      <c r="U262" s="1522"/>
      <c r="V262" s="1522"/>
      <c r="W262" s="1522"/>
      <c r="X262" s="1522"/>
      <c r="Y262" s="1522"/>
      <c r="Z262" s="1522"/>
      <c r="AA262" s="1522"/>
      <c r="AB262" s="1522"/>
      <c r="AC262" s="1522"/>
      <c r="AD262" s="1522"/>
      <c r="AE262" s="1522"/>
      <c r="AF262" s="1522"/>
      <c r="AG262" s="1522"/>
      <c r="AH262" s="1522"/>
    </row>
    <row r="263" spans="1:34" s="20" customFormat="1" ht="10.5" customHeight="1">
      <c r="A263" s="1523" t="s">
        <v>1241</v>
      </c>
      <c r="B263" s="1524"/>
      <c r="C263" s="1524"/>
      <c r="D263" s="1524"/>
      <c r="E263" s="1522" t="s">
        <v>1242</v>
      </c>
      <c r="F263" s="1522"/>
      <c r="G263" s="1522"/>
      <c r="H263" s="1522"/>
      <c r="I263" s="1522"/>
      <c r="J263" s="1522"/>
      <c r="K263" s="1522"/>
      <c r="L263" s="1522"/>
      <c r="M263" s="1522"/>
      <c r="N263" s="1522"/>
      <c r="O263" s="1522"/>
      <c r="P263" s="1522"/>
      <c r="Q263" s="1522"/>
      <c r="R263" s="1522"/>
      <c r="S263" s="1522"/>
      <c r="T263" s="1522" t="s">
        <v>1243</v>
      </c>
      <c r="U263" s="1522"/>
      <c r="V263" s="1522"/>
      <c r="W263" s="1522"/>
      <c r="X263" s="1522"/>
      <c r="Y263" s="1522"/>
      <c r="Z263" s="1522"/>
      <c r="AA263" s="1522"/>
      <c r="AB263" s="1522"/>
      <c r="AC263" s="1522"/>
      <c r="AD263" s="1522"/>
      <c r="AE263" s="1522"/>
      <c r="AF263" s="1522"/>
      <c r="AG263" s="1522"/>
      <c r="AH263" s="1522"/>
    </row>
    <row r="264" spans="1:34" s="20" customFormat="1" ht="10.5" customHeight="1">
      <c r="A264" s="1525"/>
      <c r="B264" s="1526"/>
      <c r="C264" s="1526"/>
      <c r="D264" s="1526"/>
      <c r="E264" s="1522"/>
      <c r="F264" s="1522"/>
      <c r="G264" s="1522"/>
      <c r="H264" s="1522"/>
      <c r="I264" s="1522"/>
      <c r="J264" s="1522"/>
      <c r="K264" s="1522"/>
      <c r="L264" s="1522"/>
      <c r="M264" s="1522"/>
      <c r="N264" s="1522"/>
      <c r="O264" s="1522"/>
      <c r="P264" s="1522"/>
      <c r="Q264" s="1522"/>
      <c r="R264" s="1522"/>
      <c r="S264" s="1522"/>
      <c r="T264" s="1522"/>
      <c r="U264" s="1522"/>
      <c r="V264" s="1522"/>
      <c r="W264" s="1522"/>
      <c r="X264" s="1522"/>
      <c r="Y264" s="1522"/>
      <c r="Z264" s="1522"/>
      <c r="AA264" s="1522"/>
      <c r="AB264" s="1522"/>
      <c r="AC264" s="1522"/>
      <c r="AD264" s="1522"/>
      <c r="AE264" s="1522"/>
      <c r="AF264" s="1522"/>
      <c r="AG264" s="1522"/>
      <c r="AH264" s="1522"/>
    </row>
    <row r="265" spans="1:34" s="20" customFormat="1" ht="10.5" customHeight="1">
      <c r="A265" s="1525"/>
      <c r="B265" s="1526"/>
      <c r="C265" s="1526"/>
      <c r="D265" s="1526"/>
      <c r="E265" s="1522"/>
      <c r="F265" s="1522"/>
      <c r="G265" s="1522"/>
      <c r="H265" s="1522"/>
      <c r="I265" s="1522"/>
      <c r="J265" s="1522"/>
      <c r="K265" s="1522"/>
      <c r="L265" s="1522"/>
      <c r="M265" s="1522"/>
      <c r="N265" s="1522"/>
      <c r="O265" s="1522"/>
      <c r="P265" s="1522"/>
      <c r="Q265" s="1522"/>
      <c r="R265" s="1522"/>
      <c r="S265" s="1522"/>
      <c r="T265" s="1522"/>
      <c r="U265" s="1522"/>
      <c r="V265" s="1522"/>
      <c r="W265" s="1522"/>
      <c r="X265" s="1522"/>
      <c r="Y265" s="1522"/>
      <c r="Z265" s="1522"/>
      <c r="AA265" s="1522"/>
      <c r="AB265" s="1522"/>
      <c r="AC265" s="1522"/>
      <c r="AD265" s="1522"/>
      <c r="AE265" s="1522"/>
      <c r="AF265" s="1522"/>
      <c r="AG265" s="1522"/>
      <c r="AH265" s="1522"/>
    </row>
    <row r="266" spans="1:34" s="20" customFormat="1" ht="10.5" customHeight="1">
      <c r="A266" s="1525"/>
      <c r="B266" s="1526"/>
      <c r="C266" s="1526"/>
      <c r="D266" s="1526"/>
      <c r="E266" s="1522"/>
      <c r="F266" s="1522"/>
      <c r="G266" s="1522"/>
      <c r="H266" s="1522"/>
      <c r="I266" s="1522"/>
      <c r="J266" s="1522"/>
      <c r="K266" s="1522"/>
      <c r="L266" s="1522"/>
      <c r="M266" s="1522"/>
      <c r="N266" s="1522"/>
      <c r="O266" s="1522"/>
      <c r="P266" s="1522"/>
      <c r="Q266" s="1522"/>
      <c r="R266" s="1522"/>
      <c r="S266" s="1522"/>
      <c r="T266" s="1522"/>
      <c r="U266" s="1522"/>
      <c r="V266" s="1522"/>
      <c r="W266" s="1522"/>
      <c r="X266" s="1522"/>
      <c r="Y266" s="1522"/>
      <c r="Z266" s="1522"/>
      <c r="AA266" s="1522"/>
      <c r="AB266" s="1522"/>
      <c r="AC266" s="1522"/>
      <c r="AD266" s="1522"/>
      <c r="AE266" s="1522"/>
      <c r="AF266" s="1522"/>
      <c r="AG266" s="1522"/>
      <c r="AH266" s="1522"/>
    </row>
    <row r="267" spans="1:34" s="20" customFormat="1" ht="9.75" customHeight="1">
      <c r="A267" s="1525"/>
      <c r="B267" s="1526"/>
      <c r="C267" s="1526"/>
      <c r="D267" s="1526"/>
      <c r="E267" s="1522" t="s">
        <v>1244</v>
      </c>
      <c r="F267" s="1522"/>
      <c r="G267" s="1522"/>
      <c r="H267" s="1522"/>
      <c r="I267" s="1522"/>
      <c r="J267" s="1522"/>
      <c r="K267" s="1522"/>
      <c r="L267" s="1522"/>
      <c r="M267" s="1522"/>
      <c r="N267" s="1522"/>
      <c r="O267" s="1522"/>
      <c r="P267" s="1522"/>
      <c r="Q267" s="1522"/>
      <c r="R267" s="1522"/>
      <c r="S267" s="1522"/>
      <c r="T267" s="1522" t="s">
        <v>1245</v>
      </c>
      <c r="U267" s="1522"/>
      <c r="V267" s="1522"/>
      <c r="W267" s="1522"/>
      <c r="X267" s="1522"/>
      <c r="Y267" s="1522"/>
      <c r="Z267" s="1522"/>
      <c r="AA267" s="1522"/>
      <c r="AB267" s="1522"/>
      <c r="AC267" s="1522"/>
      <c r="AD267" s="1522"/>
      <c r="AE267" s="1522"/>
      <c r="AF267" s="1522"/>
      <c r="AG267" s="1522"/>
      <c r="AH267" s="1522"/>
    </row>
    <row r="268" spans="1:34" s="20" customFormat="1" ht="9.75" customHeight="1">
      <c r="A268" s="1525"/>
      <c r="B268" s="1526"/>
      <c r="C268" s="1526"/>
      <c r="D268" s="1526"/>
      <c r="E268" s="1522"/>
      <c r="F268" s="1522"/>
      <c r="G268" s="1522"/>
      <c r="H268" s="1522"/>
      <c r="I268" s="1522"/>
      <c r="J268" s="1522"/>
      <c r="K268" s="1522"/>
      <c r="L268" s="1522"/>
      <c r="M268" s="1522"/>
      <c r="N268" s="1522"/>
      <c r="O268" s="1522"/>
      <c r="P268" s="1522"/>
      <c r="Q268" s="1522"/>
      <c r="R268" s="1522"/>
      <c r="S268" s="1522"/>
      <c r="T268" s="1522"/>
      <c r="U268" s="1522"/>
      <c r="V268" s="1522"/>
      <c r="W268" s="1522"/>
      <c r="X268" s="1522"/>
      <c r="Y268" s="1522"/>
      <c r="Z268" s="1522"/>
      <c r="AA268" s="1522"/>
      <c r="AB268" s="1522"/>
      <c r="AC268" s="1522"/>
      <c r="AD268" s="1522"/>
      <c r="AE268" s="1522"/>
      <c r="AF268" s="1522"/>
      <c r="AG268" s="1522"/>
      <c r="AH268" s="1522"/>
    </row>
    <row r="269" spans="1:34" s="20" customFormat="1" ht="15.75" customHeight="1">
      <c r="A269" s="1525"/>
      <c r="B269" s="1526"/>
      <c r="C269" s="1526"/>
      <c r="D269" s="1526"/>
      <c r="E269" s="1522" t="s">
        <v>1246</v>
      </c>
      <c r="F269" s="1522"/>
      <c r="G269" s="1522"/>
      <c r="H269" s="1522"/>
      <c r="I269" s="1522"/>
      <c r="J269" s="1522"/>
      <c r="K269" s="1522"/>
      <c r="L269" s="1522"/>
      <c r="M269" s="1522"/>
      <c r="N269" s="1522"/>
      <c r="O269" s="1522"/>
      <c r="P269" s="1522"/>
      <c r="Q269" s="1522"/>
      <c r="R269" s="1522"/>
      <c r="S269" s="1522"/>
      <c r="T269" s="1522" t="s">
        <v>1292</v>
      </c>
      <c r="U269" s="1522"/>
      <c r="V269" s="1522"/>
      <c r="W269" s="1522"/>
      <c r="X269" s="1522"/>
      <c r="Y269" s="1522"/>
      <c r="Z269" s="1522"/>
      <c r="AA269" s="1522"/>
      <c r="AB269" s="1522"/>
      <c r="AC269" s="1522"/>
      <c r="AD269" s="1522"/>
      <c r="AE269" s="1522"/>
      <c r="AF269" s="1522"/>
      <c r="AG269" s="1522"/>
      <c r="AH269" s="1522"/>
    </row>
    <row r="270" spans="1:34" s="20" customFormat="1" ht="15.75" customHeight="1">
      <c r="A270" s="1525"/>
      <c r="B270" s="1526"/>
      <c r="C270" s="1526"/>
      <c r="D270" s="1526"/>
      <c r="E270" s="1522"/>
      <c r="F270" s="1522"/>
      <c r="G270" s="1522"/>
      <c r="H270" s="1522"/>
      <c r="I270" s="1522"/>
      <c r="J270" s="1522"/>
      <c r="K270" s="1522"/>
      <c r="L270" s="1522"/>
      <c r="M270" s="1522"/>
      <c r="N270" s="1522"/>
      <c r="O270" s="1522"/>
      <c r="P270" s="1522"/>
      <c r="Q270" s="1522"/>
      <c r="R270" s="1522"/>
      <c r="S270" s="1522"/>
      <c r="T270" s="1522"/>
      <c r="U270" s="1522"/>
      <c r="V270" s="1522"/>
      <c r="W270" s="1522"/>
      <c r="X270" s="1522"/>
      <c r="Y270" s="1522"/>
      <c r="Z270" s="1522"/>
      <c r="AA270" s="1522"/>
      <c r="AB270" s="1522"/>
      <c r="AC270" s="1522"/>
      <c r="AD270" s="1522"/>
      <c r="AE270" s="1522"/>
      <c r="AF270" s="1522"/>
      <c r="AG270" s="1522"/>
      <c r="AH270" s="1522"/>
    </row>
    <row r="271" spans="1:34" s="20" customFormat="1" ht="15.75" customHeight="1">
      <c r="A271" s="1525"/>
      <c r="B271" s="1526"/>
      <c r="C271" s="1526"/>
      <c r="D271" s="1526"/>
      <c r="E271" s="1522"/>
      <c r="F271" s="1522"/>
      <c r="G271" s="1522"/>
      <c r="H271" s="1522"/>
      <c r="I271" s="1522"/>
      <c r="J271" s="1522"/>
      <c r="K271" s="1522"/>
      <c r="L271" s="1522"/>
      <c r="M271" s="1522"/>
      <c r="N271" s="1522"/>
      <c r="O271" s="1522"/>
      <c r="P271" s="1522"/>
      <c r="Q271" s="1522"/>
      <c r="R271" s="1522"/>
      <c r="S271" s="1522"/>
      <c r="T271" s="1522"/>
      <c r="U271" s="1522"/>
      <c r="V271" s="1522"/>
      <c r="W271" s="1522"/>
      <c r="X271" s="1522"/>
      <c r="Y271" s="1522"/>
      <c r="Z271" s="1522"/>
      <c r="AA271" s="1522"/>
      <c r="AB271" s="1522"/>
      <c r="AC271" s="1522"/>
      <c r="AD271" s="1522"/>
      <c r="AE271" s="1522"/>
      <c r="AF271" s="1522"/>
      <c r="AG271" s="1522"/>
      <c r="AH271" s="1522"/>
    </row>
    <row r="272" spans="1:34" s="20" customFormat="1" ht="15.75" customHeight="1">
      <c r="A272" s="1525"/>
      <c r="B272" s="1526"/>
      <c r="C272" s="1526"/>
      <c r="D272" s="1526"/>
      <c r="E272" s="1522"/>
      <c r="F272" s="1522"/>
      <c r="G272" s="1522"/>
      <c r="H272" s="1522"/>
      <c r="I272" s="1522"/>
      <c r="J272" s="1522"/>
      <c r="K272" s="1522"/>
      <c r="L272" s="1522"/>
      <c r="M272" s="1522"/>
      <c r="N272" s="1522"/>
      <c r="O272" s="1522"/>
      <c r="P272" s="1522"/>
      <c r="Q272" s="1522"/>
      <c r="R272" s="1522"/>
      <c r="S272" s="1522"/>
      <c r="T272" s="1522"/>
      <c r="U272" s="1522"/>
      <c r="V272" s="1522"/>
      <c r="W272" s="1522"/>
      <c r="X272" s="1522"/>
      <c r="Y272" s="1522"/>
      <c r="Z272" s="1522"/>
      <c r="AA272" s="1522"/>
      <c r="AB272" s="1522"/>
      <c r="AC272" s="1522"/>
      <c r="AD272" s="1522"/>
      <c r="AE272" s="1522"/>
      <c r="AF272" s="1522"/>
      <c r="AG272" s="1522"/>
      <c r="AH272" s="1522"/>
    </row>
    <row r="273" spans="1:34" s="20" customFormat="1" ht="15.75" customHeight="1">
      <c r="A273" s="1525"/>
      <c r="B273" s="1526"/>
      <c r="C273" s="1526"/>
      <c r="D273" s="1526"/>
      <c r="E273" s="1522"/>
      <c r="F273" s="1522"/>
      <c r="G273" s="1522"/>
      <c r="H273" s="1522"/>
      <c r="I273" s="1522"/>
      <c r="J273" s="1522"/>
      <c r="K273" s="1522"/>
      <c r="L273" s="1522"/>
      <c r="M273" s="1522"/>
      <c r="N273" s="1522"/>
      <c r="O273" s="1522"/>
      <c r="P273" s="1522"/>
      <c r="Q273" s="1522"/>
      <c r="R273" s="1522"/>
      <c r="S273" s="1522"/>
      <c r="T273" s="1522" t="s">
        <v>1293</v>
      </c>
      <c r="U273" s="1522"/>
      <c r="V273" s="1522"/>
      <c r="W273" s="1522"/>
      <c r="X273" s="1522"/>
      <c r="Y273" s="1522"/>
      <c r="Z273" s="1522"/>
      <c r="AA273" s="1522"/>
      <c r="AB273" s="1522"/>
      <c r="AC273" s="1522"/>
      <c r="AD273" s="1522"/>
      <c r="AE273" s="1522"/>
      <c r="AF273" s="1522"/>
      <c r="AG273" s="1522"/>
      <c r="AH273" s="1522"/>
    </row>
    <row r="274" spans="1:34" s="20" customFormat="1" ht="15.75" customHeight="1">
      <c r="A274" s="1525"/>
      <c r="B274" s="1526"/>
      <c r="C274" s="1526"/>
      <c r="D274" s="1526"/>
      <c r="E274" s="1522"/>
      <c r="F274" s="1522"/>
      <c r="G274" s="1522"/>
      <c r="H274" s="1522"/>
      <c r="I274" s="1522"/>
      <c r="J274" s="1522"/>
      <c r="K274" s="1522"/>
      <c r="L274" s="1522"/>
      <c r="M274" s="1522"/>
      <c r="N274" s="1522"/>
      <c r="O274" s="1522"/>
      <c r="P274" s="1522"/>
      <c r="Q274" s="1522"/>
      <c r="R274" s="1522"/>
      <c r="S274" s="1522"/>
      <c r="T274" s="1522"/>
      <c r="U274" s="1522"/>
      <c r="V274" s="1522"/>
      <c r="W274" s="1522"/>
      <c r="X274" s="1522"/>
      <c r="Y274" s="1522"/>
      <c r="Z274" s="1522"/>
      <c r="AA274" s="1522"/>
      <c r="AB274" s="1522"/>
      <c r="AC274" s="1522"/>
      <c r="AD274" s="1522"/>
      <c r="AE274" s="1522"/>
      <c r="AF274" s="1522"/>
      <c r="AG274" s="1522"/>
      <c r="AH274" s="1522"/>
    </row>
    <row r="275" spans="1:34" s="20" customFormat="1" ht="15.75" customHeight="1">
      <c r="A275" s="1525"/>
      <c r="B275" s="1526"/>
      <c r="C275" s="1526"/>
      <c r="D275" s="1526"/>
      <c r="E275" s="1522"/>
      <c r="F275" s="1522"/>
      <c r="G275" s="1522"/>
      <c r="H275" s="1522"/>
      <c r="I275" s="1522"/>
      <c r="J275" s="1522"/>
      <c r="K275" s="1522"/>
      <c r="L275" s="1522"/>
      <c r="M275" s="1522"/>
      <c r="N275" s="1522"/>
      <c r="O275" s="1522"/>
      <c r="P275" s="1522"/>
      <c r="Q275" s="1522"/>
      <c r="R275" s="1522"/>
      <c r="S275" s="1522"/>
      <c r="T275" s="1522"/>
      <c r="U275" s="1522"/>
      <c r="V275" s="1522"/>
      <c r="W275" s="1522"/>
      <c r="X275" s="1522"/>
      <c r="Y275" s="1522"/>
      <c r="Z275" s="1522"/>
      <c r="AA275" s="1522"/>
      <c r="AB275" s="1522"/>
      <c r="AC275" s="1522"/>
      <c r="AD275" s="1522"/>
      <c r="AE275" s="1522"/>
      <c r="AF275" s="1522"/>
      <c r="AG275" s="1522"/>
      <c r="AH275" s="1522"/>
    </row>
    <row r="276" spans="1:34" s="20" customFormat="1" ht="15.75" customHeight="1">
      <c r="A276" s="1525"/>
      <c r="B276" s="1526"/>
      <c r="C276" s="1526"/>
      <c r="D276" s="1526"/>
      <c r="E276" s="1522"/>
      <c r="F276" s="1522"/>
      <c r="G276" s="1522"/>
      <c r="H276" s="1522"/>
      <c r="I276" s="1522"/>
      <c r="J276" s="1522"/>
      <c r="K276" s="1522"/>
      <c r="L276" s="1522"/>
      <c r="M276" s="1522"/>
      <c r="N276" s="1522"/>
      <c r="O276" s="1522"/>
      <c r="P276" s="1522"/>
      <c r="Q276" s="1522"/>
      <c r="R276" s="1522"/>
      <c r="S276" s="1522"/>
      <c r="T276" s="1522"/>
      <c r="U276" s="1522"/>
      <c r="V276" s="1522"/>
      <c r="W276" s="1522"/>
      <c r="X276" s="1522"/>
      <c r="Y276" s="1522"/>
      <c r="Z276" s="1522"/>
      <c r="AA276" s="1522"/>
      <c r="AB276" s="1522"/>
      <c r="AC276" s="1522"/>
      <c r="AD276" s="1522"/>
      <c r="AE276" s="1522"/>
      <c r="AF276" s="1522"/>
      <c r="AG276" s="1522"/>
      <c r="AH276" s="1522"/>
    </row>
    <row r="277" spans="1:34" s="20" customFormat="1" ht="15.75" customHeight="1">
      <c r="A277" s="1525"/>
      <c r="B277" s="1526"/>
      <c r="C277" s="1526"/>
      <c r="D277" s="1526"/>
      <c r="E277" s="1522"/>
      <c r="F277" s="1522"/>
      <c r="G277" s="1522"/>
      <c r="H277" s="1522"/>
      <c r="I277" s="1522"/>
      <c r="J277" s="1522"/>
      <c r="K277" s="1522"/>
      <c r="L277" s="1522"/>
      <c r="M277" s="1522"/>
      <c r="N277" s="1522"/>
      <c r="O277" s="1522"/>
      <c r="P277" s="1522"/>
      <c r="Q277" s="1522"/>
      <c r="R277" s="1522"/>
      <c r="S277" s="1522"/>
      <c r="T277" s="1522" t="s">
        <v>1294</v>
      </c>
      <c r="U277" s="1522"/>
      <c r="V277" s="1522"/>
      <c r="W277" s="1522"/>
      <c r="X277" s="1522"/>
      <c r="Y277" s="1522"/>
      <c r="Z277" s="1522"/>
      <c r="AA277" s="1522"/>
      <c r="AB277" s="1522"/>
      <c r="AC277" s="1522"/>
      <c r="AD277" s="1522"/>
      <c r="AE277" s="1522"/>
      <c r="AF277" s="1522"/>
      <c r="AG277" s="1522"/>
      <c r="AH277" s="1522"/>
    </row>
    <row r="278" spans="1:34" s="20" customFormat="1" ht="15.75" customHeight="1">
      <c r="A278" s="1525"/>
      <c r="B278" s="1526"/>
      <c r="C278" s="1526"/>
      <c r="D278" s="1526"/>
      <c r="E278" s="1522"/>
      <c r="F278" s="1522"/>
      <c r="G278" s="1522"/>
      <c r="H278" s="1522"/>
      <c r="I278" s="1522"/>
      <c r="J278" s="1522"/>
      <c r="K278" s="1522"/>
      <c r="L278" s="1522"/>
      <c r="M278" s="1522"/>
      <c r="N278" s="1522"/>
      <c r="O278" s="1522"/>
      <c r="P278" s="1522"/>
      <c r="Q278" s="1522"/>
      <c r="R278" s="1522"/>
      <c r="S278" s="1522"/>
      <c r="T278" s="1522"/>
      <c r="U278" s="1522"/>
      <c r="V278" s="1522"/>
      <c r="W278" s="1522"/>
      <c r="X278" s="1522"/>
      <c r="Y278" s="1522"/>
      <c r="Z278" s="1522"/>
      <c r="AA278" s="1522"/>
      <c r="AB278" s="1522"/>
      <c r="AC278" s="1522"/>
      <c r="AD278" s="1522"/>
      <c r="AE278" s="1522"/>
      <c r="AF278" s="1522"/>
      <c r="AG278" s="1522"/>
      <c r="AH278" s="1522"/>
    </row>
    <row r="279" spans="1:34" s="20" customFormat="1" ht="15.75" customHeight="1">
      <c r="A279" s="1525"/>
      <c r="B279" s="1526"/>
      <c r="C279" s="1526"/>
      <c r="D279" s="1526"/>
      <c r="E279" s="1522"/>
      <c r="F279" s="1522"/>
      <c r="G279" s="1522"/>
      <c r="H279" s="1522"/>
      <c r="I279" s="1522"/>
      <c r="J279" s="1522"/>
      <c r="K279" s="1522"/>
      <c r="L279" s="1522"/>
      <c r="M279" s="1522"/>
      <c r="N279" s="1522"/>
      <c r="O279" s="1522"/>
      <c r="P279" s="1522"/>
      <c r="Q279" s="1522"/>
      <c r="R279" s="1522"/>
      <c r="S279" s="1522"/>
      <c r="T279" s="1522"/>
      <c r="U279" s="1522"/>
      <c r="V279" s="1522"/>
      <c r="W279" s="1522"/>
      <c r="X279" s="1522"/>
      <c r="Y279" s="1522"/>
      <c r="Z279" s="1522"/>
      <c r="AA279" s="1522"/>
      <c r="AB279" s="1522"/>
      <c r="AC279" s="1522"/>
      <c r="AD279" s="1522"/>
      <c r="AE279" s="1522"/>
      <c r="AF279" s="1522"/>
      <c r="AG279" s="1522"/>
      <c r="AH279" s="1522"/>
    </row>
    <row r="280" spans="1:34" s="20" customFormat="1" ht="15.75" customHeight="1">
      <c r="A280" s="1525"/>
      <c r="B280" s="1526"/>
      <c r="C280" s="1526"/>
      <c r="D280" s="1526"/>
      <c r="E280" s="1522"/>
      <c r="F280" s="1522"/>
      <c r="G280" s="1522"/>
      <c r="H280" s="1522"/>
      <c r="I280" s="1522"/>
      <c r="J280" s="1522"/>
      <c r="K280" s="1522"/>
      <c r="L280" s="1522"/>
      <c r="M280" s="1522"/>
      <c r="N280" s="1522"/>
      <c r="O280" s="1522"/>
      <c r="P280" s="1522"/>
      <c r="Q280" s="1522"/>
      <c r="R280" s="1522"/>
      <c r="S280" s="1522"/>
      <c r="T280" s="1522"/>
      <c r="U280" s="1522"/>
      <c r="V280" s="1522"/>
      <c r="W280" s="1522"/>
      <c r="X280" s="1522"/>
      <c r="Y280" s="1522"/>
      <c r="Z280" s="1522"/>
      <c r="AA280" s="1522"/>
      <c r="AB280" s="1522"/>
      <c r="AC280" s="1522"/>
      <c r="AD280" s="1522"/>
      <c r="AE280" s="1522"/>
      <c r="AF280" s="1522"/>
      <c r="AG280" s="1522"/>
      <c r="AH280" s="1522"/>
    </row>
    <row r="281" spans="1:34" s="20" customFormat="1" ht="14.25" customHeight="1">
      <c r="A281" s="1525"/>
      <c r="B281" s="1526"/>
      <c r="C281" s="1526"/>
      <c r="D281" s="1526"/>
      <c r="E281" s="1522" t="s">
        <v>1247</v>
      </c>
      <c r="F281" s="1522"/>
      <c r="G281" s="1522"/>
      <c r="H281" s="1522"/>
      <c r="I281" s="1522"/>
      <c r="J281" s="1522"/>
      <c r="K281" s="1522"/>
      <c r="L281" s="1522"/>
      <c r="M281" s="1522"/>
      <c r="N281" s="1522"/>
      <c r="O281" s="1522"/>
      <c r="P281" s="1522"/>
      <c r="Q281" s="1522"/>
      <c r="R281" s="1522"/>
      <c r="S281" s="1522"/>
      <c r="T281" s="1522" t="s">
        <v>1275</v>
      </c>
      <c r="U281" s="1522"/>
      <c r="V281" s="1522"/>
      <c r="W281" s="1522"/>
      <c r="X281" s="1522"/>
      <c r="Y281" s="1522"/>
      <c r="Z281" s="1522"/>
      <c r="AA281" s="1522"/>
      <c r="AB281" s="1522"/>
      <c r="AC281" s="1522"/>
      <c r="AD281" s="1522"/>
      <c r="AE281" s="1522"/>
      <c r="AF281" s="1522"/>
      <c r="AG281" s="1522"/>
      <c r="AH281" s="1522"/>
    </row>
    <row r="282" spans="1:34" s="20" customFormat="1" ht="14.25" customHeight="1">
      <c r="A282" s="1525"/>
      <c r="B282" s="1526"/>
      <c r="C282" s="1526"/>
      <c r="D282" s="1526"/>
      <c r="E282" s="1522"/>
      <c r="F282" s="1522"/>
      <c r="G282" s="1522"/>
      <c r="H282" s="1522"/>
      <c r="I282" s="1522"/>
      <c r="J282" s="1522"/>
      <c r="K282" s="1522"/>
      <c r="L282" s="1522"/>
      <c r="M282" s="1522"/>
      <c r="N282" s="1522"/>
      <c r="O282" s="1522"/>
      <c r="P282" s="1522"/>
      <c r="Q282" s="1522"/>
      <c r="R282" s="1522"/>
      <c r="S282" s="1522"/>
      <c r="T282" s="1522"/>
      <c r="U282" s="1522"/>
      <c r="V282" s="1522"/>
      <c r="W282" s="1522"/>
      <c r="X282" s="1522"/>
      <c r="Y282" s="1522"/>
      <c r="Z282" s="1522"/>
      <c r="AA282" s="1522"/>
      <c r="AB282" s="1522"/>
      <c r="AC282" s="1522"/>
      <c r="AD282" s="1522"/>
      <c r="AE282" s="1522"/>
      <c r="AF282" s="1522"/>
      <c r="AG282" s="1522"/>
      <c r="AH282" s="1522"/>
    </row>
    <row r="283" spans="1:34" s="20" customFormat="1" ht="14.25" customHeight="1">
      <c r="A283" s="1525"/>
      <c r="B283" s="1526"/>
      <c r="C283" s="1526"/>
      <c r="D283" s="1526"/>
      <c r="E283" s="1522"/>
      <c r="F283" s="1522"/>
      <c r="G283" s="1522"/>
      <c r="H283" s="1522"/>
      <c r="I283" s="1522"/>
      <c r="J283" s="1522"/>
      <c r="K283" s="1522"/>
      <c r="L283" s="1522"/>
      <c r="M283" s="1522"/>
      <c r="N283" s="1522"/>
      <c r="O283" s="1522"/>
      <c r="P283" s="1522"/>
      <c r="Q283" s="1522"/>
      <c r="R283" s="1522"/>
      <c r="S283" s="1522"/>
      <c r="T283" s="1522"/>
      <c r="U283" s="1522"/>
      <c r="V283" s="1522"/>
      <c r="W283" s="1522"/>
      <c r="X283" s="1522"/>
      <c r="Y283" s="1522"/>
      <c r="Z283" s="1522"/>
      <c r="AA283" s="1522"/>
      <c r="AB283" s="1522"/>
      <c r="AC283" s="1522"/>
      <c r="AD283" s="1522"/>
      <c r="AE283" s="1522"/>
      <c r="AF283" s="1522"/>
      <c r="AG283" s="1522"/>
      <c r="AH283" s="1522"/>
    </row>
    <row r="284" spans="1:34" s="20" customFormat="1" ht="14.25" customHeight="1">
      <c r="A284" s="1525"/>
      <c r="B284" s="1526"/>
      <c r="C284" s="1526"/>
      <c r="D284" s="1526"/>
      <c r="E284" s="1522"/>
      <c r="F284" s="1522"/>
      <c r="G284" s="1522"/>
      <c r="H284" s="1522"/>
      <c r="I284" s="1522"/>
      <c r="J284" s="1522"/>
      <c r="K284" s="1522"/>
      <c r="L284" s="1522"/>
      <c r="M284" s="1522"/>
      <c r="N284" s="1522"/>
      <c r="O284" s="1522"/>
      <c r="P284" s="1522"/>
      <c r="Q284" s="1522"/>
      <c r="R284" s="1522"/>
      <c r="S284" s="1522"/>
      <c r="T284" s="1522"/>
      <c r="U284" s="1522"/>
      <c r="V284" s="1522"/>
      <c r="W284" s="1522"/>
      <c r="X284" s="1522"/>
      <c r="Y284" s="1522"/>
      <c r="Z284" s="1522"/>
      <c r="AA284" s="1522"/>
      <c r="AB284" s="1522"/>
      <c r="AC284" s="1522"/>
      <c r="AD284" s="1522"/>
      <c r="AE284" s="1522"/>
      <c r="AF284" s="1522"/>
      <c r="AG284" s="1522"/>
      <c r="AH284" s="1522"/>
    </row>
    <row r="285" spans="1:34" s="20" customFormat="1" ht="14.25" customHeight="1">
      <c r="A285" s="1525"/>
      <c r="B285" s="1526"/>
      <c r="C285" s="1526"/>
      <c r="D285" s="1526"/>
      <c r="E285" s="1522"/>
      <c r="F285" s="1522"/>
      <c r="G285" s="1522"/>
      <c r="H285" s="1522"/>
      <c r="I285" s="1522"/>
      <c r="J285" s="1522"/>
      <c r="K285" s="1522"/>
      <c r="L285" s="1522"/>
      <c r="M285" s="1522"/>
      <c r="N285" s="1522"/>
      <c r="O285" s="1522"/>
      <c r="P285" s="1522"/>
      <c r="Q285" s="1522"/>
      <c r="R285" s="1522"/>
      <c r="S285" s="1522"/>
      <c r="T285" s="1522"/>
      <c r="U285" s="1522"/>
      <c r="V285" s="1522"/>
      <c r="W285" s="1522"/>
      <c r="X285" s="1522"/>
      <c r="Y285" s="1522"/>
      <c r="Z285" s="1522"/>
      <c r="AA285" s="1522"/>
      <c r="AB285" s="1522"/>
      <c r="AC285" s="1522"/>
      <c r="AD285" s="1522"/>
      <c r="AE285" s="1522"/>
      <c r="AF285" s="1522"/>
      <c r="AG285" s="1522"/>
      <c r="AH285" s="1522"/>
    </row>
    <row r="286" spans="1:34" s="20" customFormat="1" ht="14.25" customHeight="1">
      <c r="A286" s="1525"/>
      <c r="B286" s="1526"/>
      <c r="C286" s="1526"/>
      <c r="D286" s="1526"/>
      <c r="E286" s="1522"/>
      <c r="F286" s="1522"/>
      <c r="G286" s="1522"/>
      <c r="H286" s="1522"/>
      <c r="I286" s="1522"/>
      <c r="J286" s="1522"/>
      <c r="K286" s="1522"/>
      <c r="L286" s="1522"/>
      <c r="M286" s="1522"/>
      <c r="N286" s="1522"/>
      <c r="O286" s="1522"/>
      <c r="P286" s="1522"/>
      <c r="Q286" s="1522"/>
      <c r="R286" s="1522"/>
      <c r="S286" s="1522"/>
      <c r="T286" s="1522" t="s">
        <v>1276</v>
      </c>
      <c r="U286" s="1522"/>
      <c r="V286" s="1522"/>
      <c r="W286" s="1522"/>
      <c r="X286" s="1522"/>
      <c r="Y286" s="1522"/>
      <c r="Z286" s="1522"/>
      <c r="AA286" s="1522"/>
      <c r="AB286" s="1522"/>
      <c r="AC286" s="1522"/>
      <c r="AD286" s="1522"/>
      <c r="AE286" s="1522"/>
      <c r="AF286" s="1522"/>
      <c r="AG286" s="1522"/>
      <c r="AH286" s="1522"/>
    </row>
    <row r="287" spans="1:34" s="20" customFormat="1" ht="14.25" customHeight="1">
      <c r="A287" s="1525"/>
      <c r="B287" s="1526"/>
      <c r="C287" s="1526"/>
      <c r="D287" s="1526"/>
      <c r="E287" s="1522"/>
      <c r="F287" s="1522"/>
      <c r="G287" s="1522"/>
      <c r="H287" s="1522"/>
      <c r="I287" s="1522"/>
      <c r="J287" s="1522"/>
      <c r="K287" s="1522"/>
      <c r="L287" s="1522"/>
      <c r="M287" s="1522"/>
      <c r="N287" s="1522"/>
      <c r="O287" s="1522"/>
      <c r="P287" s="1522"/>
      <c r="Q287" s="1522"/>
      <c r="R287" s="1522"/>
      <c r="S287" s="1522"/>
      <c r="T287" s="1522"/>
      <c r="U287" s="1522"/>
      <c r="V287" s="1522"/>
      <c r="W287" s="1522"/>
      <c r="X287" s="1522"/>
      <c r="Y287" s="1522"/>
      <c r="Z287" s="1522"/>
      <c r="AA287" s="1522"/>
      <c r="AB287" s="1522"/>
      <c r="AC287" s="1522"/>
      <c r="AD287" s="1522"/>
      <c r="AE287" s="1522"/>
      <c r="AF287" s="1522"/>
      <c r="AG287" s="1522"/>
      <c r="AH287" s="1522"/>
    </row>
    <row r="288" spans="1:34" s="20" customFormat="1" ht="14.25" customHeight="1">
      <c r="A288" s="1525"/>
      <c r="B288" s="1526"/>
      <c r="C288" s="1526"/>
      <c r="D288" s="1526"/>
      <c r="E288" s="1522"/>
      <c r="F288" s="1522"/>
      <c r="G288" s="1522"/>
      <c r="H288" s="1522"/>
      <c r="I288" s="1522"/>
      <c r="J288" s="1522"/>
      <c r="K288" s="1522"/>
      <c r="L288" s="1522"/>
      <c r="M288" s="1522"/>
      <c r="N288" s="1522"/>
      <c r="O288" s="1522"/>
      <c r="P288" s="1522"/>
      <c r="Q288" s="1522"/>
      <c r="R288" s="1522"/>
      <c r="S288" s="1522"/>
      <c r="T288" s="1522"/>
      <c r="U288" s="1522"/>
      <c r="V288" s="1522"/>
      <c r="W288" s="1522"/>
      <c r="X288" s="1522"/>
      <c r="Y288" s="1522"/>
      <c r="Z288" s="1522"/>
      <c r="AA288" s="1522"/>
      <c r="AB288" s="1522"/>
      <c r="AC288" s="1522"/>
      <c r="AD288" s="1522"/>
      <c r="AE288" s="1522"/>
      <c r="AF288" s="1522"/>
      <c r="AG288" s="1522"/>
      <c r="AH288" s="1522"/>
    </row>
    <row r="289" spans="1:34" s="20" customFormat="1" ht="14.25" customHeight="1">
      <c r="A289" s="1525"/>
      <c r="B289" s="1526"/>
      <c r="C289" s="1526"/>
      <c r="D289" s="1526"/>
      <c r="E289" s="1522"/>
      <c r="F289" s="1522"/>
      <c r="G289" s="1522"/>
      <c r="H289" s="1522"/>
      <c r="I289" s="1522"/>
      <c r="J289" s="1522"/>
      <c r="K289" s="1522"/>
      <c r="L289" s="1522"/>
      <c r="M289" s="1522"/>
      <c r="N289" s="1522"/>
      <c r="O289" s="1522"/>
      <c r="P289" s="1522"/>
      <c r="Q289" s="1522"/>
      <c r="R289" s="1522"/>
      <c r="S289" s="1522"/>
      <c r="T289" s="1522"/>
      <c r="U289" s="1522"/>
      <c r="V289" s="1522"/>
      <c r="W289" s="1522"/>
      <c r="X289" s="1522"/>
      <c r="Y289" s="1522"/>
      <c r="Z289" s="1522"/>
      <c r="AA289" s="1522"/>
      <c r="AB289" s="1522"/>
      <c r="AC289" s="1522"/>
      <c r="AD289" s="1522"/>
      <c r="AE289" s="1522"/>
      <c r="AF289" s="1522"/>
      <c r="AG289" s="1522"/>
      <c r="AH289" s="1522"/>
    </row>
    <row r="290" spans="1:34" s="20" customFormat="1" ht="14.25" customHeight="1">
      <c r="A290" s="1525"/>
      <c r="B290" s="1526"/>
      <c r="C290" s="1526"/>
      <c r="D290" s="1526"/>
      <c r="E290" s="1522"/>
      <c r="F290" s="1522"/>
      <c r="G290" s="1522"/>
      <c r="H290" s="1522"/>
      <c r="I290" s="1522"/>
      <c r="J290" s="1522"/>
      <c r="K290" s="1522"/>
      <c r="L290" s="1522"/>
      <c r="M290" s="1522"/>
      <c r="N290" s="1522"/>
      <c r="O290" s="1522"/>
      <c r="P290" s="1522"/>
      <c r="Q290" s="1522"/>
      <c r="R290" s="1522"/>
      <c r="S290" s="1522"/>
      <c r="T290" s="1522"/>
      <c r="U290" s="1522"/>
      <c r="V290" s="1522"/>
      <c r="W290" s="1522"/>
      <c r="X290" s="1522"/>
      <c r="Y290" s="1522"/>
      <c r="Z290" s="1522"/>
      <c r="AA290" s="1522"/>
      <c r="AB290" s="1522"/>
      <c r="AC290" s="1522"/>
      <c r="AD290" s="1522"/>
      <c r="AE290" s="1522"/>
      <c r="AF290" s="1522"/>
      <c r="AG290" s="1522"/>
      <c r="AH290" s="1522"/>
    </row>
    <row r="291" spans="1:34" s="20" customFormat="1" ht="9.75" customHeight="1">
      <c r="A291" s="1525"/>
      <c r="B291" s="1526"/>
      <c r="C291" s="1526"/>
      <c r="D291" s="1526"/>
      <c r="E291" s="1522" t="s">
        <v>1248</v>
      </c>
      <c r="F291" s="1522"/>
      <c r="G291" s="1522"/>
      <c r="H291" s="1522"/>
      <c r="I291" s="1522"/>
      <c r="J291" s="1522"/>
      <c r="K291" s="1522"/>
      <c r="L291" s="1522"/>
      <c r="M291" s="1522"/>
      <c r="N291" s="1522"/>
      <c r="O291" s="1522"/>
      <c r="P291" s="1522"/>
      <c r="Q291" s="1522"/>
      <c r="R291" s="1522"/>
      <c r="S291" s="1522"/>
      <c r="T291" s="1522" t="s">
        <v>1249</v>
      </c>
      <c r="U291" s="1522"/>
      <c r="V291" s="1522"/>
      <c r="W291" s="1522"/>
      <c r="X291" s="1522"/>
      <c r="Y291" s="1522"/>
      <c r="Z291" s="1522"/>
      <c r="AA291" s="1522"/>
      <c r="AB291" s="1522"/>
      <c r="AC291" s="1522"/>
      <c r="AD291" s="1522"/>
      <c r="AE291" s="1522"/>
      <c r="AF291" s="1522"/>
      <c r="AG291" s="1522"/>
      <c r="AH291" s="1522"/>
    </row>
    <row r="292" spans="1:34" s="20" customFormat="1" ht="9.75" customHeight="1">
      <c r="A292" s="1527"/>
      <c r="B292" s="1528"/>
      <c r="C292" s="1528"/>
      <c r="D292" s="1528"/>
      <c r="E292" s="1522"/>
      <c r="F292" s="1522"/>
      <c r="G292" s="1522"/>
      <c r="H292" s="1522"/>
      <c r="I292" s="1522"/>
      <c r="J292" s="1522"/>
      <c r="K292" s="1522"/>
      <c r="L292" s="1522"/>
      <c r="M292" s="1522"/>
      <c r="N292" s="1522"/>
      <c r="O292" s="1522"/>
      <c r="P292" s="1522"/>
      <c r="Q292" s="1522"/>
      <c r="R292" s="1522"/>
      <c r="S292" s="1522"/>
      <c r="T292" s="1522"/>
      <c r="U292" s="1522"/>
      <c r="V292" s="1522"/>
      <c r="W292" s="1522"/>
      <c r="X292" s="1522"/>
      <c r="Y292" s="1522"/>
      <c r="Z292" s="1522"/>
      <c r="AA292" s="1522"/>
      <c r="AB292" s="1522"/>
      <c r="AC292" s="1522"/>
      <c r="AD292" s="1522"/>
      <c r="AE292" s="1522"/>
      <c r="AF292" s="1522"/>
      <c r="AG292" s="1522"/>
      <c r="AH292" s="1522"/>
    </row>
    <row r="293" spans="1:2" s="20" customFormat="1" ht="13.5" customHeight="1">
      <c r="A293" s="20" t="s">
        <v>334</v>
      </c>
      <c r="B293" s="21"/>
    </row>
    <row r="294" spans="1:2" s="20" customFormat="1" ht="13.5" customHeight="1">
      <c r="A294" s="20" t="s">
        <v>982</v>
      </c>
      <c r="B294" s="21"/>
    </row>
    <row r="295" spans="1:2" s="20" customFormat="1" ht="14.25" customHeight="1">
      <c r="A295" s="20" t="s">
        <v>1379</v>
      </c>
      <c r="B295" s="21"/>
    </row>
    <row r="296" spans="1:2" s="20" customFormat="1" ht="13.5" customHeight="1">
      <c r="A296" s="20" t="s">
        <v>1380</v>
      </c>
      <c r="B296" s="21"/>
    </row>
    <row r="297" spans="1:2" s="20" customFormat="1" ht="13.5" customHeight="1">
      <c r="A297" s="20" t="s">
        <v>1381</v>
      </c>
      <c r="B297" s="21"/>
    </row>
    <row r="298" spans="1:2" s="20" customFormat="1" ht="13.5" customHeight="1">
      <c r="A298" s="20" t="s">
        <v>1382</v>
      </c>
      <c r="B298" s="21"/>
    </row>
    <row r="299" s="20" customFormat="1" ht="13.5" customHeight="1">
      <c r="A299" s="20" t="s">
        <v>1022</v>
      </c>
    </row>
    <row r="300" spans="1:21" s="20" customFormat="1" ht="13.5" customHeight="1">
      <c r="A300" s="21"/>
      <c r="H300" s="24"/>
      <c r="U300" s="24"/>
    </row>
    <row r="301" spans="1:21" s="20" customFormat="1" ht="13.5" customHeight="1">
      <c r="A301" s="21"/>
      <c r="H301" s="24"/>
      <c r="U301" s="24"/>
    </row>
    <row r="302" spans="1:33" s="20" customFormat="1" ht="13.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4"/>
      <c r="AE302" s="17"/>
      <c r="AF302" s="17"/>
      <c r="AG302" s="17"/>
    </row>
    <row r="303" spans="1:33" s="20" customFormat="1" ht="13.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4"/>
      <c r="AE303" s="17"/>
      <c r="AF303" s="17"/>
      <c r="AG303" s="17"/>
    </row>
    <row r="304" spans="1:33" s="20" customFormat="1" ht="13.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4"/>
      <c r="AE304" s="17"/>
      <c r="AF304" s="17"/>
      <c r="AG304" s="17"/>
    </row>
    <row r="305" spans="1:33" s="20" customFormat="1" ht="13.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4"/>
      <c r="AE305" s="17"/>
      <c r="AF305" s="17"/>
      <c r="AG305" s="17"/>
    </row>
    <row r="306" spans="1:33" s="20" customFormat="1" ht="13.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4"/>
      <c r="AE306" s="17"/>
      <c r="AF306" s="17"/>
      <c r="AG306" s="17"/>
    </row>
  </sheetData>
  <sheetProtection/>
  <mergeCells count="35">
    <mergeCell ref="T269:AH272"/>
    <mergeCell ref="T277:AH280"/>
    <mergeCell ref="T281:AH285"/>
    <mergeCell ref="E281:S290"/>
    <mergeCell ref="A212:M212"/>
    <mergeCell ref="N212:AH212"/>
    <mergeCell ref="T246:AH248"/>
    <mergeCell ref="E249:S251"/>
    <mergeCell ref="T249:AH251"/>
    <mergeCell ref="A213:M223"/>
    <mergeCell ref="N213:AH216"/>
    <mergeCell ref="N217:AH220"/>
    <mergeCell ref="N221:AH223"/>
    <mergeCell ref="A224:M226"/>
    <mergeCell ref="N224:AH226"/>
    <mergeCell ref="T267:AH268"/>
    <mergeCell ref="E269:S280"/>
    <mergeCell ref="T273:AH276"/>
    <mergeCell ref="A242:D242"/>
    <mergeCell ref="E242:S242"/>
    <mergeCell ref="T242:AH242"/>
    <mergeCell ref="A243:D251"/>
    <mergeCell ref="E243:S245"/>
    <mergeCell ref="T243:AH245"/>
    <mergeCell ref="E246:S248"/>
    <mergeCell ref="T286:AH290"/>
    <mergeCell ref="E291:S292"/>
    <mergeCell ref="T291:AH292"/>
    <mergeCell ref="A252:D262"/>
    <mergeCell ref="E252:S262"/>
    <mergeCell ref="T252:AH262"/>
    <mergeCell ref="A263:D292"/>
    <mergeCell ref="E263:S266"/>
    <mergeCell ref="T263:AH266"/>
    <mergeCell ref="E267:S268"/>
  </mergeCells>
  <printOptions/>
  <pageMargins left="0.7874015748031497" right="0.7086614173228347" top="0.984251968503937" bottom="0.984251968503937" header="0.5118110236220472" footer="0.5118110236220472"/>
  <pageSetup firstPageNumber="21" useFirstPageNumber="1" horizontalDpi="600" verticalDpi="600" orientation="portrait" paperSize="9" scale="99" r:id="rId1"/>
  <headerFooter scaleWithDoc="0" alignWithMargins="0">
    <oddFooter>&amp;C－&amp;P－</oddFooter>
  </headerFooter>
  <rowBreaks count="5" manualBreakCount="5">
    <brk id="56" max="33" man="1"/>
    <brk id="112" max="33" man="1"/>
    <brk id="169" max="33" man="1"/>
    <brk id="201" max="33" man="1"/>
    <brk id="231" max="33" man="1"/>
  </rowBreaks>
</worksheet>
</file>

<file path=xl/worksheets/sheet12.xml><?xml version="1.0" encoding="utf-8"?>
<worksheet xmlns="http://schemas.openxmlformats.org/spreadsheetml/2006/main" xmlns:r="http://schemas.openxmlformats.org/officeDocument/2006/relationships">
  <sheetPr>
    <tabColor rgb="FF92D050"/>
  </sheetPr>
  <dimension ref="D9:K138"/>
  <sheetViews>
    <sheetView view="pageBreakPreview" zoomScaleSheetLayoutView="100" workbookViewId="0" topLeftCell="A1">
      <selection activeCell="J26" sqref="J26"/>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220" t="s">
        <v>42</v>
      </c>
      <c r="F11" s="222"/>
      <c r="G11" s="222"/>
      <c r="H11" s="222"/>
      <c r="I11" s="222"/>
      <c r="J11" s="222"/>
      <c r="K11" s="6"/>
    </row>
    <row r="12" spans="4:11" ht="13.5">
      <c r="D12" s="4"/>
      <c r="E12" s="5"/>
      <c r="F12" s="5"/>
      <c r="G12" s="5"/>
      <c r="H12" s="5"/>
      <c r="I12" s="5"/>
      <c r="J12" s="5"/>
      <c r="K12" s="6"/>
    </row>
    <row r="13" spans="4:11" ht="14.25">
      <c r="D13" s="4"/>
      <c r="E13" s="5"/>
      <c r="F13" s="5"/>
      <c r="G13" s="221"/>
      <c r="H13" s="5"/>
      <c r="I13" s="5"/>
      <c r="J13" s="5"/>
      <c r="K13" s="6"/>
    </row>
    <row r="14" spans="4:11" ht="14.25">
      <c r="D14" s="4"/>
      <c r="E14" s="5"/>
      <c r="F14" s="223" t="s">
        <v>1520</v>
      </c>
      <c r="G14" s="221"/>
      <c r="H14" s="223"/>
      <c r="I14" s="223"/>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verticalCentered="1"/>
  <pageMargins left="0.3937007874015748" right="0.3937007874015748" top="0.3937007874015748" bottom="0.3937007874015748" header="0.5118110236220472" footer="0"/>
  <pageSetup firstPageNumber="27" useFirstPageNumber="1" horizontalDpi="600" verticalDpi="600" orientation="landscape" paperSize="9"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Z131"/>
  <sheetViews>
    <sheetView view="pageBreakPreview" zoomScaleSheetLayoutView="100" zoomScalePageLayoutView="0" workbookViewId="0" topLeftCell="A1">
      <selection activeCell="Q43" sqref="Q43:U43"/>
    </sheetView>
  </sheetViews>
  <sheetFormatPr defaultColWidth="8.00390625" defaultRowHeight="24" customHeight="1"/>
  <cols>
    <col min="1" max="1" width="2.75390625" style="229" customWidth="1"/>
    <col min="2" max="2" width="3.375" style="229" customWidth="1"/>
    <col min="3" max="3" width="1.37890625" style="229" customWidth="1"/>
    <col min="4" max="4" width="2.625" style="229" bestFit="1" customWidth="1"/>
    <col min="5" max="5" width="12.125" style="229" customWidth="1"/>
    <col min="6" max="6" width="13.625" style="229" customWidth="1"/>
    <col min="7" max="21" width="3.125" style="229" customWidth="1"/>
    <col min="22" max="22" width="9.625" style="229" customWidth="1"/>
    <col min="23" max="23" width="5.625" style="229" customWidth="1"/>
    <col min="24" max="24" width="3.875" style="229" customWidth="1"/>
    <col min="25" max="16384" width="8.00390625" style="229" customWidth="1"/>
  </cols>
  <sheetData>
    <row r="1" spans="1:24" ht="15" customHeight="1">
      <c r="A1" s="347" t="s">
        <v>770</v>
      </c>
      <c r="Q1" s="348"/>
      <c r="R1" s="348"/>
      <c r="S1" s="348"/>
      <c r="T1" s="348"/>
      <c r="U1" s="348"/>
      <c r="V1" s="348"/>
      <c r="W1" s="348"/>
      <c r="X1" s="348"/>
    </row>
    <row r="2" spans="1:24" ht="18" customHeight="1">
      <c r="A2" s="349" t="s">
        <v>771</v>
      </c>
      <c r="B2" s="350"/>
      <c r="C2" s="350"/>
      <c r="D2" s="350"/>
      <c r="E2" s="350"/>
      <c r="F2" s="350"/>
      <c r="G2" s="350"/>
      <c r="H2" s="350"/>
      <c r="I2" s="350"/>
      <c r="J2" s="350"/>
      <c r="K2" s="350"/>
      <c r="L2" s="350"/>
      <c r="M2" s="350"/>
      <c r="N2" s="350"/>
      <c r="O2" s="350"/>
      <c r="P2" s="350"/>
      <c r="Q2" s="350"/>
      <c r="R2" s="350"/>
      <c r="S2" s="350"/>
      <c r="T2" s="350"/>
      <c r="U2" s="350"/>
      <c r="V2" s="350"/>
      <c r="W2" s="350"/>
      <c r="X2" s="350"/>
    </row>
    <row r="3" spans="1:24" ht="15" customHeight="1">
      <c r="A3" s="351" t="s">
        <v>1626</v>
      </c>
      <c r="B3" s="349"/>
      <c r="C3" s="349"/>
      <c r="D3" s="349"/>
      <c r="E3" s="349"/>
      <c r="F3" s="349"/>
      <c r="G3" s="349"/>
      <c r="H3" s="349"/>
      <c r="I3" s="349"/>
      <c r="J3" s="349"/>
      <c r="K3" s="349"/>
      <c r="L3" s="349"/>
      <c r="M3" s="349"/>
      <c r="N3" s="349"/>
      <c r="O3" s="349"/>
      <c r="P3" s="349"/>
      <c r="Q3" s="349"/>
      <c r="R3" s="349"/>
      <c r="S3" s="349"/>
      <c r="T3" s="349"/>
      <c r="U3" s="349"/>
      <c r="V3" s="349"/>
      <c r="W3" s="349"/>
      <c r="X3" s="349"/>
    </row>
    <row r="4" spans="1:24" s="353" customFormat="1" ht="7.5" customHeight="1" hidden="1">
      <c r="A4" s="352"/>
      <c r="B4" s="352"/>
      <c r="C4" s="352"/>
      <c r="D4" s="352"/>
      <c r="E4" s="352"/>
      <c r="F4" s="352"/>
      <c r="G4" s="352"/>
      <c r="H4" s="352"/>
      <c r="I4" s="352"/>
      <c r="J4" s="352"/>
      <c r="K4" s="352"/>
      <c r="L4" s="352"/>
      <c r="M4" s="352"/>
      <c r="N4" s="352"/>
      <c r="O4" s="352"/>
      <c r="P4" s="352"/>
      <c r="Q4" s="352"/>
      <c r="R4" s="352"/>
      <c r="S4" s="352"/>
      <c r="T4" s="352"/>
      <c r="U4" s="352"/>
      <c r="V4" s="352"/>
      <c r="W4" s="352"/>
      <c r="X4" s="352"/>
    </row>
    <row r="5" spans="18:24" ht="15" customHeight="1">
      <c r="R5" s="1532" t="s">
        <v>752</v>
      </c>
      <c r="S5" s="1532"/>
      <c r="T5" s="1532"/>
      <c r="U5" s="1532"/>
      <c r="V5" s="1534" t="s">
        <v>332</v>
      </c>
      <c r="W5" s="1534"/>
      <c r="X5" s="348"/>
    </row>
    <row r="6" spans="18:24" ht="15" customHeight="1">
      <c r="R6" s="1533" t="s">
        <v>754</v>
      </c>
      <c r="S6" s="1533"/>
      <c r="T6" s="1533"/>
      <c r="U6" s="1533"/>
      <c r="V6" s="1535" t="s">
        <v>751</v>
      </c>
      <c r="W6" s="1535"/>
      <c r="X6" s="348"/>
    </row>
    <row r="7" ht="17.25">
      <c r="A7" s="347" t="s">
        <v>772</v>
      </c>
    </row>
    <row r="8" ht="9" customHeight="1"/>
    <row r="9" spans="2:23" ht="17.25">
      <c r="B9" s="347" t="s">
        <v>773</v>
      </c>
      <c r="W9" s="356" t="s">
        <v>470</v>
      </c>
    </row>
    <row r="10" ht="4.5" customHeight="1" thickBot="1"/>
    <row r="11" spans="3:23" ht="15" customHeight="1">
      <c r="C11" s="357"/>
      <c r="D11" s="358"/>
      <c r="E11" s="358"/>
      <c r="F11" s="358"/>
      <c r="G11" s="1545" t="s">
        <v>774</v>
      </c>
      <c r="H11" s="1546"/>
      <c r="I11" s="1546"/>
      <c r="J11" s="1546"/>
      <c r="K11" s="1547"/>
      <c r="L11" s="1545" t="s">
        <v>775</v>
      </c>
      <c r="M11" s="1546"/>
      <c r="N11" s="1546"/>
      <c r="O11" s="1546"/>
      <c r="P11" s="1547"/>
      <c r="Q11" s="1545" t="s">
        <v>776</v>
      </c>
      <c r="R11" s="1546"/>
      <c r="S11" s="1546"/>
      <c r="T11" s="1546"/>
      <c r="U11" s="1547"/>
      <c r="V11" s="1545" t="s">
        <v>777</v>
      </c>
      <c r="W11" s="1548"/>
    </row>
    <row r="12" spans="3:23" ht="15" customHeight="1" thickBot="1">
      <c r="C12" s="1568" t="s">
        <v>766</v>
      </c>
      <c r="D12" s="1569"/>
      <c r="E12" s="1569"/>
      <c r="F12" s="1570"/>
      <c r="G12" s="1560">
        <v>79845</v>
      </c>
      <c r="H12" s="1561"/>
      <c r="I12" s="1561"/>
      <c r="J12" s="1561"/>
      <c r="K12" s="1562"/>
      <c r="L12" s="1560">
        <v>3989</v>
      </c>
      <c r="M12" s="1561"/>
      <c r="N12" s="1561"/>
      <c r="O12" s="1561"/>
      <c r="P12" s="1562"/>
      <c r="Q12" s="1560">
        <v>2885</v>
      </c>
      <c r="R12" s="1561"/>
      <c r="S12" s="1561"/>
      <c r="T12" s="1561"/>
      <c r="U12" s="1562"/>
      <c r="V12" s="1543">
        <v>80949</v>
      </c>
      <c r="W12" s="1544"/>
    </row>
    <row r="13" ht="9" customHeight="1"/>
    <row r="14" spans="2:23" ht="17.25">
      <c r="B14" s="347" t="s">
        <v>778</v>
      </c>
      <c r="W14" s="356" t="s">
        <v>471</v>
      </c>
    </row>
    <row r="15" ht="4.5" customHeight="1" thickBot="1"/>
    <row r="16" spans="3:23" ht="15" customHeight="1">
      <c r="C16" s="1571" t="s">
        <v>779</v>
      </c>
      <c r="D16" s="1546"/>
      <c r="E16" s="1546"/>
      <c r="F16" s="1547"/>
      <c r="G16" s="1545" t="s">
        <v>774</v>
      </c>
      <c r="H16" s="1546"/>
      <c r="I16" s="1546"/>
      <c r="J16" s="1546"/>
      <c r="K16" s="1547"/>
      <c r="L16" s="1545" t="s">
        <v>775</v>
      </c>
      <c r="M16" s="1546"/>
      <c r="N16" s="1546"/>
      <c r="O16" s="1546"/>
      <c r="P16" s="1547"/>
      <c r="Q16" s="1545" t="s">
        <v>776</v>
      </c>
      <c r="R16" s="1546"/>
      <c r="S16" s="1546"/>
      <c r="T16" s="1546"/>
      <c r="U16" s="1547"/>
      <c r="V16" s="1545" t="s">
        <v>777</v>
      </c>
      <c r="W16" s="1548"/>
    </row>
    <row r="17" spans="3:23" ht="15" customHeight="1">
      <c r="C17" s="1572" t="s">
        <v>780</v>
      </c>
      <c r="D17" s="1550"/>
      <c r="E17" s="1550"/>
      <c r="F17" s="1551"/>
      <c r="G17" s="1541">
        <v>58394</v>
      </c>
      <c r="H17" s="1555"/>
      <c r="I17" s="1555"/>
      <c r="J17" s="1555"/>
      <c r="K17" s="1556"/>
      <c r="L17" s="1538"/>
      <c r="M17" s="1539"/>
      <c r="N17" s="1539"/>
      <c r="O17" s="1539"/>
      <c r="P17" s="1540"/>
      <c r="Q17" s="1538"/>
      <c r="R17" s="1539"/>
      <c r="S17" s="1539"/>
      <c r="T17" s="1539"/>
      <c r="U17" s="1540"/>
      <c r="V17" s="1541">
        <v>58195</v>
      </c>
      <c r="W17" s="1542"/>
    </row>
    <row r="18" spans="3:23" ht="15" customHeight="1">
      <c r="C18" s="1572" t="s">
        <v>781</v>
      </c>
      <c r="D18" s="1550"/>
      <c r="E18" s="1550"/>
      <c r="F18" s="1551"/>
      <c r="G18" s="1541">
        <v>53744</v>
      </c>
      <c r="H18" s="1555"/>
      <c r="I18" s="1555"/>
      <c r="J18" s="1555"/>
      <c r="K18" s="1556"/>
      <c r="L18" s="1538"/>
      <c r="M18" s="1539"/>
      <c r="N18" s="1539"/>
      <c r="O18" s="1539"/>
      <c r="P18" s="1540"/>
      <c r="Q18" s="1538"/>
      <c r="R18" s="1539"/>
      <c r="S18" s="1539"/>
      <c r="T18" s="1539"/>
      <c r="U18" s="1540"/>
      <c r="V18" s="1541">
        <v>55711</v>
      </c>
      <c r="W18" s="1542"/>
    </row>
    <row r="19" spans="3:23" ht="15" customHeight="1">
      <c r="C19" s="360" t="s">
        <v>782</v>
      </c>
      <c r="D19" s="354"/>
      <c r="E19" s="354"/>
      <c r="F19" s="354"/>
      <c r="G19" s="1541">
        <v>1149</v>
      </c>
      <c r="H19" s="1555"/>
      <c r="I19" s="1555"/>
      <c r="J19" s="1555"/>
      <c r="K19" s="1556"/>
      <c r="L19" s="1538"/>
      <c r="M19" s="1539"/>
      <c r="N19" s="1539"/>
      <c r="O19" s="1539"/>
      <c r="P19" s="1540"/>
      <c r="Q19" s="1538"/>
      <c r="R19" s="1539"/>
      <c r="S19" s="1539"/>
      <c r="T19" s="1539"/>
      <c r="U19" s="1540"/>
      <c r="V19" s="1541">
        <v>1169</v>
      </c>
      <c r="W19" s="1542"/>
    </row>
    <row r="20" spans="3:23" ht="15" customHeight="1">
      <c r="C20" s="360" t="s">
        <v>783</v>
      </c>
      <c r="D20" s="354"/>
      <c r="E20" s="354"/>
      <c r="F20" s="354"/>
      <c r="G20" s="1541">
        <v>626</v>
      </c>
      <c r="H20" s="1555"/>
      <c r="I20" s="1555"/>
      <c r="J20" s="1555"/>
      <c r="K20" s="1556"/>
      <c r="L20" s="1538"/>
      <c r="M20" s="1539"/>
      <c r="N20" s="1539"/>
      <c r="O20" s="1539"/>
      <c r="P20" s="1540"/>
      <c r="Q20" s="1538"/>
      <c r="R20" s="1539"/>
      <c r="S20" s="1539"/>
      <c r="T20" s="1539"/>
      <c r="U20" s="1540"/>
      <c r="V20" s="1541">
        <v>716</v>
      </c>
      <c r="W20" s="1542"/>
    </row>
    <row r="21" spans="3:23" ht="15" customHeight="1" thickBot="1">
      <c r="C21" s="1568" t="s">
        <v>766</v>
      </c>
      <c r="D21" s="1569"/>
      <c r="E21" s="1569"/>
      <c r="F21" s="1570"/>
      <c r="G21" s="1543">
        <v>112138</v>
      </c>
      <c r="H21" s="1566"/>
      <c r="I21" s="1566"/>
      <c r="J21" s="1566"/>
      <c r="K21" s="1567"/>
      <c r="L21" s="1536" t="s">
        <v>784</v>
      </c>
      <c r="M21" s="1537"/>
      <c r="N21" s="1566">
        <v>6527</v>
      </c>
      <c r="O21" s="1566"/>
      <c r="P21" s="1567"/>
      <c r="Q21" s="1536" t="s">
        <v>785</v>
      </c>
      <c r="R21" s="1537"/>
      <c r="S21" s="1566">
        <v>4759</v>
      </c>
      <c r="T21" s="1566"/>
      <c r="U21" s="1567"/>
      <c r="V21" s="1543">
        <v>113906</v>
      </c>
      <c r="W21" s="1544"/>
    </row>
    <row r="22" ht="9" customHeight="1"/>
    <row r="23" spans="2:22" ht="17.25">
      <c r="B23" s="347" t="s">
        <v>786</v>
      </c>
      <c r="V23" s="356" t="s">
        <v>471</v>
      </c>
    </row>
    <row r="24" ht="4.5" customHeight="1" thickBot="1"/>
    <row r="25" spans="3:23" ht="15" customHeight="1">
      <c r="C25" s="1573" t="s">
        <v>46</v>
      </c>
      <c r="D25" s="1574"/>
      <c r="E25" s="1574"/>
      <c r="F25" s="1575"/>
      <c r="G25" s="1545" t="s">
        <v>787</v>
      </c>
      <c r="H25" s="1546"/>
      <c r="I25" s="1547"/>
      <c r="J25" s="1545" t="s">
        <v>788</v>
      </c>
      <c r="K25" s="1546"/>
      <c r="L25" s="1547"/>
      <c r="M25" s="1552" t="s">
        <v>789</v>
      </c>
      <c r="N25" s="1553"/>
      <c r="O25" s="1554"/>
      <c r="P25" s="1557" t="s">
        <v>144</v>
      </c>
      <c r="Q25" s="1558"/>
      <c r="R25" s="1559"/>
      <c r="S25" s="1545" t="s">
        <v>790</v>
      </c>
      <c r="T25" s="1546"/>
      <c r="U25" s="1547"/>
      <c r="V25" s="361" t="s">
        <v>766</v>
      </c>
      <c r="W25" s="362"/>
    </row>
    <row r="26" spans="3:23" ht="15" customHeight="1">
      <c r="C26" s="1576"/>
      <c r="D26" s="1577"/>
      <c r="E26" s="1577"/>
      <c r="F26" s="1578"/>
      <c r="G26" s="1541">
        <v>1103</v>
      </c>
      <c r="H26" s="1555"/>
      <c r="I26" s="1556"/>
      <c r="J26" s="1541">
        <v>26</v>
      </c>
      <c r="K26" s="1555"/>
      <c r="L26" s="1556"/>
      <c r="M26" s="1541">
        <v>5283</v>
      </c>
      <c r="N26" s="1555"/>
      <c r="O26" s="1556"/>
      <c r="P26" s="1541">
        <v>8</v>
      </c>
      <c r="Q26" s="1555"/>
      <c r="R26" s="1556"/>
      <c r="S26" s="1541">
        <v>107</v>
      </c>
      <c r="T26" s="1555"/>
      <c r="U26" s="1556"/>
      <c r="V26" s="363">
        <v>6527</v>
      </c>
      <c r="W26" s="364"/>
    </row>
    <row r="27" spans="3:23" ht="15" customHeight="1">
      <c r="C27" s="1579" t="s">
        <v>360</v>
      </c>
      <c r="D27" s="1580"/>
      <c r="E27" s="1580"/>
      <c r="F27" s="1581"/>
      <c r="G27" s="1549" t="s">
        <v>791</v>
      </c>
      <c r="H27" s="1550"/>
      <c r="I27" s="1551"/>
      <c r="J27" s="1549" t="s">
        <v>792</v>
      </c>
      <c r="K27" s="1550"/>
      <c r="L27" s="1551"/>
      <c r="M27" s="1549" t="s">
        <v>793</v>
      </c>
      <c r="N27" s="1550"/>
      <c r="O27" s="1551"/>
      <c r="P27" s="1563" t="s">
        <v>143</v>
      </c>
      <c r="Q27" s="1564"/>
      <c r="R27" s="1565"/>
      <c r="S27" s="1549" t="s">
        <v>790</v>
      </c>
      <c r="T27" s="1550"/>
      <c r="U27" s="1551"/>
      <c r="V27" s="365" t="s">
        <v>766</v>
      </c>
      <c r="W27" s="362"/>
    </row>
    <row r="28" spans="3:23" ht="15" customHeight="1" thickBot="1">
      <c r="C28" s="1582"/>
      <c r="D28" s="1583"/>
      <c r="E28" s="1583"/>
      <c r="F28" s="1584"/>
      <c r="G28" s="1560">
        <v>1092</v>
      </c>
      <c r="H28" s="1561"/>
      <c r="I28" s="1562"/>
      <c r="J28" s="1560">
        <v>8</v>
      </c>
      <c r="K28" s="1561"/>
      <c r="L28" s="1562"/>
      <c r="M28" s="1560">
        <v>3576</v>
      </c>
      <c r="N28" s="1561"/>
      <c r="O28" s="1562"/>
      <c r="P28" s="1560">
        <v>3</v>
      </c>
      <c r="Q28" s="1561"/>
      <c r="R28" s="1562"/>
      <c r="S28" s="1560">
        <v>80</v>
      </c>
      <c r="T28" s="1561"/>
      <c r="U28" s="1562"/>
      <c r="V28" s="366">
        <v>4759</v>
      </c>
      <c r="W28" s="367"/>
    </row>
    <row r="29" ht="9" customHeight="1"/>
    <row r="30" spans="2:23" ht="17.25">
      <c r="B30" s="347" t="s">
        <v>795</v>
      </c>
      <c r="U30" s="356"/>
      <c r="W30" s="356" t="s">
        <v>472</v>
      </c>
    </row>
    <row r="31" ht="4.5" customHeight="1" thickBot="1"/>
    <row r="32" spans="3:23" s="368" customFormat="1" ht="30" customHeight="1">
      <c r="C32" s="1603" t="s">
        <v>796</v>
      </c>
      <c r="D32" s="1598"/>
      <c r="E32" s="1598"/>
      <c r="F32" s="369" t="s">
        <v>1513</v>
      </c>
      <c r="G32" s="1597" t="s">
        <v>1503</v>
      </c>
      <c r="H32" s="1598"/>
      <c r="I32" s="1598"/>
      <c r="J32" s="1598"/>
      <c r="K32" s="1599"/>
      <c r="L32" s="1597" t="s">
        <v>1504</v>
      </c>
      <c r="M32" s="1598"/>
      <c r="N32" s="1598"/>
      <c r="O32" s="1598"/>
      <c r="P32" s="1599"/>
      <c r="Q32" s="1597" t="s">
        <v>334</v>
      </c>
      <c r="R32" s="1598"/>
      <c r="S32" s="1598"/>
      <c r="T32" s="1598"/>
      <c r="U32" s="1598"/>
      <c r="V32" s="1545" t="s">
        <v>797</v>
      </c>
      <c r="W32" s="1548"/>
    </row>
    <row r="33" spans="3:23" ht="15" customHeight="1">
      <c r="C33" s="371" t="s">
        <v>798</v>
      </c>
      <c r="D33" s="355"/>
      <c r="E33" s="359"/>
      <c r="F33" s="372" t="s">
        <v>1208</v>
      </c>
      <c r="G33" s="1600">
        <v>450</v>
      </c>
      <c r="H33" s="1601"/>
      <c r="I33" s="1601"/>
      <c r="J33" s="1601"/>
      <c r="K33" s="1602"/>
      <c r="L33" s="1588">
        <v>22380</v>
      </c>
      <c r="M33" s="1589"/>
      <c r="N33" s="1589"/>
      <c r="O33" s="1589"/>
      <c r="P33" s="1590"/>
      <c r="Q33" s="1609"/>
      <c r="R33" s="1610"/>
      <c r="S33" s="1610"/>
      <c r="T33" s="1610"/>
      <c r="U33" s="1611"/>
      <c r="V33" s="1620"/>
      <c r="W33" s="1626"/>
    </row>
    <row r="34" spans="3:23" ht="15" customHeight="1">
      <c r="C34" s="371" t="s">
        <v>518</v>
      </c>
      <c r="D34" s="355"/>
      <c r="E34" s="359"/>
      <c r="F34" s="372" t="s">
        <v>1209</v>
      </c>
      <c r="G34" s="1600">
        <v>625</v>
      </c>
      <c r="H34" s="1601"/>
      <c r="I34" s="1601"/>
      <c r="J34" s="1601"/>
      <c r="K34" s="1602"/>
      <c r="L34" s="1588">
        <v>8002</v>
      </c>
      <c r="M34" s="1589"/>
      <c r="N34" s="1589"/>
      <c r="O34" s="1589"/>
      <c r="P34" s="1590"/>
      <c r="Q34" s="1588"/>
      <c r="R34" s="1589"/>
      <c r="S34" s="1589"/>
      <c r="T34" s="1589"/>
      <c r="U34" s="1590"/>
      <c r="V34" s="1622"/>
      <c r="W34" s="1627"/>
    </row>
    <row r="35" spans="3:23" ht="15" customHeight="1">
      <c r="C35" s="371" t="s">
        <v>519</v>
      </c>
      <c r="D35" s="355"/>
      <c r="E35" s="359"/>
      <c r="F35" s="372" t="s">
        <v>1209</v>
      </c>
      <c r="G35" s="1600">
        <v>750</v>
      </c>
      <c r="H35" s="1601"/>
      <c r="I35" s="1601"/>
      <c r="J35" s="1601"/>
      <c r="K35" s="1602"/>
      <c r="L35" s="1588">
        <v>8233</v>
      </c>
      <c r="M35" s="1589"/>
      <c r="N35" s="1589"/>
      <c r="O35" s="1589"/>
      <c r="P35" s="1590"/>
      <c r="Q35" s="1588"/>
      <c r="R35" s="1589"/>
      <c r="S35" s="1589"/>
      <c r="T35" s="1589"/>
      <c r="U35" s="1590"/>
      <c r="V35" s="1622"/>
      <c r="W35" s="1627"/>
    </row>
    <row r="36" spans="3:26" ht="15" customHeight="1">
      <c r="C36" s="371" t="s">
        <v>520</v>
      </c>
      <c r="D36" s="355"/>
      <c r="E36" s="359"/>
      <c r="F36" s="372" t="s">
        <v>1210</v>
      </c>
      <c r="G36" s="1600">
        <v>875</v>
      </c>
      <c r="H36" s="1601"/>
      <c r="I36" s="1601"/>
      <c r="J36" s="1601"/>
      <c r="K36" s="1602"/>
      <c r="L36" s="1588">
        <v>16080</v>
      </c>
      <c r="M36" s="1589"/>
      <c r="N36" s="1589"/>
      <c r="O36" s="1589"/>
      <c r="P36" s="1590"/>
      <c r="Q36" s="1588"/>
      <c r="R36" s="1589"/>
      <c r="S36" s="1589"/>
      <c r="T36" s="1589"/>
      <c r="U36" s="1590"/>
      <c r="V36" s="1628"/>
      <c r="W36" s="1629"/>
      <c r="X36" s="296"/>
      <c r="Y36" s="296"/>
      <c r="Z36" s="296"/>
    </row>
    <row r="37" spans="3:23" ht="15" customHeight="1">
      <c r="C37" s="371" t="s">
        <v>521</v>
      </c>
      <c r="D37" s="355"/>
      <c r="E37" s="359"/>
      <c r="F37" s="372" t="s">
        <v>1211</v>
      </c>
      <c r="G37" s="1600">
        <v>1000</v>
      </c>
      <c r="H37" s="1601"/>
      <c r="I37" s="1601"/>
      <c r="J37" s="1601"/>
      <c r="K37" s="1602"/>
      <c r="L37" s="1588">
        <v>11006</v>
      </c>
      <c r="M37" s="1589"/>
      <c r="N37" s="1589"/>
      <c r="O37" s="1589"/>
      <c r="P37" s="1590"/>
      <c r="Q37" s="1588"/>
      <c r="R37" s="1589"/>
      <c r="S37" s="1589"/>
      <c r="T37" s="1589"/>
      <c r="U37" s="1590"/>
      <c r="V37" s="1607" t="s">
        <v>1512</v>
      </c>
      <c r="W37" s="1608"/>
    </row>
    <row r="38" spans="3:23" ht="15" customHeight="1">
      <c r="C38" s="371" t="s">
        <v>479</v>
      </c>
      <c r="D38" s="355"/>
      <c r="E38" s="359"/>
      <c r="F38" s="372" t="s">
        <v>1212</v>
      </c>
      <c r="G38" s="1600">
        <v>1125</v>
      </c>
      <c r="H38" s="1601"/>
      <c r="I38" s="1601"/>
      <c r="J38" s="1601"/>
      <c r="K38" s="1602"/>
      <c r="L38" s="1588">
        <v>11846</v>
      </c>
      <c r="M38" s="1589"/>
      <c r="N38" s="1589"/>
      <c r="O38" s="1589"/>
      <c r="P38" s="1590"/>
      <c r="Q38" s="1588"/>
      <c r="R38" s="1589"/>
      <c r="S38" s="1589"/>
      <c r="T38" s="1589"/>
      <c r="U38" s="1590"/>
      <c r="V38" s="1620"/>
      <c r="W38" s="1621"/>
    </row>
    <row r="39" spans="3:23" ht="15" customHeight="1">
      <c r="C39" s="371" t="s">
        <v>1206</v>
      </c>
      <c r="D39" s="355"/>
      <c r="E39" s="359"/>
      <c r="F39" s="372" t="s">
        <v>1213</v>
      </c>
      <c r="G39" s="1600">
        <v>1200</v>
      </c>
      <c r="H39" s="1601"/>
      <c r="I39" s="1601"/>
      <c r="J39" s="1601"/>
      <c r="K39" s="1602"/>
      <c r="L39" s="1588">
        <v>14565</v>
      </c>
      <c r="M39" s="1589"/>
      <c r="N39" s="1589"/>
      <c r="O39" s="1589"/>
      <c r="P39" s="1590"/>
      <c r="Q39" s="1588"/>
      <c r="R39" s="1589"/>
      <c r="S39" s="1589"/>
      <c r="T39" s="1589"/>
      <c r="U39" s="1590"/>
      <c r="V39" s="1622"/>
      <c r="W39" s="1623"/>
    </row>
    <row r="40" spans="3:23" ht="15" customHeight="1">
      <c r="C40" s="371" t="s">
        <v>1207</v>
      </c>
      <c r="D40" s="355"/>
      <c r="E40" s="359"/>
      <c r="F40" s="372" t="s">
        <v>1214</v>
      </c>
      <c r="G40" s="1600">
        <v>1450</v>
      </c>
      <c r="H40" s="1601"/>
      <c r="I40" s="1601"/>
      <c r="J40" s="1601"/>
      <c r="K40" s="1602"/>
      <c r="L40" s="1588">
        <v>9829</v>
      </c>
      <c r="M40" s="1589"/>
      <c r="N40" s="1589"/>
      <c r="O40" s="1589"/>
      <c r="P40" s="1590"/>
      <c r="Q40" s="1588"/>
      <c r="R40" s="1589"/>
      <c r="S40" s="1589"/>
      <c r="T40" s="1589"/>
      <c r="U40" s="1590"/>
      <c r="V40" s="1622"/>
      <c r="W40" s="1623"/>
    </row>
    <row r="41" spans="3:23" ht="15" customHeight="1">
      <c r="C41" s="373" t="s">
        <v>1511</v>
      </c>
      <c r="D41" s="374"/>
      <c r="E41" s="375"/>
      <c r="F41" s="376" t="s">
        <v>1215</v>
      </c>
      <c r="G41" s="1600">
        <v>1550</v>
      </c>
      <c r="H41" s="1601"/>
      <c r="I41" s="1601"/>
      <c r="J41" s="1601"/>
      <c r="K41" s="1602"/>
      <c r="L41" s="1585">
        <v>4509</v>
      </c>
      <c r="M41" s="1586"/>
      <c r="N41" s="1586"/>
      <c r="O41" s="1586"/>
      <c r="P41" s="1587"/>
      <c r="Q41" s="1585"/>
      <c r="R41" s="1586"/>
      <c r="S41" s="1586"/>
      <c r="T41" s="1586"/>
      <c r="U41" s="1587"/>
      <c r="V41" s="1622"/>
      <c r="W41" s="1623"/>
    </row>
    <row r="42" spans="3:23" ht="15" customHeight="1">
      <c r="C42" s="377"/>
      <c r="D42" s="1617" t="s">
        <v>1505</v>
      </c>
      <c r="E42" s="378" t="s">
        <v>1506</v>
      </c>
      <c r="F42" s="376"/>
      <c r="G42" s="1604">
        <v>1700</v>
      </c>
      <c r="H42" s="1604"/>
      <c r="I42" s="1604"/>
      <c r="J42" s="1604"/>
      <c r="K42" s="1604"/>
      <c r="L42" s="1591">
        <v>3014</v>
      </c>
      <c r="M42" s="1591"/>
      <c r="N42" s="1591"/>
      <c r="O42" s="1591"/>
      <c r="P42" s="1591"/>
      <c r="Q42" s="1591"/>
      <c r="R42" s="1591"/>
      <c r="S42" s="1591"/>
      <c r="T42" s="1591"/>
      <c r="U42" s="1591"/>
      <c r="V42" s="1622"/>
      <c r="W42" s="1623"/>
    </row>
    <row r="43" spans="3:23" ht="15" customHeight="1">
      <c r="C43" s="377"/>
      <c r="D43" s="1618"/>
      <c r="E43" s="379" t="s">
        <v>1507</v>
      </c>
      <c r="F43" s="380"/>
      <c r="G43" s="1605">
        <v>1850</v>
      </c>
      <c r="H43" s="1605"/>
      <c r="I43" s="1605"/>
      <c r="J43" s="1605"/>
      <c r="K43" s="1605"/>
      <c r="L43" s="1596">
        <v>1151</v>
      </c>
      <c r="M43" s="1596"/>
      <c r="N43" s="1596"/>
      <c r="O43" s="1596"/>
      <c r="P43" s="1596"/>
      <c r="Q43" s="1596"/>
      <c r="R43" s="1596"/>
      <c r="S43" s="1596"/>
      <c r="T43" s="1596"/>
      <c r="U43" s="1596"/>
      <c r="V43" s="1622"/>
      <c r="W43" s="1623"/>
    </row>
    <row r="44" spans="3:23" ht="15" customHeight="1">
      <c r="C44" s="377"/>
      <c r="D44" s="1618"/>
      <c r="E44" s="379" t="s">
        <v>1508</v>
      </c>
      <c r="F44" s="380"/>
      <c r="G44" s="1604">
        <v>2000</v>
      </c>
      <c r="H44" s="1604"/>
      <c r="I44" s="1604"/>
      <c r="J44" s="1604"/>
      <c r="K44" s="1604"/>
      <c r="L44" s="1591">
        <v>697</v>
      </c>
      <c r="M44" s="1591"/>
      <c r="N44" s="1591"/>
      <c r="O44" s="1591"/>
      <c r="P44" s="1591"/>
      <c r="Q44" s="1591"/>
      <c r="R44" s="1591"/>
      <c r="S44" s="1591"/>
      <c r="T44" s="1591"/>
      <c r="U44" s="1591"/>
      <c r="V44" s="1622"/>
      <c r="W44" s="1623"/>
    </row>
    <row r="45" spans="3:23" ht="15" customHeight="1">
      <c r="C45" s="377"/>
      <c r="D45" s="1618"/>
      <c r="E45" s="379" t="s">
        <v>1509</v>
      </c>
      <c r="F45" s="380"/>
      <c r="G45" s="1604">
        <v>2150</v>
      </c>
      <c r="H45" s="1604"/>
      <c r="I45" s="1604"/>
      <c r="J45" s="1604"/>
      <c r="K45" s="1604"/>
      <c r="L45" s="1591">
        <v>1003</v>
      </c>
      <c r="M45" s="1591"/>
      <c r="N45" s="1591"/>
      <c r="O45" s="1591"/>
      <c r="P45" s="1591"/>
      <c r="Q45" s="1591"/>
      <c r="R45" s="1591"/>
      <c r="S45" s="1591"/>
      <c r="T45" s="1591"/>
      <c r="U45" s="1591"/>
      <c r="V45" s="1622"/>
      <c r="W45" s="1623"/>
    </row>
    <row r="46" spans="3:23" ht="15" customHeight="1" thickBot="1">
      <c r="C46" s="381"/>
      <c r="D46" s="1619"/>
      <c r="E46" s="382" t="s">
        <v>1510</v>
      </c>
      <c r="F46" s="383"/>
      <c r="G46" s="1606">
        <v>2300</v>
      </c>
      <c r="H46" s="1606"/>
      <c r="I46" s="1606"/>
      <c r="J46" s="1606"/>
      <c r="K46" s="1606"/>
      <c r="L46" s="1592">
        <v>1591</v>
      </c>
      <c r="M46" s="1592"/>
      <c r="N46" s="1592"/>
      <c r="O46" s="1592"/>
      <c r="P46" s="1592"/>
      <c r="Q46" s="1592"/>
      <c r="R46" s="1592"/>
      <c r="S46" s="1592"/>
      <c r="T46" s="1592"/>
      <c r="U46" s="1592"/>
      <c r="V46" s="1624"/>
      <c r="W46" s="1625"/>
    </row>
    <row r="47" spans="3:23" ht="15" customHeight="1" thickBot="1" thickTop="1">
      <c r="C47" s="1614" t="s">
        <v>766</v>
      </c>
      <c r="D47" s="1615"/>
      <c r="E47" s="1616"/>
      <c r="F47" s="384"/>
      <c r="G47" s="1630"/>
      <c r="H47" s="1615"/>
      <c r="I47" s="1615"/>
      <c r="J47" s="1615"/>
      <c r="K47" s="1616"/>
      <c r="L47" s="1593">
        <v>113906</v>
      </c>
      <c r="M47" s="1594"/>
      <c r="N47" s="1594"/>
      <c r="O47" s="1594"/>
      <c r="P47" s="1595"/>
      <c r="Q47" s="1593"/>
      <c r="R47" s="1594"/>
      <c r="S47" s="1594"/>
      <c r="T47" s="1594"/>
      <c r="U47" s="1595"/>
      <c r="V47" s="1612"/>
      <c r="W47" s="1613"/>
    </row>
    <row r="49" ht="24" customHeight="1">
      <c r="M49" s="385"/>
    </row>
    <row r="51" spans="16:19" ht="24" customHeight="1">
      <c r="P51" s="385"/>
      <c r="Q51" s="385"/>
      <c r="R51" s="385"/>
      <c r="S51" s="385"/>
    </row>
    <row r="52" spans="16:19" ht="24" customHeight="1">
      <c r="P52" s="385"/>
      <c r="Q52" s="385"/>
      <c r="R52" s="385"/>
      <c r="S52" s="385"/>
    </row>
    <row r="53" spans="16:19" ht="24" customHeight="1">
      <c r="P53" s="385"/>
      <c r="Q53" s="385"/>
      <c r="R53" s="385"/>
      <c r="S53" s="385"/>
    </row>
    <row r="54" spans="16:19" ht="24" customHeight="1">
      <c r="P54" s="385"/>
      <c r="Q54" s="385"/>
      <c r="R54" s="385"/>
      <c r="S54" s="385"/>
    </row>
    <row r="131" ht="24" customHeight="1">
      <c r="H131" s="229">
        <v>0</v>
      </c>
    </row>
  </sheetData>
  <sheetProtection/>
  <mergeCells count="121">
    <mergeCell ref="V47:W47"/>
    <mergeCell ref="C47:E47"/>
    <mergeCell ref="D42:D46"/>
    <mergeCell ref="V38:W46"/>
    <mergeCell ref="V33:W36"/>
    <mergeCell ref="Q47:U47"/>
    <mergeCell ref="L46:P46"/>
    <mergeCell ref="Q36:U36"/>
    <mergeCell ref="G47:K47"/>
    <mergeCell ref="G41:K41"/>
    <mergeCell ref="V32:W32"/>
    <mergeCell ref="V37:W37"/>
    <mergeCell ref="L42:P42"/>
    <mergeCell ref="L43:P43"/>
    <mergeCell ref="L44:P44"/>
    <mergeCell ref="L45:P45"/>
    <mergeCell ref="Q32:U32"/>
    <mergeCell ref="Q33:U33"/>
    <mergeCell ref="Q34:U34"/>
    <mergeCell ref="Q35:U35"/>
    <mergeCell ref="C32:E32"/>
    <mergeCell ref="G42:K42"/>
    <mergeCell ref="G43:K43"/>
    <mergeCell ref="G44:K44"/>
    <mergeCell ref="G45:K45"/>
    <mergeCell ref="G46:K46"/>
    <mergeCell ref="G37:K37"/>
    <mergeCell ref="G38:K38"/>
    <mergeCell ref="G39:K39"/>
    <mergeCell ref="G40:K40"/>
    <mergeCell ref="G32:K32"/>
    <mergeCell ref="G33:K33"/>
    <mergeCell ref="G34:K34"/>
    <mergeCell ref="G35:K35"/>
    <mergeCell ref="G36:K36"/>
    <mergeCell ref="Q37:U37"/>
    <mergeCell ref="L32:P32"/>
    <mergeCell ref="L33:P33"/>
    <mergeCell ref="L34:P34"/>
    <mergeCell ref="L35:P35"/>
    <mergeCell ref="L47:P47"/>
    <mergeCell ref="L36:P36"/>
    <mergeCell ref="L37:P37"/>
    <mergeCell ref="L38:P38"/>
    <mergeCell ref="Q38:U38"/>
    <mergeCell ref="Q39:U39"/>
    <mergeCell ref="Q40:U40"/>
    <mergeCell ref="Q41:U41"/>
    <mergeCell ref="Q42:U42"/>
    <mergeCell ref="Q43:U43"/>
    <mergeCell ref="L41:P41"/>
    <mergeCell ref="L40:P40"/>
    <mergeCell ref="L39:P39"/>
    <mergeCell ref="Q44:U44"/>
    <mergeCell ref="Q45:U45"/>
    <mergeCell ref="Q46:U46"/>
    <mergeCell ref="J28:L28"/>
    <mergeCell ref="G28:I28"/>
    <mergeCell ref="C18:F18"/>
    <mergeCell ref="C21:F21"/>
    <mergeCell ref="C25:F26"/>
    <mergeCell ref="C27:F28"/>
    <mergeCell ref="G18:K18"/>
    <mergeCell ref="G19:K19"/>
    <mergeCell ref="G20:K20"/>
    <mergeCell ref="L21:M21"/>
    <mergeCell ref="C12:F12"/>
    <mergeCell ref="C16:F16"/>
    <mergeCell ref="C17:F17"/>
    <mergeCell ref="Q16:U16"/>
    <mergeCell ref="L16:P16"/>
    <mergeCell ref="G17:K17"/>
    <mergeCell ref="G16:K16"/>
    <mergeCell ref="M28:O28"/>
    <mergeCell ref="L18:P18"/>
    <mergeCell ref="L19:P19"/>
    <mergeCell ref="L20:P20"/>
    <mergeCell ref="G27:I27"/>
    <mergeCell ref="G25:I25"/>
    <mergeCell ref="J25:L25"/>
    <mergeCell ref="P26:R26"/>
    <mergeCell ref="J27:L27"/>
    <mergeCell ref="G21:K21"/>
    <mergeCell ref="S26:U26"/>
    <mergeCell ref="S28:U28"/>
    <mergeCell ref="P28:R28"/>
    <mergeCell ref="S27:U27"/>
    <mergeCell ref="P27:R27"/>
    <mergeCell ref="V11:W11"/>
    <mergeCell ref="S21:U21"/>
    <mergeCell ref="N21:P21"/>
    <mergeCell ref="V19:W19"/>
    <mergeCell ref="Q20:U20"/>
    <mergeCell ref="G11:K11"/>
    <mergeCell ref="L11:P11"/>
    <mergeCell ref="Q11:U11"/>
    <mergeCell ref="G12:K12"/>
    <mergeCell ref="L12:P12"/>
    <mergeCell ref="Q12:U12"/>
    <mergeCell ref="M27:O27"/>
    <mergeCell ref="M25:O25"/>
    <mergeCell ref="M26:O26"/>
    <mergeCell ref="P25:R25"/>
    <mergeCell ref="G26:I26"/>
    <mergeCell ref="J26:L26"/>
    <mergeCell ref="S25:U25"/>
    <mergeCell ref="V21:W21"/>
    <mergeCell ref="V17:W17"/>
    <mergeCell ref="V20:W20"/>
    <mergeCell ref="L17:P17"/>
    <mergeCell ref="V16:W16"/>
    <mergeCell ref="R5:U5"/>
    <mergeCell ref="R6:U6"/>
    <mergeCell ref="V5:W5"/>
    <mergeCell ref="V6:W6"/>
    <mergeCell ref="Q21:R21"/>
    <mergeCell ref="Q17:U17"/>
    <mergeCell ref="Q18:U18"/>
    <mergeCell ref="Q19:U19"/>
    <mergeCell ref="V18:W18"/>
    <mergeCell ref="V12:W12"/>
  </mergeCells>
  <printOptions horizontalCentered="1" verticalCentered="1"/>
  <pageMargins left="0.3937007874015748" right="0.3937007874015748" top="0.3937007874015748" bottom="0.3937007874015748" header="0.5118110236220472" footer="0"/>
  <pageSetup firstPageNumber="28" useFirstPageNumber="1" horizontalDpi="600" verticalDpi="600" orientation="landscape" paperSize="9" scale="90"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0">
      <selection activeCell="N32" sqref="N32"/>
    </sheetView>
  </sheetViews>
  <sheetFormatPr defaultColWidth="8.00390625" defaultRowHeight="13.5"/>
  <cols>
    <col min="1" max="4" width="2.625" style="391" customWidth="1"/>
    <col min="5" max="5" width="14.125" style="391" customWidth="1"/>
    <col min="6" max="17" width="7.125" style="391" customWidth="1"/>
    <col min="18" max="16384" width="8.00390625" style="391" customWidth="1"/>
  </cols>
  <sheetData>
    <row r="1" s="386" customFormat="1" ht="17.25">
      <c r="A1" s="242" t="s">
        <v>244</v>
      </c>
    </row>
    <row r="2" spans="1:17" s="386" customFormat="1" ht="18" customHeight="1">
      <c r="A2" s="1696" t="s">
        <v>771</v>
      </c>
      <c r="B2" s="1696"/>
      <c r="C2" s="1696"/>
      <c r="D2" s="1696"/>
      <c r="E2" s="1696"/>
      <c r="F2" s="1696"/>
      <c r="G2" s="1696"/>
      <c r="H2" s="1696"/>
      <c r="I2" s="1696"/>
      <c r="J2" s="1696"/>
      <c r="K2" s="1696"/>
      <c r="L2" s="1696"/>
      <c r="M2" s="1696"/>
      <c r="N2" s="1696"/>
      <c r="O2" s="1696"/>
      <c r="P2" s="1696"/>
      <c r="Q2" s="1696"/>
    </row>
    <row r="3" spans="1:17" s="386" customFormat="1" ht="15" customHeight="1">
      <c r="A3" s="1697" t="s">
        <v>1626</v>
      </c>
      <c r="B3" s="1697"/>
      <c r="C3" s="1697"/>
      <c r="D3" s="1697"/>
      <c r="E3" s="1697"/>
      <c r="F3" s="1697"/>
      <c r="G3" s="1697"/>
      <c r="H3" s="1697"/>
      <c r="I3" s="1697"/>
      <c r="J3" s="1697"/>
      <c r="K3" s="1697"/>
      <c r="L3" s="1697"/>
      <c r="M3" s="1697"/>
      <c r="N3" s="1697"/>
      <c r="O3" s="1697"/>
      <c r="P3" s="1697"/>
      <c r="Q3" s="1697"/>
    </row>
    <row r="4" spans="1:6" s="388" customFormat="1" ht="13.5">
      <c r="A4" s="387"/>
      <c r="B4" s="387"/>
      <c r="C4" s="387"/>
      <c r="D4" s="387"/>
      <c r="E4" s="387"/>
      <c r="F4" s="387"/>
    </row>
    <row r="5" spans="13:16" s="386" customFormat="1" ht="17.25">
      <c r="M5" s="1532" t="s">
        <v>752</v>
      </c>
      <c r="N5" s="1532"/>
      <c r="O5" s="354" t="s">
        <v>332</v>
      </c>
      <c r="P5" s="389"/>
    </row>
    <row r="6" spans="13:16" s="386" customFormat="1" ht="17.25">
      <c r="M6" s="1533" t="s">
        <v>755</v>
      </c>
      <c r="N6" s="1533"/>
      <c r="O6" s="354" t="s">
        <v>522</v>
      </c>
      <c r="P6" s="390"/>
    </row>
    <row r="7" ht="17.25">
      <c r="A7" s="386" t="s">
        <v>523</v>
      </c>
    </row>
    <row r="8" ht="15" customHeight="1"/>
    <row r="9" spans="2:17" ht="14.25">
      <c r="B9" s="242" t="s">
        <v>243</v>
      </c>
      <c r="Q9" s="392" t="s">
        <v>471</v>
      </c>
    </row>
    <row r="10" ht="6" customHeight="1" thickBot="1"/>
    <row r="11" spans="3:17" ht="9" customHeight="1">
      <c r="C11" s="393"/>
      <c r="D11" s="394"/>
      <c r="E11" s="395"/>
      <c r="F11" s="1684" t="s">
        <v>262</v>
      </c>
      <c r="G11" s="1685"/>
      <c r="H11" s="1684" t="s">
        <v>263</v>
      </c>
      <c r="I11" s="1685"/>
      <c r="J11" s="1684" t="s">
        <v>264</v>
      </c>
      <c r="K11" s="1685"/>
      <c r="L11" s="1663" t="s">
        <v>241</v>
      </c>
      <c r="M11" s="1664"/>
      <c r="N11" s="1666" t="s">
        <v>723</v>
      </c>
      <c r="O11" s="1667"/>
      <c r="P11" s="1666" t="s">
        <v>265</v>
      </c>
      <c r="Q11" s="1704"/>
    </row>
    <row r="12" spans="3:17" ht="9" customHeight="1">
      <c r="C12" s="396"/>
      <c r="D12" s="397"/>
      <c r="E12" s="398"/>
      <c r="F12" s="1686"/>
      <c r="G12" s="1687"/>
      <c r="H12" s="1686"/>
      <c r="I12" s="1687"/>
      <c r="J12" s="1686"/>
      <c r="K12" s="1687"/>
      <c r="L12" s="1700" t="s">
        <v>242</v>
      </c>
      <c r="M12" s="1701"/>
      <c r="N12" s="1668"/>
      <c r="O12" s="1669"/>
      <c r="P12" s="1668"/>
      <c r="Q12" s="1705"/>
    </row>
    <row r="13" spans="3:17" ht="18" customHeight="1" thickBot="1">
      <c r="C13" s="399" t="s">
        <v>247</v>
      </c>
      <c r="D13" s="400"/>
      <c r="E13" s="401"/>
      <c r="F13" s="1657">
        <v>214</v>
      </c>
      <c r="G13" s="1658"/>
      <c r="H13" s="1657">
        <v>4</v>
      </c>
      <c r="I13" s="1658"/>
      <c r="J13" s="1657">
        <v>0</v>
      </c>
      <c r="K13" s="1658"/>
      <c r="L13" s="1702">
        <v>0</v>
      </c>
      <c r="M13" s="1703"/>
      <c r="N13" s="1657">
        <v>3059</v>
      </c>
      <c r="O13" s="1658"/>
      <c r="P13" s="1657">
        <v>3277</v>
      </c>
      <c r="Q13" s="1665"/>
    </row>
    <row r="14" spans="3:17" ht="18" customHeight="1">
      <c r="C14" s="402"/>
      <c r="D14" s="403"/>
      <c r="E14" s="404"/>
      <c r="F14" s="405" t="s">
        <v>266</v>
      </c>
      <c r="G14" s="405" t="s">
        <v>267</v>
      </c>
      <c r="H14" s="405" t="s">
        <v>266</v>
      </c>
      <c r="I14" s="405" t="s">
        <v>267</v>
      </c>
      <c r="J14" s="405" t="s">
        <v>266</v>
      </c>
      <c r="K14" s="405" t="s">
        <v>267</v>
      </c>
      <c r="L14" s="405" t="s">
        <v>266</v>
      </c>
      <c r="M14" s="405" t="s">
        <v>267</v>
      </c>
      <c r="N14" s="405" t="s">
        <v>266</v>
      </c>
      <c r="O14" s="406" t="s">
        <v>240</v>
      </c>
      <c r="P14" s="405" t="s">
        <v>266</v>
      </c>
      <c r="Q14" s="407" t="s">
        <v>240</v>
      </c>
    </row>
    <row r="15" spans="3:17" ht="9" customHeight="1">
      <c r="C15" s="408" t="s">
        <v>268</v>
      </c>
      <c r="D15" s="409"/>
      <c r="E15" s="410"/>
      <c r="F15" s="1643">
        <v>132</v>
      </c>
      <c r="G15" s="1643">
        <v>132</v>
      </c>
      <c r="H15" s="1643">
        <v>4</v>
      </c>
      <c r="I15" s="1643">
        <v>4</v>
      </c>
      <c r="J15" s="1643">
        <v>0</v>
      </c>
      <c r="K15" s="1643">
        <v>0</v>
      </c>
      <c r="L15" s="1643">
        <v>0</v>
      </c>
      <c r="M15" s="1643">
        <v>0</v>
      </c>
      <c r="N15" s="1643">
        <v>2069</v>
      </c>
      <c r="O15" s="1643">
        <v>2069</v>
      </c>
      <c r="P15" s="1643">
        <v>2205</v>
      </c>
      <c r="Q15" s="1644">
        <v>2205</v>
      </c>
    </row>
    <row r="16" spans="3:17" ht="9" customHeight="1">
      <c r="C16" s="402"/>
      <c r="D16" s="411" t="s">
        <v>248</v>
      </c>
      <c r="E16" s="412"/>
      <c r="F16" s="1634"/>
      <c r="G16" s="1634"/>
      <c r="H16" s="1634"/>
      <c r="I16" s="1634"/>
      <c r="J16" s="1634"/>
      <c r="K16" s="1634"/>
      <c r="L16" s="1634"/>
      <c r="M16" s="1634"/>
      <c r="N16" s="1634"/>
      <c r="O16" s="1634"/>
      <c r="P16" s="1634"/>
      <c r="Q16" s="1632"/>
    </row>
    <row r="17" spans="3:17" ht="18" customHeight="1" thickBot="1">
      <c r="C17" s="413"/>
      <c r="D17" s="414" t="s">
        <v>382</v>
      </c>
      <c r="E17" s="415"/>
      <c r="F17" s="416">
        <v>116</v>
      </c>
      <c r="G17" s="416">
        <v>116</v>
      </c>
      <c r="H17" s="416">
        <v>4</v>
      </c>
      <c r="I17" s="416">
        <v>4</v>
      </c>
      <c r="J17" s="416">
        <v>0</v>
      </c>
      <c r="K17" s="416">
        <v>0</v>
      </c>
      <c r="L17" s="416">
        <v>0</v>
      </c>
      <c r="M17" s="416">
        <v>0</v>
      </c>
      <c r="N17" s="416">
        <v>1651</v>
      </c>
      <c r="O17" s="416">
        <v>1651</v>
      </c>
      <c r="P17" s="416">
        <v>1771</v>
      </c>
      <c r="Q17" s="417">
        <v>1771</v>
      </c>
    </row>
    <row r="18" spans="3:17" ht="9" customHeight="1" thickTop="1">
      <c r="C18" s="418" t="s">
        <v>269</v>
      </c>
      <c r="D18" s="419"/>
      <c r="E18" s="420"/>
      <c r="F18" s="1633">
        <v>66</v>
      </c>
      <c r="G18" s="1633">
        <v>66</v>
      </c>
      <c r="H18" s="1633">
        <v>0</v>
      </c>
      <c r="I18" s="1633">
        <v>0</v>
      </c>
      <c r="J18" s="1633">
        <v>0</v>
      </c>
      <c r="K18" s="1633">
        <v>0</v>
      </c>
      <c r="L18" s="1633">
        <v>0</v>
      </c>
      <c r="M18" s="1633">
        <v>0</v>
      </c>
      <c r="N18" s="1633">
        <v>673</v>
      </c>
      <c r="O18" s="1633">
        <v>673</v>
      </c>
      <c r="P18" s="1633">
        <v>739</v>
      </c>
      <c r="Q18" s="1631">
        <v>739</v>
      </c>
    </row>
    <row r="19" spans="3:17" ht="9" customHeight="1">
      <c r="C19" s="402"/>
      <c r="D19" s="411" t="s">
        <v>248</v>
      </c>
      <c r="E19" s="412"/>
      <c r="F19" s="1634"/>
      <c r="G19" s="1634"/>
      <c r="H19" s="1634"/>
      <c r="I19" s="1634"/>
      <c r="J19" s="1634"/>
      <c r="K19" s="1634"/>
      <c r="L19" s="1634"/>
      <c r="M19" s="1634"/>
      <c r="N19" s="1634"/>
      <c r="O19" s="1634"/>
      <c r="P19" s="1634"/>
      <c r="Q19" s="1632"/>
    </row>
    <row r="20" spans="3:17" ht="18" customHeight="1" thickBot="1">
      <c r="C20" s="413"/>
      <c r="D20" s="414" t="s">
        <v>382</v>
      </c>
      <c r="E20" s="415"/>
      <c r="F20" s="416">
        <v>56</v>
      </c>
      <c r="G20" s="416">
        <v>56</v>
      </c>
      <c r="H20" s="416">
        <v>0</v>
      </c>
      <c r="I20" s="416">
        <v>0</v>
      </c>
      <c r="J20" s="416">
        <v>0</v>
      </c>
      <c r="K20" s="416">
        <v>0</v>
      </c>
      <c r="L20" s="416">
        <v>0</v>
      </c>
      <c r="M20" s="416">
        <v>0</v>
      </c>
      <c r="N20" s="416">
        <v>513</v>
      </c>
      <c r="O20" s="416">
        <v>513</v>
      </c>
      <c r="P20" s="416">
        <v>569</v>
      </c>
      <c r="Q20" s="417">
        <v>569</v>
      </c>
    </row>
    <row r="21" spans="3:17" ht="9" customHeight="1" thickTop="1">
      <c r="C21" s="418" t="s">
        <v>270</v>
      </c>
      <c r="D21" s="419"/>
      <c r="E21" s="420"/>
      <c r="F21" s="1633">
        <v>16</v>
      </c>
      <c r="G21" s="1633">
        <v>16</v>
      </c>
      <c r="H21" s="1633">
        <v>0</v>
      </c>
      <c r="I21" s="1633">
        <v>0</v>
      </c>
      <c r="J21" s="1633">
        <v>0</v>
      </c>
      <c r="K21" s="1633">
        <v>0</v>
      </c>
      <c r="L21" s="1633">
        <v>0</v>
      </c>
      <c r="M21" s="1633">
        <v>0</v>
      </c>
      <c r="N21" s="1633">
        <v>317</v>
      </c>
      <c r="O21" s="1633">
        <v>317</v>
      </c>
      <c r="P21" s="1633">
        <v>333</v>
      </c>
      <c r="Q21" s="1631">
        <v>333</v>
      </c>
    </row>
    <row r="22" spans="3:17" ht="9" customHeight="1">
      <c r="C22" s="402"/>
      <c r="D22" s="411" t="s">
        <v>248</v>
      </c>
      <c r="E22" s="412"/>
      <c r="F22" s="1634"/>
      <c r="G22" s="1634"/>
      <c r="H22" s="1634"/>
      <c r="I22" s="1634"/>
      <c r="J22" s="1634"/>
      <c r="K22" s="1634"/>
      <c r="L22" s="1634"/>
      <c r="M22" s="1634"/>
      <c r="N22" s="1634"/>
      <c r="O22" s="1634"/>
      <c r="P22" s="1634"/>
      <c r="Q22" s="1632"/>
    </row>
    <row r="23" spans="3:17" ht="18" customHeight="1" thickBot="1">
      <c r="C23" s="421"/>
      <c r="D23" s="422" t="s">
        <v>382</v>
      </c>
      <c r="E23" s="423"/>
      <c r="F23" s="424">
        <v>16</v>
      </c>
      <c r="G23" s="424">
        <v>16</v>
      </c>
      <c r="H23" s="424">
        <v>0</v>
      </c>
      <c r="I23" s="424">
        <v>0</v>
      </c>
      <c r="J23" s="424">
        <v>0</v>
      </c>
      <c r="K23" s="424">
        <v>0</v>
      </c>
      <c r="L23" s="424">
        <v>0</v>
      </c>
      <c r="M23" s="424">
        <v>0</v>
      </c>
      <c r="N23" s="424">
        <v>243</v>
      </c>
      <c r="O23" s="424">
        <v>243</v>
      </c>
      <c r="P23" s="424">
        <v>259</v>
      </c>
      <c r="Q23" s="425">
        <v>259</v>
      </c>
    </row>
    <row r="24" ht="9.75" customHeight="1"/>
    <row r="25" spans="2:9" ht="14.25">
      <c r="B25" s="242" t="s">
        <v>245</v>
      </c>
      <c r="I25" s="392" t="s">
        <v>471</v>
      </c>
    </row>
    <row r="26" ht="6" customHeight="1" thickBot="1"/>
    <row r="27" spans="3:7" ht="9" customHeight="1">
      <c r="C27" s="393"/>
      <c r="D27" s="394"/>
      <c r="E27" s="395"/>
      <c r="F27" s="1698" t="s">
        <v>272</v>
      </c>
      <c r="G27" s="1699"/>
    </row>
    <row r="28" spans="3:7" ht="18" customHeight="1" thickBot="1">
      <c r="C28" s="399" t="s">
        <v>247</v>
      </c>
      <c r="D28" s="400"/>
      <c r="E28" s="401"/>
      <c r="F28" s="1657">
        <v>7</v>
      </c>
      <c r="G28" s="1665"/>
    </row>
    <row r="29" spans="3:7" ht="9" customHeight="1">
      <c r="C29" s="426" t="s">
        <v>380</v>
      </c>
      <c r="D29" s="427"/>
      <c r="E29" s="428"/>
      <c r="F29" s="1659">
        <v>7</v>
      </c>
      <c r="G29" s="1660"/>
    </row>
    <row r="30" spans="3:7" ht="9" customHeight="1">
      <c r="C30" s="418"/>
      <c r="D30" s="429" t="s">
        <v>248</v>
      </c>
      <c r="E30" s="430"/>
      <c r="F30" s="1661"/>
      <c r="G30" s="1662"/>
    </row>
    <row r="31" spans="3:7" ht="18" customHeight="1" thickBot="1">
      <c r="C31" s="431"/>
      <c r="D31" s="432" t="s">
        <v>382</v>
      </c>
      <c r="E31" s="433"/>
      <c r="F31" s="1688">
        <v>0</v>
      </c>
      <c r="G31" s="1689"/>
    </row>
    <row r="32" spans="3:7" ht="9" customHeight="1" thickTop="1">
      <c r="C32" s="434" t="s">
        <v>383</v>
      </c>
      <c r="D32" s="435"/>
      <c r="E32" s="436"/>
      <c r="F32" s="1692">
        <v>0</v>
      </c>
      <c r="G32" s="1693"/>
    </row>
    <row r="33" spans="3:7" ht="9" customHeight="1">
      <c r="C33" s="402"/>
      <c r="D33" s="403" t="s">
        <v>248</v>
      </c>
      <c r="E33" s="404"/>
      <c r="F33" s="1694"/>
      <c r="G33" s="1695"/>
    </row>
    <row r="34" spans="3:7" ht="18" customHeight="1" thickBot="1">
      <c r="C34" s="421"/>
      <c r="D34" s="422" t="s">
        <v>382</v>
      </c>
      <c r="E34" s="437"/>
      <c r="F34" s="1690">
        <v>0</v>
      </c>
      <c r="G34" s="1691"/>
    </row>
    <row r="35" ht="24" customHeight="1"/>
    <row r="36" spans="2:14" ht="14.25">
      <c r="B36" s="242" t="s">
        <v>246</v>
      </c>
      <c r="N36" s="392" t="s">
        <v>471</v>
      </c>
    </row>
    <row r="37" ht="6" customHeight="1" thickBot="1">
      <c r="B37" s="388"/>
    </row>
    <row r="38" spans="3:15" ht="9" customHeight="1">
      <c r="C38" s="438"/>
      <c r="D38" s="439"/>
      <c r="E38" s="440"/>
      <c r="F38" s="1677" t="s">
        <v>271</v>
      </c>
      <c r="G38" s="1678"/>
      <c r="H38" s="1678"/>
      <c r="I38" s="1679"/>
      <c r="J38" s="441"/>
      <c r="K38" s="442"/>
      <c r="L38" s="443"/>
      <c r="M38" s="1671" t="s">
        <v>272</v>
      </c>
      <c r="N38" s="1672"/>
      <c r="O38" s="444"/>
    </row>
    <row r="39" spans="3:15" ht="18" customHeight="1" thickBot="1">
      <c r="C39" s="399" t="s">
        <v>247</v>
      </c>
      <c r="D39" s="445"/>
      <c r="E39" s="445"/>
      <c r="F39" s="1652">
        <v>10</v>
      </c>
      <c r="G39" s="1653"/>
      <c r="H39" s="1653"/>
      <c r="I39" s="1654"/>
      <c r="J39" s="399" t="s">
        <v>247</v>
      </c>
      <c r="K39" s="445"/>
      <c r="L39" s="445"/>
      <c r="M39" s="1641">
        <v>5</v>
      </c>
      <c r="N39" s="1645"/>
      <c r="O39" s="446"/>
    </row>
    <row r="40" spans="3:15" ht="9" customHeight="1" thickTop="1">
      <c r="C40" s="447"/>
      <c r="D40" s="448"/>
      <c r="E40" s="449"/>
      <c r="F40" s="1650" t="s">
        <v>266</v>
      </c>
      <c r="G40" s="1650"/>
      <c r="H40" s="1650" t="s">
        <v>267</v>
      </c>
      <c r="I40" s="1651"/>
      <c r="J40" s="1673" t="s">
        <v>260</v>
      </c>
      <c r="K40" s="1674"/>
      <c r="L40" s="450"/>
      <c r="M40" s="1635">
        <v>4</v>
      </c>
      <c r="N40" s="1636"/>
      <c r="O40" s="446"/>
    </row>
    <row r="41" spans="3:15" ht="9" customHeight="1">
      <c r="C41" s="418" t="s">
        <v>268</v>
      </c>
      <c r="D41" s="451"/>
      <c r="E41" s="451"/>
      <c r="F41" s="1646">
        <v>1</v>
      </c>
      <c r="G41" s="1647"/>
      <c r="H41" s="1646">
        <v>1</v>
      </c>
      <c r="I41" s="1680"/>
      <c r="J41" s="1675"/>
      <c r="K41" s="1676"/>
      <c r="L41" s="452"/>
      <c r="M41" s="1682"/>
      <c r="N41" s="1683"/>
      <c r="O41" s="453"/>
    </row>
    <row r="42" spans="3:15" ht="9" customHeight="1">
      <c r="C42" s="454"/>
      <c r="D42" s="411" t="s">
        <v>248</v>
      </c>
      <c r="E42" s="397"/>
      <c r="F42" s="1648"/>
      <c r="G42" s="1649"/>
      <c r="H42" s="1648"/>
      <c r="I42" s="1681"/>
      <c r="J42" s="402" t="s">
        <v>637</v>
      </c>
      <c r="K42" s="455"/>
      <c r="L42" s="455"/>
      <c r="M42" s="1637"/>
      <c r="N42" s="1638"/>
      <c r="O42" s="453"/>
    </row>
    <row r="43" spans="3:15" ht="18" customHeight="1" thickBot="1">
      <c r="C43" s="456"/>
      <c r="D43" s="414" t="s">
        <v>382</v>
      </c>
      <c r="E43" s="445"/>
      <c r="F43" s="1641">
        <v>1</v>
      </c>
      <c r="G43" s="1642"/>
      <c r="H43" s="1641">
        <v>1</v>
      </c>
      <c r="I43" s="1645"/>
      <c r="J43" s="413" t="s">
        <v>381</v>
      </c>
      <c r="K43" s="457"/>
      <c r="L43" s="457"/>
      <c r="M43" s="1641">
        <v>3</v>
      </c>
      <c r="N43" s="1645"/>
      <c r="O43" s="453"/>
    </row>
    <row r="44" spans="3:15" ht="9" customHeight="1" thickTop="1">
      <c r="C44" s="418" t="s">
        <v>269</v>
      </c>
      <c r="D44" s="451"/>
      <c r="E44" s="451"/>
      <c r="F44" s="1635">
        <v>9</v>
      </c>
      <c r="G44" s="1639"/>
      <c r="H44" s="1635">
        <v>5</v>
      </c>
      <c r="I44" s="1636"/>
      <c r="J44" s="418" t="s">
        <v>261</v>
      </c>
      <c r="K44" s="451"/>
      <c r="L44" s="452"/>
      <c r="M44" s="1635">
        <v>1</v>
      </c>
      <c r="N44" s="1636"/>
      <c r="O44" s="453"/>
    </row>
    <row r="45" spans="3:15" ht="9" customHeight="1">
      <c r="C45" s="454"/>
      <c r="D45" s="411" t="s">
        <v>248</v>
      </c>
      <c r="E45" s="397"/>
      <c r="F45" s="1637"/>
      <c r="G45" s="1640"/>
      <c r="H45" s="1637"/>
      <c r="I45" s="1638"/>
      <c r="J45" s="402" t="s">
        <v>637</v>
      </c>
      <c r="K45" s="455"/>
      <c r="L45" s="455"/>
      <c r="M45" s="1637"/>
      <c r="N45" s="1638"/>
      <c r="O45" s="453"/>
    </row>
    <row r="46" spans="3:15" ht="18" customHeight="1" thickBot="1">
      <c r="C46" s="456"/>
      <c r="D46" s="414" t="s">
        <v>382</v>
      </c>
      <c r="E46" s="445"/>
      <c r="F46" s="1641">
        <v>7</v>
      </c>
      <c r="G46" s="1642"/>
      <c r="H46" s="1641">
        <v>3</v>
      </c>
      <c r="I46" s="1645"/>
      <c r="J46" s="421" t="s">
        <v>381</v>
      </c>
      <c r="K46" s="458"/>
      <c r="L46" s="458"/>
      <c r="M46" s="1655">
        <v>1</v>
      </c>
      <c r="N46" s="1670"/>
      <c r="O46" s="453"/>
    </row>
    <row r="47" spans="3:15" ht="9" customHeight="1" thickTop="1">
      <c r="C47" s="418" t="s">
        <v>273</v>
      </c>
      <c r="D47" s="451"/>
      <c r="E47" s="451"/>
      <c r="F47" s="1635">
        <v>0</v>
      </c>
      <c r="G47" s="1639"/>
      <c r="H47" s="1635">
        <v>4</v>
      </c>
      <c r="I47" s="1636"/>
      <c r="J47" s="459"/>
      <c r="K47" s="451"/>
      <c r="L47" s="451"/>
      <c r="M47" s="452"/>
      <c r="N47" s="452"/>
      <c r="O47" s="452"/>
    </row>
    <row r="48" spans="3:15" ht="9" customHeight="1">
      <c r="C48" s="454"/>
      <c r="D48" s="411" t="s">
        <v>248</v>
      </c>
      <c r="E48" s="397"/>
      <c r="F48" s="1637"/>
      <c r="G48" s="1640"/>
      <c r="H48" s="1637"/>
      <c r="I48" s="1638"/>
      <c r="J48" s="460"/>
      <c r="K48" s="451"/>
      <c r="L48" s="450"/>
      <c r="M48" s="451"/>
      <c r="N48" s="451"/>
      <c r="O48" s="451"/>
    </row>
    <row r="49" spans="3:15" ht="18" customHeight="1" thickBot="1">
      <c r="C49" s="461"/>
      <c r="D49" s="422" t="s">
        <v>382</v>
      </c>
      <c r="E49" s="462"/>
      <c r="F49" s="1655">
        <v>0</v>
      </c>
      <c r="G49" s="1656"/>
      <c r="H49" s="1655">
        <v>4</v>
      </c>
      <c r="I49" s="1670"/>
      <c r="J49" s="460"/>
      <c r="K49" s="451"/>
      <c r="L49" s="450"/>
      <c r="M49" s="451"/>
      <c r="N49" s="451"/>
      <c r="O49" s="451"/>
    </row>
    <row r="50" spans="4:16" ht="21" customHeight="1">
      <c r="D50" s="451"/>
      <c r="E50" s="451"/>
      <c r="F50" s="451"/>
      <c r="G50" s="463"/>
      <c r="H50" s="451"/>
      <c r="I50" s="451"/>
      <c r="J50" s="451"/>
      <c r="K50" s="451"/>
      <c r="L50" s="451"/>
      <c r="M50" s="451"/>
      <c r="N50" s="451"/>
      <c r="O50" s="451"/>
      <c r="P50" s="451"/>
    </row>
    <row r="51" spans="4:16" ht="21" customHeight="1">
      <c r="D51" s="451"/>
      <c r="E51" s="451"/>
      <c r="F51" s="451"/>
      <c r="G51" s="463"/>
      <c r="H51" s="451"/>
      <c r="I51" s="451"/>
      <c r="J51" s="451"/>
      <c r="K51" s="451"/>
      <c r="L51" s="451"/>
      <c r="M51" s="451"/>
      <c r="N51" s="451"/>
      <c r="O51" s="451"/>
      <c r="P51" s="451"/>
    </row>
    <row r="52" spans="4:16" ht="21" customHeight="1">
      <c r="D52" s="451"/>
      <c r="E52" s="451"/>
      <c r="F52" s="451"/>
      <c r="G52" s="451"/>
      <c r="H52" s="464"/>
      <c r="I52" s="464"/>
      <c r="J52" s="451"/>
      <c r="K52" s="451"/>
      <c r="L52" s="451"/>
      <c r="M52" s="451"/>
      <c r="N52" s="451"/>
      <c r="O52" s="451"/>
      <c r="P52" s="451"/>
    </row>
    <row r="53" spans="4:16" ht="21" customHeight="1">
      <c r="D53" s="451"/>
      <c r="E53" s="451"/>
      <c r="F53" s="451"/>
      <c r="G53" s="463"/>
      <c r="H53" s="451"/>
      <c r="I53" s="451"/>
      <c r="J53" s="451"/>
      <c r="K53" s="451"/>
      <c r="L53" s="451"/>
      <c r="M53" s="451"/>
      <c r="N53" s="451"/>
      <c r="O53" s="451"/>
      <c r="P53" s="451"/>
    </row>
    <row r="54" spans="4:16" ht="21" customHeight="1">
      <c r="D54" s="451"/>
      <c r="E54" s="451"/>
      <c r="F54" s="451"/>
      <c r="G54" s="463"/>
      <c r="H54" s="451"/>
      <c r="I54" s="451"/>
      <c r="J54" s="451"/>
      <c r="K54" s="451"/>
      <c r="L54" s="451"/>
      <c r="M54" s="451"/>
      <c r="N54" s="451"/>
      <c r="O54" s="451"/>
      <c r="P54" s="451"/>
    </row>
    <row r="55" spans="4:16" ht="21" customHeight="1">
      <c r="D55" s="451"/>
      <c r="E55" s="451"/>
      <c r="F55" s="451"/>
      <c r="G55" s="463"/>
      <c r="H55" s="463"/>
      <c r="I55" s="463"/>
      <c r="J55" s="463"/>
      <c r="K55" s="463"/>
      <c r="L55" s="463"/>
      <c r="M55" s="463"/>
      <c r="N55" s="463"/>
      <c r="O55" s="463"/>
      <c r="P55" s="463"/>
    </row>
    <row r="56" spans="4:16" ht="21" customHeight="1">
      <c r="D56" s="451"/>
      <c r="E56" s="451"/>
      <c r="F56" s="451"/>
      <c r="G56" s="463"/>
      <c r="H56" s="451"/>
      <c r="I56" s="451"/>
      <c r="J56" s="451"/>
      <c r="K56" s="451"/>
      <c r="L56" s="451"/>
      <c r="M56" s="451"/>
      <c r="N56" s="451"/>
      <c r="O56" s="451"/>
      <c r="P56" s="451"/>
    </row>
    <row r="57" spans="4:16" ht="21" customHeight="1">
      <c r="D57" s="451"/>
      <c r="E57" s="451"/>
      <c r="F57" s="451"/>
      <c r="G57" s="463"/>
      <c r="H57" s="451"/>
      <c r="I57" s="451"/>
      <c r="J57" s="451"/>
      <c r="K57" s="451"/>
      <c r="L57" s="451"/>
      <c r="M57" s="451"/>
      <c r="N57" s="451"/>
      <c r="O57" s="451"/>
      <c r="P57" s="451"/>
    </row>
    <row r="58" spans="4:16" ht="21" customHeight="1">
      <c r="D58" s="451"/>
      <c r="E58" s="451"/>
      <c r="F58" s="451"/>
      <c r="G58" s="451"/>
      <c r="H58" s="464"/>
      <c r="I58" s="464"/>
      <c r="J58" s="451"/>
      <c r="K58" s="451"/>
      <c r="L58" s="451"/>
      <c r="M58" s="451"/>
      <c r="N58" s="451"/>
      <c r="O58" s="451"/>
      <c r="P58" s="451"/>
    </row>
    <row r="59" spans="4:16" ht="21" customHeight="1">
      <c r="D59" s="451"/>
      <c r="E59" s="451"/>
      <c r="F59" s="451"/>
      <c r="G59" s="463"/>
      <c r="H59" s="451"/>
      <c r="I59" s="451"/>
      <c r="J59" s="451"/>
      <c r="K59" s="451"/>
      <c r="L59" s="451"/>
      <c r="M59" s="451"/>
      <c r="N59" s="451"/>
      <c r="O59" s="451"/>
      <c r="P59" s="451"/>
    </row>
    <row r="60" spans="4:16" ht="21" customHeight="1">
      <c r="D60" s="451"/>
      <c r="E60" s="451"/>
      <c r="F60" s="451"/>
      <c r="G60" s="463"/>
      <c r="H60" s="451"/>
      <c r="I60" s="451"/>
      <c r="J60" s="451"/>
      <c r="K60" s="451"/>
      <c r="L60" s="451"/>
      <c r="M60" s="451"/>
      <c r="N60" s="451"/>
      <c r="O60" s="451"/>
      <c r="P60" s="451"/>
    </row>
    <row r="61" spans="4:16" ht="21" customHeight="1">
      <c r="D61" s="451"/>
      <c r="E61" s="451"/>
      <c r="F61" s="451"/>
      <c r="G61" s="463"/>
      <c r="H61" s="451"/>
      <c r="I61" s="451"/>
      <c r="J61" s="451"/>
      <c r="K61" s="451"/>
      <c r="L61" s="451"/>
      <c r="M61" s="451"/>
      <c r="N61" s="451"/>
      <c r="O61" s="451"/>
      <c r="P61" s="451"/>
    </row>
    <row r="62" spans="4:16" ht="21" customHeight="1">
      <c r="D62" s="451"/>
      <c r="E62" s="451"/>
      <c r="F62" s="451"/>
      <c r="G62" s="463"/>
      <c r="H62" s="451"/>
      <c r="I62" s="451"/>
      <c r="J62" s="451"/>
      <c r="K62" s="451"/>
      <c r="L62" s="451"/>
      <c r="M62" s="451"/>
      <c r="N62" s="451"/>
      <c r="O62" s="451"/>
      <c r="P62" s="451"/>
    </row>
    <row r="63" spans="4:16" ht="21" customHeight="1">
      <c r="D63" s="451"/>
      <c r="E63" s="451"/>
      <c r="F63" s="451"/>
      <c r="G63" s="463"/>
      <c r="H63" s="451"/>
      <c r="I63" s="451"/>
      <c r="J63" s="451"/>
      <c r="K63" s="451"/>
      <c r="L63" s="451"/>
      <c r="M63" s="451"/>
      <c r="N63" s="451"/>
      <c r="O63" s="451"/>
      <c r="P63" s="451"/>
    </row>
    <row r="64" spans="4:16" ht="21" customHeight="1">
      <c r="D64" s="451"/>
      <c r="E64" s="451"/>
      <c r="F64" s="451"/>
      <c r="G64" s="451"/>
      <c r="H64" s="451"/>
      <c r="I64" s="451"/>
      <c r="J64" s="451"/>
      <c r="K64" s="451"/>
      <c r="L64" s="451"/>
      <c r="M64" s="451"/>
      <c r="N64" s="451"/>
      <c r="O64" s="451"/>
      <c r="P64" s="451"/>
    </row>
    <row r="65" spans="4:16" ht="21" customHeight="1">
      <c r="D65" s="451"/>
      <c r="E65" s="451"/>
      <c r="F65" s="451"/>
      <c r="G65" s="451"/>
      <c r="H65" s="451"/>
      <c r="I65" s="451"/>
      <c r="J65" s="451"/>
      <c r="K65" s="451"/>
      <c r="L65" s="451"/>
      <c r="M65" s="451"/>
      <c r="N65" s="451"/>
      <c r="O65" s="451"/>
      <c r="P65" s="451"/>
    </row>
    <row r="138" ht="12">
      <c r="F138" s="391">
        <v>0</v>
      </c>
    </row>
  </sheetData>
  <sheetProtection/>
  <mergeCells count="82">
    <mergeCell ref="A2:Q2"/>
    <mergeCell ref="A3:Q3"/>
    <mergeCell ref="F27:G27"/>
    <mergeCell ref="F28:G28"/>
    <mergeCell ref="L12:M12"/>
    <mergeCell ref="L13:M13"/>
    <mergeCell ref="F11:G12"/>
    <mergeCell ref="P11:Q12"/>
    <mergeCell ref="M5:N5"/>
    <mergeCell ref="M6:N6"/>
    <mergeCell ref="M38:N38"/>
    <mergeCell ref="J40:K41"/>
    <mergeCell ref="F38:I38"/>
    <mergeCell ref="H41:I42"/>
    <mergeCell ref="M40:N42"/>
    <mergeCell ref="H11:I12"/>
    <mergeCell ref="F31:G31"/>
    <mergeCell ref="F34:G34"/>
    <mergeCell ref="F32:G33"/>
    <mergeCell ref="J11:K12"/>
    <mergeCell ref="L11:M11"/>
    <mergeCell ref="P13:Q13"/>
    <mergeCell ref="J13:K13"/>
    <mergeCell ref="N13:O13"/>
    <mergeCell ref="N11:O12"/>
    <mergeCell ref="H49:I49"/>
    <mergeCell ref="H46:I46"/>
    <mergeCell ref="H43:I43"/>
    <mergeCell ref="M39:N39"/>
    <mergeCell ref="M46:N46"/>
    <mergeCell ref="F49:G49"/>
    <mergeCell ref="F13:G13"/>
    <mergeCell ref="H13:I13"/>
    <mergeCell ref="F43:G43"/>
    <mergeCell ref="G15:G16"/>
    <mergeCell ref="F21:F22"/>
    <mergeCell ref="F29:G30"/>
    <mergeCell ref="G21:G22"/>
    <mergeCell ref="H21:H22"/>
    <mergeCell ref="H18:H19"/>
    <mergeCell ref="M43:N43"/>
    <mergeCell ref="F41:G42"/>
    <mergeCell ref="F40:G40"/>
    <mergeCell ref="H40:I40"/>
    <mergeCell ref="M44:N45"/>
    <mergeCell ref="F39:I39"/>
    <mergeCell ref="P15:P16"/>
    <mergeCell ref="Q15:Q16"/>
    <mergeCell ref="I15:I16"/>
    <mergeCell ref="H15:H16"/>
    <mergeCell ref="J15:J16"/>
    <mergeCell ref="K15:K16"/>
    <mergeCell ref="N15:N16"/>
    <mergeCell ref="O15:O16"/>
    <mergeCell ref="L15:L16"/>
    <mergeCell ref="M15:M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verticalCentered="1"/>
  <pageMargins left="0.3937007874015748" right="0.3937007874015748" top="0.3937007874015748" bottom="0.3937007874015748" header="0.5118110236220472" footer="0"/>
  <pageSetup firstPageNumber="29" useFirstPageNumber="1" horizontalDpi="600" verticalDpi="600" orientation="landscape" paperSize="9" scale="94"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A4" sqref="A4"/>
    </sheetView>
  </sheetViews>
  <sheetFormatPr defaultColWidth="8.00390625" defaultRowHeight="13.5"/>
  <cols>
    <col min="1" max="4" width="2.625" style="391" customWidth="1"/>
    <col min="5" max="5" width="14.125" style="391" customWidth="1"/>
    <col min="6" max="17" width="7.125" style="391" customWidth="1"/>
    <col min="18" max="16384" width="8.00390625" style="391" customWidth="1"/>
  </cols>
  <sheetData>
    <row r="1" s="386" customFormat="1" ht="17.25">
      <c r="A1" s="242" t="s">
        <v>395</v>
      </c>
    </row>
    <row r="2" spans="1:17" s="386" customFormat="1" ht="18" customHeight="1">
      <c r="A2" s="1696" t="s">
        <v>771</v>
      </c>
      <c r="B2" s="1696"/>
      <c r="C2" s="1696"/>
      <c r="D2" s="1696"/>
      <c r="E2" s="1696"/>
      <c r="F2" s="1696"/>
      <c r="G2" s="1696"/>
      <c r="H2" s="1696"/>
      <c r="I2" s="1696"/>
      <c r="J2" s="1696"/>
      <c r="K2" s="1696"/>
      <c r="L2" s="1696"/>
      <c r="M2" s="1696"/>
      <c r="N2" s="1696"/>
      <c r="O2" s="1696"/>
      <c r="P2" s="1696"/>
      <c r="Q2" s="1696"/>
    </row>
    <row r="3" spans="1:17" s="386" customFormat="1" ht="15" customHeight="1">
      <c r="A3" s="1697" t="s">
        <v>1626</v>
      </c>
      <c r="B3" s="1697"/>
      <c r="C3" s="1697"/>
      <c r="D3" s="1697"/>
      <c r="E3" s="1697"/>
      <c r="F3" s="1697"/>
      <c r="G3" s="1697"/>
      <c r="H3" s="1697"/>
      <c r="I3" s="1697"/>
      <c r="J3" s="1697"/>
      <c r="K3" s="1697"/>
      <c r="L3" s="1697"/>
      <c r="M3" s="1697"/>
      <c r="N3" s="1697"/>
      <c r="O3" s="1697"/>
      <c r="P3" s="1697"/>
      <c r="Q3" s="1697"/>
    </row>
    <row r="4" spans="1:6" s="388" customFormat="1" ht="13.5">
      <c r="A4" s="387"/>
      <c r="B4" s="387"/>
      <c r="C4" s="387"/>
      <c r="D4" s="387"/>
      <c r="E4" s="387"/>
      <c r="F4" s="387"/>
    </row>
    <row r="5" spans="13:16" s="386" customFormat="1" ht="17.25">
      <c r="M5" s="1532" t="s">
        <v>752</v>
      </c>
      <c r="N5" s="1532"/>
      <c r="O5" s="354" t="s">
        <v>638</v>
      </c>
      <c r="P5" s="389"/>
    </row>
    <row r="6" spans="13:16" s="386" customFormat="1" ht="17.25">
      <c r="M6" s="1533" t="s">
        <v>755</v>
      </c>
      <c r="N6" s="1533"/>
      <c r="O6" s="354" t="s">
        <v>522</v>
      </c>
      <c r="P6" s="390"/>
    </row>
    <row r="7" ht="17.25">
      <c r="A7" s="386" t="s">
        <v>523</v>
      </c>
    </row>
    <row r="8" ht="15" customHeight="1"/>
    <row r="9" spans="2:17" ht="14.25">
      <c r="B9" s="242" t="s">
        <v>435</v>
      </c>
      <c r="Q9" s="392" t="s">
        <v>471</v>
      </c>
    </row>
    <row r="10" ht="6" customHeight="1" thickBot="1"/>
    <row r="11" spans="3:17" ht="9" customHeight="1">
      <c r="C11" s="393"/>
      <c r="D11" s="394"/>
      <c r="E11" s="395"/>
      <c r="F11" s="1684" t="s">
        <v>262</v>
      </c>
      <c r="G11" s="1685"/>
      <c r="H11" s="1684" t="s">
        <v>263</v>
      </c>
      <c r="I11" s="1685"/>
      <c r="J11" s="1684" t="s">
        <v>264</v>
      </c>
      <c r="K11" s="1685"/>
      <c r="L11" s="1663" t="s">
        <v>241</v>
      </c>
      <c r="M11" s="1664"/>
      <c r="N11" s="1666" t="s">
        <v>723</v>
      </c>
      <c r="O11" s="1667"/>
      <c r="P11" s="1666" t="s">
        <v>265</v>
      </c>
      <c r="Q11" s="1704"/>
    </row>
    <row r="12" spans="3:17" ht="9" customHeight="1">
      <c r="C12" s="396"/>
      <c r="D12" s="397"/>
      <c r="E12" s="398"/>
      <c r="F12" s="1686"/>
      <c r="G12" s="1687"/>
      <c r="H12" s="1686"/>
      <c r="I12" s="1687"/>
      <c r="J12" s="1686"/>
      <c r="K12" s="1687"/>
      <c r="L12" s="1700" t="s">
        <v>242</v>
      </c>
      <c r="M12" s="1701"/>
      <c r="N12" s="1668"/>
      <c r="O12" s="1669"/>
      <c r="P12" s="1668"/>
      <c r="Q12" s="1705"/>
    </row>
    <row r="13" spans="3:17" ht="18" customHeight="1" thickBot="1">
      <c r="C13" s="399" t="s">
        <v>247</v>
      </c>
      <c r="D13" s="400"/>
      <c r="E13" s="401"/>
      <c r="F13" s="1657">
        <v>2</v>
      </c>
      <c r="G13" s="1658"/>
      <c r="H13" s="1657">
        <v>0</v>
      </c>
      <c r="I13" s="1658"/>
      <c r="J13" s="1657">
        <v>0</v>
      </c>
      <c r="K13" s="1658"/>
      <c r="L13" s="1702">
        <v>0</v>
      </c>
      <c r="M13" s="1703"/>
      <c r="N13" s="1657">
        <v>43</v>
      </c>
      <c r="O13" s="1658"/>
      <c r="P13" s="1657">
        <v>45</v>
      </c>
      <c r="Q13" s="1665"/>
    </row>
    <row r="14" spans="3:17" ht="18" customHeight="1">
      <c r="C14" s="402"/>
      <c r="D14" s="403"/>
      <c r="E14" s="404"/>
      <c r="F14" s="405" t="s">
        <v>266</v>
      </c>
      <c r="G14" s="405" t="s">
        <v>267</v>
      </c>
      <c r="H14" s="405" t="s">
        <v>266</v>
      </c>
      <c r="I14" s="405" t="s">
        <v>267</v>
      </c>
      <c r="J14" s="405" t="s">
        <v>266</v>
      </c>
      <c r="K14" s="405" t="s">
        <v>267</v>
      </c>
      <c r="L14" s="405" t="s">
        <v>266</v>
      </c>
      <c r="M14" s="405" t="s">
        <v>267</v>
      </c>
      <c r="N14" s="405" t="s">
        <v>266</v>
      </c>
      <c r="O14" s="406" t="s">
        <v>240</v>
      </c>
      <c r="P14" s="405" t="s">
        <v>266</v>
      </c>
      <c r="Q14" s="407" t="s">
        <v>240</v>
      </c>
    </row>
    <row r="15" spans="3:17" ht="9" customHeight="1">
      <c r="C15" s="408" t="s">
        <v>268</v>
      </c>
      <c r="D15" s="409"/>
      <c r="E15" s="410"/>
      <c r="F15" s="1643">
        <v>1</v>
      </c>
      <c r="G15" s="1643">
        <v>1</v>
      </c>
      <c r="H15" s="1643">
        <v>0</v>
      </c>
      <c r="I15" s="1643">
        <v>0</v>
      </c>
      <c r="J15" s="1643">
        <v>0</v>
      </c>
      <c r="K15" s="1643">
        <v>0</v>
      </c>
      <c r="L15" s="1643">
        <v>0</v>
      </c>
      <c r="M15" s="1643">
        <v>0</v>
      </c>
      <c r="N15" s="1643">
        <v>25</v>
      </c>
      <c r="O15" s="1643">
        <v>25</v>
      </c>
      <c r="P15" s="1643">
        <v>26</v>
      </c>
      <c r="Q15" s="1644">
        <v>26</v>
      </c>
    </row>
    <row r="16" spans="3:17" ht="9" customHeight="1">
      <c r="C16" s="402"/>
      <c r="D16" s="411" t="s">
        <v>248</v>
      </c>
      <c r="E16" s="412"/>
      <c r="F16" s="1634"/>
      <c r="G16" s="1634"/>
      <c r="H16" s="1634"/>
      <c r="I16" s="1634"/>
      <c r="J16" s="1634"/>
      <c r="K16" s="1634"/>
      <c r="L16" s="1634"/>
      <c r="M16" s="1634"/>
      <c r="N16" s="1634"/>
      <c r="O16" s="1634"/>
      <c r="P16" s="1634"/>
      <c r="Q16" s="1632"/>
    </row>
    <row r="17" spans="3:17" ht="18" customHeight="1" thickBot="1">
      <c r="C17" s="413"/>
      <c r="D17" s="414" t="s">
        <v>382</v>
      </c>
      <c r="E17" s="415"/>
      <c r="F17" s="416">
        <v>1</v>
      </c>
      <c r="G17" s="416">
        <v>1</v>
      </c>
      <c r="H17" s="416">
        <v>0</v>
      </c>
      <c r="I17" s="416">
        <v>0</v>
      </c>
      <c r="J17" s="416">
        <v>0</v>
      </c>
      <c r="K17" s="416">
        <v>0</v>
      </c>
      <c r="L17" s="416">
        <v>0</v>
      </c>
      <c r="M17" s="416">
        <v>0</v>
      </c>
      <c r="N17" s="416">
        <v>19</v>
      </c>
      <c r="O17" s="416">
        <v>19</v>
      </c>
      <c r="P17" s="416">
        <v>20</v>
      </c>
      <c r="Q17" s="417">
        <v>20</v>
      </c>
    </row>
    <row r="18" spans="3:17" ht="9" customHeight="1" thickTop="1">
      <c r="C18" s="418" t="s">
        <v>269</v>
      </c>
      <c r="D18" s="419"/>
      <c r="E18" s="420"/>
      <c r="F18" s="1633">
        <v>1</v>
      </c>
      <c r="G18" s="1633">
        <v>1</v>
      </c>
      <c r="H18" s="1633">
        <v>0</v>
      </c>
      <c r="I18" s="1633">
        <v>0</v>
      </c>
      <c r="J18" s="1633">
        <v>0</v>
      </c>
      <c r="K18" s="1633">
        <v>0</v>
      </c>
      <c r="L18" s="1633">
        <v>0</v>
      </c>
      <c r="M18" s="1633">
        <v>0</v>
      </c>
      <c r="N18" s="1633">
        <v>17</v>
      </c>
      <c r="O18" s="1633">
        <v>17</v>
      </c>
      <c r="P18" s="1633">
        <v>18</v>
      </c>
      <c r="Q18" s="1631">
        <v>18</v>
      </c>
    </row>
    <row r="19" spans="3:17" ht="9" customHeight="1">
      <c r="C19" s="402"/>
      <c r="D19" s="411" t="s">
        <v>248</v>
      </c>
      <c r="E19" s="412"/>
      <c r="F19" s="1634"/>
      <c r="G19" s="1634"/>
      <c r="H19" s="1634"/>
      <c r="I19" s="1634"/>
      <c r="J19" s="1634"/>
      <c r="K19" s="1634"/>
      <c r="L19" s="1634"/>
      <c r="M19" s="1634"/>
      <c r="N19" s="1634"/>
      <c r="O19" s="1634"/>
      <c r="P19" s="1634"/>
      <c r="Q19" s="1632"/>
    </row>
    <row r="20" spans="3:17" ht="18" customHeight="1" thickBot="1">
      <c r="C20" s="413"/>
      <c r="D20" s="414" t="s">
        <v>382</v>
      </c>
      <c r="E20" s="415"/>
      <c r="F20" s="416">
        <v>1</v>
      </c>
      <c r="G20" s="416">
        <v>1</v>
      </c>
      <c r="H20" s="416">
        <v>0</v>
      </c>
      <c r="I20" s="416">
        <v>0</v>
      </c>
      <c r="J20" s="416">
        <v>0</v>
      </c>
      <c r="K20" s="416">
        <v>0</v>
      </c>
      <c r="L20" s="416">
        <v>0</v>
      </c>
      <c r="M20" s="416">
        <v>0</v>
      </c>
      <c r="N20" s="416">
        <v>10</v>
      </c>
      <c r="O20" s="416">
        <v>10</v>
      </c>
      <c r="P20" s="416">
        <v>11</v>
      </c>
      <c r="Q20" s="417">
        <v>11</v>
      </c>
    </row>
    <row r="21" spans="3:17" ht="9" customHeight="1" thickTop="1">
      <c r="C21" s="418" t="s">
        <v>270</v>
      </c>
      <c r="D21" s="419"/>
      <c r="E21" s="420"/>
      <c r="F21" s="1633">
        <v>0</v>
      </c>
      <c r="G21" s="1633">
        <v>0</v>
      </c>
      <c r="H21" s="1633">
        <v>0</v>
      </c>
      <c r="I21" s="1633">
        <v>0</v>
      </c>
      <c r="J21" s="1633">
        <v>0</v>
      </c>
      <c r="K21" s="1633">
        <v>0</v>
      </c>
      <c r="L21" s="1633">
        <v>0</v>
      </c>
      <c r="M21" s="1633">
        <v>0</v>
      </c>
      <c r="N21" s="1633">
        <v>1</v>
      </c>
      <c r="O21" s="1633">
        <v>1</v>
      </c>
      <c r="P21" s="1633">
        <v>1</v>
      </c>
      <c r="Q21" s="1631">
        <v>1</v>
      </c>
    </row>
    <row r="22" spans="3:17" ht="9" customHeight="1">
      <c r="C22" s="402"/>
      <c r="D22" s="411" t="s">
        <v>248</v>
      </c>
      <c r="E22" s="412"/>
      <c r="F22" s="1634"/>
      <c r="G22" s="1634"/>
      <c r="H22" s="1634"/>
      <c r="I22" s="1634"/>
      <c r="J22" s="1634"/>
      <c r="K22" s="1634"/>
      <c r="L22" s="1634"/>
      <c r="M22" s="1634"/>
      <c r="N22" s="1634"/>
      <c r="O22" s="1634"/>
      <c r="P22" s="1634"/>
      <c r="Q22" s="1632"/>
    </row>
    <row r="23" spans="3:17" ht="18" customHeight="1" thickBot="1">
      <c r="C23" s="421"/>
      <c r="D23" s="422" t="s">
        <v>382</v>
      </c>
      <c r="E23" s="423"/>
      <c r="F23" s="424">
        <v>0</v>
      </c>
      <c r="G23" s="424">
        <v>0</v>
      </c>
      <c r="H23" s="424">
        <v>0</v>
      </c>
      <c r="I23" s="424">
        <v>0</v>
      </c>
      <c r="J23" s="424">
        <v>0</v>
      </c>
      <c r="K23" s="424">
        <v>0</v>
      </c>
      <c r="L23" s="424">
        <v>0</v>
      </c>
      <c r="M23" s="424">
        <v>0</v>
      </c>
      <c r="N23" s="424">
        <v>0</v>
      </c>
      <c r="O23" s="424">
        <v>0</v>
      </c>
      <c r="P23" s="424">
        <v>0</v>
      </c>
      <c r="Q23" s="425">
        <v>0</v>
      </c>
    </row>
    <row r="24" ht="9.75" customHeight="1"/>
    <row r="25" spans="2:11" ht="14.25">
      <c r="B25" s="242" t="s">
        <v>436</v>
      </c>
      <c r="K25" s="230" t="s">
        <v>471</v>
      </c>
    </row>
    <row r="26" ht="6" customHeight="1" thickBot="1"/>
    <row r="27" spans="3:7" ht="9" customHeight="1">
      <c r="C27" s="393"/>
      <c r="D27" s="394"/>
      <c r="E27" s="395"/>
      <c r="F27" s="1698" t="s">
        <v>272</v>
      </c>
      <c r="G27" s="1699"/>
    </row>
    <row r="28" spans="3:7" ht="18" customHeight="1" thickBot="1">
      <c r="C28" s="431" t="s">
        <v>247</v>
      </c>
      <c r="D28" s="465"/>
      <c r="E28" s="433"/>
      <c r="F28" s="1688">
        <v>0</v>
      </c>
      <c r="G28" s="1689"/>
    </row>
    <row r="29" spans="3:7" ht="9" customHeight="1" thickTop="1">
      <c r="C29" s="418" t="s">
        <v>380</v>
      </c>
      <c r="D29" s="429"/>
      <c r="E29" s="430"/>
      <c r="F29" s="1661">
        <v>0</v>
      </c>
      <c r="G29" s="1662"/>
    </row>
    <row r="30" spans="3:7" ht="9" customHeight="1">
      <c r="C30" s="418"/>
      <c r="D30" s="429" t="s">
        <v>248</v>
      </c>
      <c r="E30" s="430"/>
      <c r="F30" s="1661"/>
      <c r="G30" s="1662"/>
    </row>
    <row r="31" spans="3:7" ht="18" customHeight="1" thickBot="1">
      <c r="C31" s="431"/>
      <c r="D31" s="432" t="s">
        <v>382</v>
      </c>
      <c r="E31" s="433"/>
      <c r="F31" s="1688">
        <v>0</v>
      </c>
      <c r="G31" s="1689"/>
    </row>
    <row r="32" spans="3:7" ht="9" customHeight="1" thickTop="1">
      <c r="C32" s="434" t="s">
        <v>383</v>
      </c>
      <c r="D32" s="435"/>
      <c r="E32" s="436"/>
      <c r="F32" s="1692">
        <v>0</v>
      </c>
      <c r="G32" s="1693"/>
    </row>
    <row r="33" spans="3:7" ht="9" customHeight="1">
      <c r="C33" s="402"/>
      <c r="D33" s="403" t="s">
        <v>248</v>
      </c>
      <c r="E33" s="404"/>
      <c r="F33" s="1694"/>
      <c r="G33" s="1695"/>
    </row>
    <row r="34" spans="3:7" ht="18" customHeight="1" thickBot="1">
      <c r="C34" s="421"/>
      <c r="D34" s="422" t="s">
        <v>382</v>
      </c>
      <c r="E34" s="437"/>
      <c r="F34" s="1690">
        <v>0</v>
      </c>
      <c r="G34" s="1691"/>
    </row>
    <row r="35" ht="24" customHeight="1"/>
    <row r="36" spans="2:15" ht="14.25">
      <c r="B36" s="242" t="s">
        <v>394</v>
      </c>
      <c r="O36" s="230" t="s">
        <v>471</v>
      </c>
    </row>
    <row r="37" ht="6" customHeight="1" thickBot="1">
      <c r="B37" s="388"/>
    </row>
    <row r="38" spans="3:15" ht="9" customHeight="1">
      <c r="C38" s="438"/>
      <c r="D38" s="439"/>
      <c r="E38" s="440"/>
      <c r="F38" s="1677" t="s">
        <v>271</v>
      </c>
      <c r="G38" s="1678"/>
      <c r="H38" s="1678"/>
      <c r="I38" s="1679"/>
      <c r="J38" s="441"/>
      <c r="K38" s="442"/>
      <c r="L38" s="443"/>
      <c r="M38" s="1671" t="s">
        <v>272</v>
      </c>
      <c r="N38" s="1672"/>
      <c r="O38" s="444"/>
    </row>
    <row r="39" spans="3:15" ht="18" customHeight="1" thickBot="1">
      <c r="C39" s="399" t="s">
        <v>247</v>
      </c>
      <c r="D39" s="445"/>
      <c r="E39" s="445"/>
      <c r="F39" s="1652">
        <v>0</v>
      </c>
      <c r="G39" s="1653"/>
      <c r="H39" s="1653"/>
      <c r="I39" s="1654"/>
      <c r="J39" s="399" t="s">
        <v>247</v>
      </c>
      <c r="K39" s="445"/>
      <c r="L39" s="445"/>
      <c r="M39" s="1641">
        <v>0</v>
      </c>
      <c r="N39" s="1645"/>
      <c r="O39" s="446"/>
    </row>
    <row r="40" spans="3:15" ht="9" customHeight="1" thickTop="1">
      <c r="C40" s="447"/>
      <c r="D40" s="448"/>
      <c r="E40" s="449"/>
      <c r="F40" s="1650" t="s">
        <v>266</v>
      </c>
      <c r="G40" s="1650"/>
      <c r="H40" s="1650" t="s">
        <v>267</v>
      </c>
      <c r="I40" s="1651"/>
      <c r="J40" s="1673" t="s">
        <v>260</v>
      </c>
      <c r="K40" s="1674"/>
      <c r="L40" s="450"/>
      <c r="M40" s="1635">
        <v>0</v>
      </c>
      <c r="N40" s="1636"/>
      <c r="O40" s="446"/>
    </row>
    <row r="41" spans="3:15" ht="9" customHeight="1">
      <c r="C41" s="418" t="s">
        <v>268</v>
      </c>
      <c r="D41" s="451"/>
      <c r="E41" s="451"/>
      <c r="F41" s="1646">
        <v>0</v>
      </c>
      <c r="G41" s="1647"/>
      <c r="H41" s="1646">
        <v>0</v>
      </c>
      <c r="I41" s="1680"/>
      <c r="J41" s="1675"/>
      <c r="K41" s="1676"/>
      <c r="L41" s="452"/>
      <c r="M41" s="1682"/>
      <c r="N41" s="1683"/>
      <c r="O41" s="453"/>
    </row>
    <row r="42" spans="3:15" ht="9" customHeight="1">
      <c r="C42" s="454"/>
      <c r="D42" s="411" t="s">
        <v>248</v>
      </c>
      <c r="E42" s="397"/>
      <c r="F42" s="1648"/>
      <c r="G42" s="1649"/>
      <c r="H42" s="1648"/>
      <c r="I42" s="1681"/>
      <c r="J42" s="402" t="s">
        <v>637</v>
      </c>
      <c r="K42" s="455"/>
      <c r="L42" s="455"/>
      <c r="M42" s="1637"/>
      <c r="N42" s="1638"/>
      <c r="O42" s="453"/>
    </row>
    <row r="43" spans="3:15" ht="18" customHeight="1" thickBot="1">
      <c r="C43" s="456"/>
      <c r="D43" s="414" t="s">
        <v>382</v>
      </c>
      <c r="E43" s="445"/>
      <c r="F43" s="1641">
        <v>0</v>
      </c>
      <c r="G43" s="1642"/>
      <c r="H43" s="1641">
        <v>0</v>
      </c>
      <c r="I43" s="1645"/>
      <c r="J43" s="413" t="s">
        <v>381</v>
      </c>
      <c r="K43" s="457"/>
      <c r="L43" s="457"/>
      <c r="M43" s="1641">
        <v>0</v>
      </c>
      <c r="N43" s="1645"/>
      <c r="O43" s="453"/>
    </row>
    <row r="44" spans="3:15" ht="9" customHeight="1" thickTop="1">
      <c r="C44" s="418" t="s">
        <v>269</v>
      </c>
      <c r="D44" s="451"/>
      <c r="E44" s="451"/>
      <c r="F44" s="1635">
        <v>0</v>
      </c>
      <c r="G44" s="1639"/>
      <c r="H44" s="1635">
        <v>0</v>
      </c>
      <c r="I44" s="1636"/>
      <c r="J44" s="418" t="s">
        <v>261</v>
      </c>
      <c r="K44" s="451"/>
      <c r="L44" s="452"/>
      <c r="M44" s="1635">
        <v>0</v>
      </c>
      <c r="N44" s="1636"/>
      <c r="O44" s="453"/>
    </row>
    <row r="45" spans="3:15" ht="9" customHeight="1">
      <c r="C45" s="454"/>
      <c r="D45" s="411" t="s">
        <v>248</v>
      </c>
      <c r="E45" s="397"/>
      <c r="F45" s="1637"/>
      <c r="G45" s="1640"/>
      <c r="H45" s="1637"/>
      <c r="I45" s="1638"/>
      <c r="J45" s="402" t="s">
        <v>637</v>
      </c>
      <c r="K45" s="455"/>
      <c r="L45" s="455"/>
      <c r="M45" s="1637"/>
      <c r="N45" s="1638"/>
      <c r="O45" s="453"/>
    </row>
    <row r="46" spans="3:15" ht="18" customHeight="1" thickBot="1">
      <c r="C46" s="456"/>
      <c r="D46" s="414" t="s">
        <v>382</v>
      </c>
      <c r="E46" s="445"/>
      <c r="F46" s="1641">
        <v>0</v>
      </c>
      <c r="G46" s="1642"/>
      <c r="H46" s="1641">
        <v>0</v>
      </c>
      <c r="I46" s="1645"/>
      <c r="J46" s="421" t="s">
        <v>381</v>
      </c>
      <c r="K46" s="458"/>
      <c r="L46" s="458"/>
      <c r="M46" s="1655">
        <v>0</v>
      </c>
      <c r="N46" s="1670"/>
      <c r="O46" s="453"/>
    </row>
    <row r="47" spans="3:15" ht="9" customHeight="1" thickTop="1">
      <c r="C47" s="418" t="s">
        <v>273</v>
      </c>
      <c r="D47" s="451"/>
      <c r="E47" s="451"/>
      <c r="F47" s="1635">
        <v>0</v>
      </c>
      <c r="G47" s="1639"/>
      <c r="H47" s="1635">
        <v>0</v>
      </c>
      <c r="I47" s="1636"/>
      <c r="J47" s="459"/>
      <c r="K47" s="451"/>
      <c r="L47" s="451"/>
      <c r="M47" s="452"/>
      <c r="N47" s="452"/>
      <c r="O47" s="452"/>
    </row>
    <row r="48" spans="3:15" ht="9" customHeight="1">
      <c r="C48" s="454"/>
      <c r="D48" s="411" t="s">
        <v>248</v>
      </c>
      <c r="E48" s="397"/>
      <c r="F48" s="1637"/>
      <c r="G48" s="1640"/>
      <c r="H48" s="1637"/>
      <c r="I48" s="1638"/>
      <c r="J48" s="460"/>
      <c r="K48" s="451"/>
      <c r="L48" s="450"/>
      <c r="M48" s="451"/>
      <c r="N48" s="451"/>
      <c r="O48" s="451"/>
    </row>
    <row r="49" spans="3:15" ht="18" customHeight="1" thickBot="1">
      <c r="C49" s="461"/>
      <c r="D49" s="422" t="s">
        <v>382</v>
      </c>
      <c r="E49" s="462"/>
      <c r="F49" s="1655">
        <v>0</v>
      </c>
      <c r="G49" s="1656"/>
      <c r="H49" s="1655">
        <v>0</v>
      </c>
      <c r="I49" s="1670"/>
      <c r="J49" s="460"/>
      <c r="K49" s="451"/>
      <c r="L49" s="450"/>
      <c r="M49" s="451"/>
      <c r="N49" s="451"/>
      <c r="O49" s="451"/>
    </row>
    <row r="50" spans="4:16" ht="21" customHeight="1">
      <c r="D50" s="451"/>
      <c r="E50" s="451"/>
      <c r="F50" s="451"/>
      <c r="G50" s="463"/>
      <c r="H50" s="451"/>
      <c r="I50" s="451"/>
      <c r="J50" s="451"/>
      <c r="K50" s="451"/>
      <c r="L50" s="451"/>
      <c r="M50" s="451"/>
      <c r="N50" s="451"/>
      <c r="O50" s="451"/>
      <c r="P50" s="451"/>
    </row>
    <row r="51" spans="4:16" ht="21" customHeight="1">
      <c r="D51" s="451"/>
      <c r="E51" s="451"/>
      <c r="F51" s="451"/>
      <c r="G51" s="463"/>
      <c r="H51" s="451"/>
      <c r="I51" s="451"/>
      <c r="J51" s="451"/>
      <c r="K51" s="451"/>
      <c r="L51" s="451"/>
      <c r="M51" s="451"/>
      <c r="N51" s="451"/>
      <c r="O51" s="451"/>
      <c r="P51" s="451"/>
    </row>
    <row r="52" spans="4:16" ht="21" customHeight="1">
      <c r="D52" s="451"/>
      <c r="E52" s="451"/>
      <c r="F52" s="451"/>
      <c r="G52" s="451"/>
      <c r="H52" s="464"/>
      <c r="I52" s="464"/>
      <c r="J52" s="451"/>
      <c r="K52" s="451"/>
      <c r="L52" s="451"/>
      <c r="M52" s="451"/>
      <c r="N52" s="451"/>
      <c r="O52" s="451"/>
      <c r="P52" s="451"/>
    </row>
    <row r="53" spans="4:16" ht="21" customHeight="1">
      <c r="D53" s="451"/>
      <c r="E53" s="451"/>
      <c r="F53" s="451"/>
      <c r="G53" s="463"/>
      <c r="H53" s="451"/>
      <c r="I53" s="451"/>
      <c r="J53" s="451"/>
      <c r="K53" s="451"/>
      <c r="L53" s="451"/>
      <c r="M53" s="451"/>
      <c r="N53" s="451"/>
      <c r="O53" s="451"/>
      <c r="P53" s="451"/>
    </row>
    <row r="54" spans="4:16" ht="21" customHeight="1">
      <c r="D54" s="451"/>
      <c r="E54" s="451"/>
      <c r="F54" s="451"/>
      <c r="G54" s="463"/>
      <c r="H54" s="451"/>
      <c r="I54" s="451"/>
      <c r="J54" s="451"/>
      <c r="K54" s="451"/>
      <c r="L54" s="451"/>
      <c r="M54" s="451"/>
      <c r="N54" s="451"/>
      <c r="O54" s="451"/>
      <c r="P54" s="451"/>
    </row>
    <row r="55" spans="4:16" ht="21" customHeight="1">
      <c r="D55" s="451"/>
      <c r="E55" s="451"/>
      <c r="F55" s="451"/>
      <c r="G55" s="463"/>
      <c r="H55" s="463"/>
      <c r="I55" s="463"/>
      <c r="J55" s="463"/>
      <c r="K55" s="463"/>
      <c r="L55" s="463"/>
      <c r="M55" s="463"/>
      <c r="N55" s="463"/>
      <c r="O55" s="463"/>
      <c r="P55" s="463"/>
    </row>
    <row r="56" spans="4:16" ht="21" customHeight="1">
      <c r="D56" s="451"/>
      <c r="E56" s="451"/>
      <c r="F56" s="451"/>
      <c r="G56" s="463"/>
      <c r="H56" s="451"/>
      <c r="I56" s="451"/>
      <c r="J56" s="451"/>
      <c r="K56" s="451"/>
      <c r="L56" s="451"/>
      <c r="M56" s="451"/>
      <c r="N56" s="451"/>
      <c r="O56" s="451"/>
      <c r="P56" s="451"/>
    </row>
    <row r="57" spans="4:16" ht="21" customHeight="1">
      <c r="D57" s="451"/>
      <c r="E57" s="451"/>
      <c r="F57" s="451"/>
      <c r="G57" s="463"/>
      <c r="H57" s="451"/>
      <c r="I57" s="451"/>
      <c r="J57" s="451"/>
      <c r="K57" s="451"/>
      <c r="L57" s="451"/>
      <c r="M57" s="451"/>
      <c r="N57" s="451"/>
      <c r="O57" s="451"/>
      <c r="P57" s="451"/>
    </row>
    <row r="58" spans="4:16" ht="21" customHeight="1">
      <c r="D58" s="451"/>
      <c r="E58" s="451"/>
      <c r="F58" s="451"/>
      <c r="G58" s="451"/>
      <c r="H58" s="464"/>
      <c r="I58" s="464"/>
      <c r="J58" s="451"/>
      <c r="K58" s="451"/>
      <c r="L58" s="451"/>
      <c r="M58" s="451"/>
      <c r="N58" s="451"/>
      <c r="O58" s="451"/>
      <c r="P58" s="451"/>
    </row>
    <row r="59" spans="4:16" ht="21" customHeight="1">
      <c r="D59" s="451"/>
      <c r="E59" s="451"/>
      <c r="F59" s="451"/>
      <c r="G59" s="463"/>
      <c r="H59" s="451"/>
      <c r="I59" s="451"/>
      <c r="J59" s="451"/>
      <c r="K59" s="451"/>
      <c r="L59" s="451"/>
      <c r="M59" s="451"/>
      <c r="N59" s="451"/>
      <c r="O59" s="451"/>
      <c r="P59" s="451"/>
    </row>
    <row r="60" spans="4:16" ht="21" customHeight="1">
      <c r="D60" s="451"/>
      <c r="E60" s="451"/>
      <c r="F60" s="451"/>
      <c r="G60" s="463"/>
      <c r="H60" s="451"/>
      <c r="I60" s="451"/>
      <c r="J60" s="451"/>
      <c r="K60" s="451"/>
      <c r="L60" s="451"/>
      <c r="M60" s="451"/>
      <c r="N60" s="451"/>
      <c r="O60" s="451"/>
      <c r="P60" s="451"/>
    </row>
    <row r="61" spans="4:16" ht="21" customHeight="1">
      <c r="D61" s="451"/>
      <c r="E61" s="451"/>
      <c r="F61" s="451"/>
      <c r="G61" s="463"/>
      <c r="H61" s="451"/>
      <c r="I61" s="451"/>
      <c r="J61" s="451"/>
      <c r="K61" s="451"/>
      <c r="L61" s="451"/>
      <c r="M61" s="451"/>
      <c r="N61" s="451"/>
      <c r="O61" s="451"/>
      <c r="P61" s="451"/>
    </row>
    <row r="62" spans="4:16" ht="21" customHeight="1">
      <c r="D62" s="451"/>
      <c r="E62" s="451"/>
      <c r="F62" s="451"/>
      <c r="G62" s="463"/>
      <c r="H62" s="451"/>
      <c r="I62" s="451"/>
      <c r="J62" s="451"/>
      <c r="K62" s="451"/>
      <c r="L62" s="451"/>
      <c r="M62" s="451"/>
      <c r="N62" s="451"/>
      <c r="O62" s="451"/>
      <c r="P62" s="451"/>
    </row>
    <row r="63" spans="4:16" ht="21" customHeight="1">
      <c r="D63" s="451"/>
      <c r="E63" s="451"/>
      <c r="F63" s="451"/>
      <c r="G63" s="463"/>
      <c r="H63" s="451"/>
      <c r="I63" s="451"/>
      <c r="J63" s="451"/>
      <c r="K63" s="451"/>
      <c r="L63" s="451"/>
      <c r="M63" s="451"/>
      <c r="N63" s="451"/>
      <c r="O63" s="451"/>
      <c r="P63" s="451"/>
    </row>
    <row r="64" spans="4:16" ht="21" customHeight="1">
      <c r="D64" s="451"/>
      <c r="E64" s="451"/>
      <c r="F64" s="451"/>
      <c r="G64" s="451"/>
      <c r="H64" s="451"/>
      <c r="I64" s="451"/>
      <c r="J64" s="451"/>
      <c r="K64" s="451"/>
      <c r="L64" s="451"/>
      <c r="M64" s="451"/>
      <c r="N64" s="451"/>
      <c r="O64" s="451"/>
      <c r="P64" s="451"/>
    </row>
    <row r="65" spans="4:16" ht="21" customHeight="1">
      <c r="D65" s="451"/>
      <c r="E65" s="451"/>
      <c r="F65" s="451"/>
      <c r="G65" s="451"/>
      <c r="H65" s="451"/>
      <c r="I65" s="451"/>
      <c r="J65" s="451"/>
      <c r="K65" s="451"/>
      <c r="L65" s="451"/>
      <c r="M65" s="451"/>
      <c r="N65" s="451"/>
      <c r="O65" s="451"/>
      <c r="P65" s="451"/>
    </row>
    <row r="138" ht="12">
      <c r="F138" s="391">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A2:Q2"/>
    <mergeCell ref="A3:Q3"/>
    <mergeCell ref="F27:G27"/>
    <mergeCell ref="F28:G28"/>
    <mergeCell ref="L12:M12"/>
    <mergeCell ref="H11:I12"/>
    <mergeCell ref="J11:K12"/>
    <mergeCell ref="P11:Q12"/>
    <mergeCell ref="M5:N5"/>
    <mergeCell ref="M6:N6"/>
    <mergeCell ref="N11:O12"/>
    <mergeCell ref="F11:G12"/>
    <mergeCell ref="F31:G31"/>
    <mergeCell ref="M38:N38"/>
    <mergeCell ref="J40:K41"/>
    <mergeCell ref="F38:I38"/>
    <mergeCell ref="H41:I42"/>
    <mergeCell ref="M40:N42"/>
    <mergeCell ref="L11:M11"/>
    <mergeCell ref="G15:G16"/>
    <mergeCell ref="F34:G34"/>
    <mergeCell ref="F32:G33"/>
    <mergeCell ref="F29:G30"/>
    <mergeCell ref="L13:M13"/>
    <mergeCell ref="L15:L16"/>
    <mergeCell ref="M15:M16"/>
    <mergeCell ref="F21:F22"/>
    <mergeCell ref="G21:G22"/>
    <mergeCell ref="H21:H22"/>
    <mergeCell ref="H18:H19"/>
  </mergeCells>
  <printOptions horizontalCentered="1" verticalCentered="1"/>
  <pageMargins left="0.3937007874015748" right="0.3937007874015748" top="0.3937007874015748" bottom="0.3937007874015748" header="0.5118110236220472" footer="0"/>
  <pageSetup firstPageNumber="30" useFirstPageNumber="1" horizontalDpi="600" verticalDpi="600" orientation="landscape" paperSize="9" scale="94"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H26" sqref="H26"/>
    </sheetView>
  </sheetViews>
  <sheetFormatPr defaultColWidth="8.00390625" defaultRowHeight="13.5"/>
  <cols>
    <col min="1" max="4" width="2.625" style="44" customWidth="1"/>
    <col min="5" max="5" width="14.125" style="44" customWidth="1"/>
    <col min="6" max="17" width="7.125" style="44" customWidth="1"/>
    <col min="18" max="16384" width="8.00390625" style="44" customWidth="1"/>
  </cols>
  <sheetData>
    <row r="1" s="42" customFormat="1" ht="17.25">
      <c r="A1" s="242" t="s">
        <v>396</v>
      </c>
    </row>
    <row r="2" spans="1:17" s="42" customFormat="1" ht="18" customHeight="1">
      <c r="A2" s="1712" t="s">
        <v>771</v>
      </c>
      <c r="B2" s="1712"/>
      <c r="C2" s="1712"/>
      <c r="D2" s="1712"/>
      <c r="E2" s="1712"/>
      <c r="F2" s="1712"/>
      <c r="G2" s="1712"/>
      <c r="H2" s="1712"/>
      <c r="I2" s="1712"/>
      <c r="J2" s="1712"/>
      <c r="K2" s="1712"/>
      <c r="L2" s="1712"/>
      <c r="M2" s="1712"/>
      <c r="N2" s="1712"/>
      <c r="O2" s="1712"/>
      <c r="P2" s="1712"/>
      <c r="Q2" s="1712"/>
    </row>
    <row r="3" spans="1:17" s="42" customFormat="1" ht="15" customHeight="1">
      <c r="A3" s="1713" t="s">
        <v>1626</v>
      </c>
      <c r="B3" s="1713"/>
      <c r="C3" s="1713"/>
      <c r="D3" s="1713"/>
      <c r="E3" s="1713"/>
      <c r="F3" s="1713"/>
      <c r="G3" s="1713"/>
      <c r="H3" s="1713"/>
      <c r="I3" s="1713"/>
      <c r="J3" s="1713"/>
      <c r="K3" s="1713"/>
      <c r="L3" s="1713"/>
      <c r="M3" s="1713"/>
      <c r="N3" s="1713"/>
      <c r="O3" s="1713"/>
      <c r="P3" s="1713"/>
      <c r="Q3" s="1713"/>
    </row>
    <row r="4" spans="1:6" s="43" customFormat="1" ht="13.5">
      <c r="A4" s="542"/>
      <c r="B4" s="542"/>
      <c r="C4" s="542"/>
      <c r="D4" s="542"/>
      <c r="E4" s="542"/>
      <c r="F4" s="542"/>
    </row>
    <row r="5" spans="13:16" s="42" customFormat="1" ht="17.25">
      <c r="M5" s="1717" t="s">
        <v>752</v>
      </c>
      <c r="N5" s="1717"/>
      <c r="O5" s="537" t="s">
        <v>332</v>
      </c>
      <c r="P5" s="543"/>
    </row>
    <row r="6" spans="13:16" s="42" customFormat="1" ht="17.25">
      <c r="M6" s="1718" t="s">
        <v>755</v>
      </c>
      <c r="N6" s="1718"/>
      <c r="O6" s="537" t="s">
        <v>522</v>
      </c>
      <c r="P6" s="544"/>
    </row>
    <row r="7" ht="17.25">
      <c r="A7" s="42" t="s">
        <v>523</v>
      </c>
    </row>
    <row r="8" ht="15" customHeight="1"/>
    <row r="9" ht="14.25">
      <c r="B9" s="541" t="s">
        <v>623</v>
      </c>
    </row>
    <row r="10" ht="14.25" customHeight="1">
      <c r="K10" s="545" t="s">
        <v>471</v>
      </c>
    </row>
    <row r="11" ht="6" customHeight="1" thickBot="1"/>
    <row r="12" spans="3:11" ht="11.25" customHeight="1">
      <c r="C12" s="546"/>
      <c r="D12" s="547"/>
      <c r="E12" s="548"/>
      <c r="F12" s="1714" t="s">
        <v>400</v>
      </c>
      <c r="G12" s="1715"/>
      <c r="H12" s="1719" t="s">
        <v>401</v>
      </c>
      <c r="I12" s="1719"/>
      <c r="J12" s="1720" t="s">
        <v>265</v>
      </c>
      <c r="K12" s="1721"/>
    </row>
    <row r="13" spans="3:11" ht="22.5" customHeight="1" thickBot="1">
      <c r="C13" s="551" t="s">
        <v>247</v>
      </c>
      <c r="D13" s="552"/>
      <c r="E13" s="553"/>
      <c r="F13" s="1657">
        <v>2</v>
      </c>
      <c r="G13" s="1716"/>
      <c r="H13" s="1657">
        <v>0</v>
      </c>
      <c r="I13" s="1658"/>
      <c r="J13" s="1716">
        <v>2</v>
      </c>
      <c r="K13" s="1665"/>
    </row>
    <row r="14" spans="3:11" ht="11.25" customHeight="1">
      <c r="C14" s="560" t="s">
        <v>397</v>
      </c>
      <c r="D14" s="561"/>
      <c r="E14" s="562"/>
      <c r="F14" s="1659">
        <v>1</v>
      </c>
      <c r="G14" s="1710"/>
      <c r="H14" s="1659">
        <v>0</v>
      </c>
      <c r="I14" s="1722"/>
      <c r="J14" s="1710">
        <v>1</v>
      </c>
      <c r="K14" s="1660"/>
    </row>
    <row r="15" spans="3:11" ht="11.25" customHeight="1">
      <c r="C15" s="557"/>
      <c r="D15" s="563" t="s">
        <v>248</v>
      </c>
      <c r="E15" s="564"/>
      <c r="F15" s="1661"/>
      <c r="G15" s="1711"/>
      <c r="H15" s="1661"/>
      <c r="I15" s="1723"/>
      <c r="J15" s="1711">
        <v>0</v>
      </c>
      <c r="K15" s="1662"/>
    </row>
    <row r="16" spans="3:11" ht="22.5" customHeight="1" thickBot="1">
      <c r="C16" s="565"/>
      <c r="D16" s="566" t="s">
        <v>382</v>
      </c>
      <c r="E16" s="567"/>
      <c r="F16" s="1688">
        <v>1</v>
      </c>
      <c r="G16" s="1706"/>
      <c r="H16" s="1688">
        <v>0</v>
      </c>
      <c r="I16" s="1724"/>
      <c r="J16" s="1706">
        <v>1</v>
      </c>
      <c r="K16" s="1689"/>
    </row>
    <row r="17" spans="3:11" ht="11.25" customHeight="1" thickTop="1">
      <c r="C17" s="568" t="s">
        <v>398</v>
      </c>
      <c r="D17" s="569"/>
      <c r="E17" s="570"/>
      <c r="F17" s="1692">
        <v>1</v>
      </c>
      <c r="G17" s="1708"/>
      <c r="H17" s="1692">
        <v>0</v>
      </c>
      <c r="I17" s="1725"/>
      <c r="J17" s="1708">
        <v>1</v>
      </c>
      <c r="K17" s="1693"/>
    </row>
    <row r="18" spans="3:11" ht="11.25" customHeight="1">
      <c r="C18" s="554"/>
      <c r="D18" s="555" t="s">
        <v>248</v>
      </c>
      <c r="E18" s="556"/>
      <c r="F18" s="1694"/>
      <c r="G18" s="1709"/>
      <c r="H18" s="1694"/>
      <c r="I18" s="1726"/>
      <c r="J18" s="1709">
        <v>0</v>
      </c>
      <c r="K18" s="1695"/>
    </row>
    <row r="19" spans="3:11" ht="22.5" customHeight="1" thickBot="1">
      <c r="C19" s="558"/>
      <c r="D19" s="559" t="s">
        <v>382</v>
      </c>
      <c r="E19" s="571"/>
      <c r="F19" s="1690">
        <v>1</v>
      </c>
      <c r="G19" s="1707"/>
      <c r="H19" s="1690">
        <v>0</v>
      </c>
      <c r="I19" s="1727"/>
      <c r="J19" s="1707">
        <v>1</v>
      </c>
      <c r="K19" s="1691"/>
    </row>
    <row r="20" spans="3:11" ht="11.25" customHeight="1" thickTop="1">
      <c r="C20" s="568" t="s">
        <v>399</v>
      </c>
      <c r="D20" s="569"/>
      <c r="E20" s="570"/>
      <c r="F20" s="1692">
        <v>0</v>
      </c>
      <c r="G20" s="1708"/>
      <c r="H20" s="1692">
        <v>0</v>
      </c>
      <c r="I20" s="1725"/>
      <c r="J20" s="1708">
        <v>0</v>
      </c>
      <c r="K20" s="1693"/>
    </row>
    <row r="21" spans="3:11" ht="11.25" customHeight="1">
      <c r="C21" s="554"/>
      <c r="D21" s="555" t="s">
        <v>248</v>
      </c>
      <c r="E21" s="556"/>
      <c r="F21" s="1694"/>
      <c r="G21" s="1709"/>
      <c r="H21" s="1694"/>
      <c r="I21" s="1726"/>
      <c r="J21" s="1709">
        <v>0</v>
      </c>
      <c r="K21" s="1695"/>
    </row>
    <row r="22" spans="3:11" ht="22.5" customHeight="1" thickBot="1">
      <c r="C22" s="558"/>
      <c r="D22" s="559" t="s">
        <v>382</v>
      </c>
      <c r="E22" s="571"/>
      <c r="F22" s="1690">
        <v>0</v>
      </c>
      <c r="G22" s="1707"/>
      <c r="H22" s="1690">
        <v>0</v>
      </c>
      <c r="I22" s="1727"/>
      <c r="J22" s="1707">
        <v>0</v>
      </c>
      <c r="K22" s="1691"/>
    </row>
    <row r="23" ht="24" customHeight="1"/>
    <row r="24" spans="4:16" ht="21" customHeight="1">
      <c r="D24" s="45"/>
      <c r="E24" s="45"/>
      <c r="F24" s="45"/>
      <c r="G24" s="46"/>
      <c r="H24" s="45"/>
      <c r="I24" s="45"/>
      <c r="J24" s="45"/>
      <c r="K24" s="45"/>
      <c r="L24" s="45"/>
      <c r="M24" s="45"/>
      <c r="N24" s="45"/>
      <c r="O24" s="45"/>
      <c r="P24" s="45"/>
    </row>
    <row r="25" spans="4:16" ht="21" customHeight="1">
      <c r="D25" s="45"/>
      <c r="E25" s="45"/>
      <c r="F25" s="45"/>
      <c r="G25" s="46"/>
      <c r="H25" s="45"/>
      <c r="I25" s="45"/>
      <c r="J25" s="45"/>
      <c r="K25" s="45"/>
      <c r="L25" s="45"/>
      <c r="M25" s="45"/>
      <c r="N25" s="45"/>
      <c r="O25" s="45"/>
      <c r="P25" s="45"/>
    </row>
    <row r="26" spans="4:16" ht="21" customHeight="1">
      <c r="D26" s="45"/>
      <c r="E26" s="45"/>
      <c r="F26" s="45"/>
      <c r="G26" s="45"/>
      <c r="H26" s="47"/>
      <c r="I26" s="47"/>
      <c r="J26" s="45"/>
      <c r="K26" s="45"/>
      <c r="L26" s="45"/>
      <c r="M26" s="45"/>
      <c r="N26" s="45"/>
      <c r="O26" s="45"/>
      <c r="P26" s="45"/>
    </row>
    <row r="27" spans="4:16" ht="21" customHeight="1">
      <c r="D27" s="45"/>
      <c r="E27" s="45"/>
      <c r="F27" s="45"/>
      <c r="G27" s="46"/>
      <c r="H27" s="45"/>
      <c r="I27" s="45"/>
      <c r="J27" s="45"/>
      <c r="K27" s="45"/>
      <c r="L27" s="45"/>
      <c r="M27" s="45"/>
      <c r="N27" s="45"/>
      <c r="O27" s="45"/>
      <c r="P27" s="45"/>
    </row>
    <row r="28" spans="4:16" ht="21" customHeight="1">
      <c r="D28" s="45"/>
      <c r="E28" s="45"/>
      <c r="F28" s="45"/>
      <c r="G28" s="46"/>
      <c r="H28" s="45"/>
      <c r="I28" s="45"/>
      <c r="J28" s="45"/>
      <c r="K28" s="45"/>
      <c r="L28" s="45"/>
      <c r="M28" s="45"/>
      <c r="N28" s="45"/>
      <c r="O28" s="45"/>
      <c r="P28" s="45"/>
    </row>
    <row r="29" spans="4:16" ht="21" customHeight="1">
      <c r="D29" s="45"/>
      <c r="E29" s="45"/>
      <c r="F29" s="45"/>
      <c r="G29" s="46"/>
      <c r="H29" s="46"/>
      <c r="I29" s="46"/>
      <c r="J29" s="46"/>
      <c r="K29" s="46"/>
      <c r="L29" s="46"/>
      <c r="M29" s="46"/>
      <c r="N29" s="46"/>
      <c r="O29" s="46"/>
      <c r="P29" s="46"/>
    </row>
    <row r="30" spans="4:16" ht="21" customHeight="1">
      <c r="D30" s="45"/>
      <c r="E30" s="45"/>
      <c r="F30" s="45"/>
      <c r="G30" s="46"/>
      <c r="H30" s="45"/>
      <c r="I30" s="45"/>
      <c r="J30" s="45"/>
      <c r="K30" s="45"/>
      <c r="L30" s="45"/>
      <c r="M30" s="45"/>
      <c r="N30" s="45"/>
      <c r="O30" s="45"/>
      <c r="P30" s="45"/>
    </row>
    <row r="31" spans="4:16" ht="21" customHeight="1">
      <c r="D31" s="45"/>
      <c r="E31" s="45"/>
      <c r="F31" s="45"/>
      <c r="G31" s="46"/>
      <c r="H31" s="45"/>
      <c r="I31" s="45"/>
      <c r="J31" s="45"/>
      <c r="K31" s="45"/>
      <c r="L31" s="45"/>
      <c r="M31" s="45"/>
      <c r="N31" s="45"/>
      <c r="O31" s="45"/>
      <c r="P31" s="45"/>
    </row>
    <row r="32" spans="4:16" ht="21" customHeight="1">
      <c r="D32" s="45"/>
      <c r="E32" s="45"/>
      <c r="F32" s="45"/>
      <c r="G32" s="45"/>
      <c r="H32" s="47"/>
      <c r="I32" s="47"/>
      <c r="J32" s="45"/>
      <c r="K32" s="45"/>
      <c r="L32" s="45"/>
      <c r="M32" s="45"/>
      <c r="N32" s="45"/>
      <c r="O32" s="45"/>
      <c r="P32" s="45"/>
    </row>
    <row r="33" spans="4:16" ht="21" customHeight="1">
      <c r="D33" s="45"/>
      <c r="E33" s="45"/>
      <c r="F33" s="45"/>
      <c r="G33" s="46"/>
      <c r="H33" s="45"/>
      <c r="I33" s="45"/>
      <c r="J33" s="45"/>
      <c r="K33" s="45"/>
      <c r="L33" s="45"/>
      <c r="M33" s="45"/>
      <c r="N33" s="45"/>
      <c r="O33" s="45"/>
      <c r="P33" s="45"/>
    </row>
    <row r="34" spans="4:16" ht="21" customHeight="1">
      <c r="D34" s="45"/>
      <c r="E34" s="45"/>
      <c r="F34" s="45"/>
      <c r="G34" s="46"/>
      <c r="H34" s="45"/>
      <c r="I34" s="45"/>
      <c r="J34" s="45"/>
      <c r="K34" s="45"/>
      <c r="L34" s="45"/>
      <c r="M34" s="45"/>
      <c r="N34" s="45"/>
      <c r="O34" s="45"/>
      <c r="P34" s="45"/>
    </row>
    <row r="35" spans="4:16" ht="21" customHeight="1">
      <c r="D35" s="45"/>
      <c r="E35" s="45"/>
      <c r="F35" s="45"/>
      <c r="G35" s="46"/>
      <c r="H35" s="45"/>
      <c r="I35" s="45"/>
      <c r="J35" s="45"/>
      <c r="K35" s="45"/>
      <c r="L35" s="45"/>
      <c r="M35" s="45"/>
      <c r="N35" s="45"/>
      <c r="O35" s="45"/>
      <c r="P35" s="45"/>
    </row>
    <row r="36" spans="4:16" ht="21" customHeight="1">
      <c r="D36" s="45"/>
      <c r="E36" s="45"/>
      <c r="F36" s="45"/>
      <c r="G36" s="46"/>
      <c r="H36" s="45"/>
      <c r="I36" s="45"/>
      <c r="J36" s="45"/>
      <c r="K36" s="45"/>
      <c r="L36" s="45"/>
      <c r="M36" s="45"/>
      <c r="N36" s="45"/>
      <c r="O36" s="45"/>
      <c r="P36" s="45"/>
    </row>
    <row r="37" spans="4:16" ht="21" customHeight="1">
      <c r="D37" s="45"/>
      <c r="E37" s="45"/>
      <c r="F37" s="45"/>
      <c r="G37" s="46"/>
      <c r="H37" s="45"/>
      <c r="I37" s="45"/>
      <c r="J37" s="45"/>
      <c r="K37" s="45"/>
      <c r="L37" s="45"/>
      <c r="M37" s="45"/>
      <c r="N37" s="45"/>
      <c r="O37" s="45"/>
      <c r="P37" s="45"/>
    </row>
    <row r="38" spans="4:16" ht="21" customHeight="1">
      <c r="D38" s="45"/>
      <c r="E38" s="45"/>
      <c r="F38" s="45"/>
      <c r="G38" s="45"/>
      <c r="H38" s="45"/>
      <c r="I38" s="45"/>
      <c r="J38" s="45"/>
      <c r="K38" s="45"/>
      <c r="L38" s="45"/>
      <c r="M38" s="45"/>
      <c r="N38" s="45"/>
      <c r="O38" s="45"/>
      <c r="P38" s="45"/>
    </row>
    <row r="39" spans="4:16" ht="21" customHeight="1">
      <c r="D39" s="45"/>
      <c r="E39" s="45"/>
      <c r="F39" s="45"/>
      <c r="G39" s="45"/>
      <c r="H39" s="45"/>
      <c r="I39" s="45"/>
      <c r="J39" s="45"/>
      <c r="K39" s="45"/>
      <c r="L39" s="45"/>
      <c r="M39" s="45"/>
      <c r="N39" s="45"/>
      <c r="O39" s="45"/>
      <c r="P39" s="45"/>
    </row>
    <row r="138" ht="12">
      <c r="F138" s="44">
        <v>0</v>
      </c>
    </row>
  </sheetData>
  <sheetProtection/>
  <mergeCells count="28">
    <mergeCell ref="H20:I21"/>
    <mergeCell ref="J20:K21"/>
    <mergeCell ref="H22:I22"/>
    <mergeCell ref="J22:K22"/>
    <mergeCell ref="H17:I18"/>
    <mergeCell ref="J17:K18"/>
    <mergeCell ref="H19:I19"/>
    <mergeCell ref="J19:K19"/>
    <mergeCell ref="F20:G21"/>
    <mergeCell ref="F22:G22"/>
    <mergeCell ref="H12:I12"/>
    <mergeCell ref="J12:K12"/>
    <mergeCell ref="H13:I13"/>
    <mergeCell ref="J13:K13"/>
    <mergeCell ref="H14:I15"/>
    <mergeCell ref="J14:K15"/>
    <mergeCell ref="H16:I16"/>
    <mergeCell ref="J16:K16"/>
    <mergeCell ref="F16:G16"/>
    <mergeCell ref="F19:G19"/>
    <mergeCell ref="F17:G18"/>
    <mergeCell ref="F14:G15"/>
    <mergeCell ref="A2:Q2"/>
    <mergeCell ref="A3:Q3"/>
    <mergeCell ref="F12:G12"/>
    <mergeCell ref="F13:G13"/>
    <mergeCell ref="M5:N5"/>
    <mergeCell ref="M6:N6"/>
  </mergeCells>
  <printOptions horizontalCentered="1" verticalCentered="1"/>
  <pageMargins left="0.3937007874015748" right="0.3937007874015748" top="0.3937007874015748" bottom="0.3937007874015748" header="0.5118110236220472" footer="0"/>
  <pageSetup firstPageNumber="31" useFirstPageNumber="1" horizontalDpi="600" verticalDpi="600" orientation="landscape" paperSize="9"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P138"/>
  <sheetViews>
    <sheetView view="pageBreakPreview" zoomScaleNormal="90" zoomScaleSheetLayoutView="100" zoomScalePageLayoutView="0" workbookViewId="0" topLeftCell="A1">
      <selection activeCell="J23" sqref="J23"/>
    </sheetView>
  </sheetViews>
  <sheetFormatPr defaultColWidth="8.00390625" defaultRowHeight="13.5"/>
  <cols>
    <col min="1" max="4" width="3.25390625" style="579" customWidth="1"/>
    <col min="5" max="5" width="14.00390625" style="579" customWidth="1"/>
    <col min="6" max="16" width="9.625" style="579" customWidth="1"/>
    <col min="17" max="16384" width="8.00390625" style="579" customWidth="1"/>
  </cols>
  <sheetData>
    <row r="1" spans="1:14" s="530" customFormat="1" ht="18.75" customHeight="1">
      <c r="A1" s="528" t="s">
        <v>1021</v>
      </c>
      <c r="B1" s="529"/>
      <c r="C1" s="529"/>
      <c r="D1" s="529"/>
      <c r="E1" s="529"/>
      <c r="F1" s="529"/>
      <c r="G1" s="529"/>
      <c r="H1" s="529" t="s">
        <v>51</v>
      </c>
      <c r="I1" s="529"/>
      <c r="J1" s="529"/>
      <c r="K1" s="529"/>
      <c r="L1" s="529"/>
      <c r="M1" s="529"/>
      <c r="N1" s="529"/>
    </row>
    <row r="2" spans="1:14" s="530" customFormat="1" ht="18.75" customHeight="1">
      <c r="A2" s="528"/>
      <c r="B2" s="529"/>
      <c r="C2" s="529"/>
      <c r="D2" s="529"/>
      <c r="E2" s="529"/>
      <c r="F2" s="529"/>
      <c r="G2" s="529"/>
      <c r="H2" s="529" t="s">
        <v>1627</v>
      </c>
      <c r="I2" s="529"/>
      <c r="J2" s="529"/>
      <c r="K2" s="529"/>
      <c r="L2" s="529"/>
      <c r="M2" s="529"/>
      <c r="N2" s="529"/>
    </row>
    <row r="3" spans="1:16" s="530" customFormat="1" ht="18" customHeight="1">
      <c r="A3" s="577"/>
      <c r="B3" s="532"/>
      <c r="C3" s="532"/>
      <c r="D3" s="532"/>
      <c r="E3" s="532"/>
      <c r="F3" s="532"/>
      <c r="G3" s="532"/>
      <c r="H3" s="532"/>
      <c r="I3" s="531"/>
      <c r="J3" s="531"/>
      <c r="K3" s="531"/>
      <c r="L3" s="531"/>
      <c r="M3" s="1717" t="s">
        <v>752</v>
      </c>
      <c r="N3" s="1717"/>
      <c r="O3" s="537" t="s">
        <v>332</v>
      </c>
      <c r="P3" s="578"/>
    </row>
    <row r="4" spans="1:16" s="530" customFormat="1" ht="18" customHeight="1">
      <c r="A4" s="531"/>
      <c r="B4" s="531"/>
      <c r="C4" s="531"/>
      <c r="D4" s="531"/>
      <c r="E4" s="531"/>
      <c r="F4" s="531"/>
      <c r="G4" s="531"/>
      <c r="H4" s="531"/>
      <c r="I4" s="531"/>
      <c r="J4" s="531"/>
      <c r="K4" s="531"/>
      <c r="L4" s="531"/>
      <c r="M4" s="1718" t="s">
        <v>754</v>
      </c>
      <c r="N4" s="1718"/>
      <c r="O4" s="538" t="s">
        <v>522</v>
      </c>
      <c r="P4" s="544"/>
    </row>
    <row r="5" spans="1:8" s="535" customFormat="1" ht="18" customHeight="1">
      <c r="A5" s="528" t="s">
        <v>523</v>
      </c>
      <c r="B5" s="534"/>
      <c r="C5" s="534"/>
      <c r="D5" s="534"/>
      <c r="E5" s="534"/>
      <c r="F5" s="534"/>
      <c r="G5" s="534"/>
      <c r="H5" s="534"/>
    </row>
    <row r="6" ht="9.75" customHeight="1"/>
    <row r="7" spans="2:16" ht="18" customHeight="1">
      <c r="B7" s="528" t="s">
        <v>624</v>
      </c>
      <c r="P7" s="545" t="s">
        <v>471</v>
      </c>
    </row>
    <row r="8" ht="3.75" customHeight="1" thickBot="1"/>
    <row r="9" spans="3:16" ht="18" customHeight="1">
      <c r="C9" s="580"/>
      <c r="D9" s="581"/>
      <c r="E9" s="582"/>
      <c r="F9" s="1730" t="s">
        <v>639</v>
      </c>
      <c r="G9" s="1731"/>
      <c r="H9" s="1732"/>
      <c r="I9" s="1733" t="s">
        <v>286</v>
      </c>
      <c r="J9" s="1734"/>
      <c r="K9" s="1734"/>
      <c r="L9" s="1734"/>
      <c r="M9" s="1734"/>
      <c r="N9" s="1734"/>
      <c r="O9" s="1735"/>
      <c r="P9" s="1728" t="s">
        <v>101</v>
      </c>
    </row>
    <row r="10" spans="3:16" ht="18" customHeight="1" thickBot="1">
      <c r="C10" s="583"/>
      <c r="D10" s="584"/>
      <c r="E10" s="584"/>
      <c r="F10" s="585" t="s">
        <v>99</v>
      </c>
      <c r="G10" s="586" t="s">
        <v>15</v>
      </c>
      <c r="H10" s="587" t="s">
        <v>748</v>
      </c>
      <c r="I10" s="588" t="s">
        <v>102</v>
      </c>
      <c r="J10" s="586" t="s">
        <v>103</v>
      </c>
      <c r="K10" s="586" t="s">
        <v>47</v>
      </c>
      <c r="L10" s="586" t="s">
        <v>48</v>
      </c>
      <c r="M10" s="586" t="s">
        <v>49</v>
      </c>
      <c r="N10" s="586" t="s">
        <v>50</v>
      </c>
      <c r="O10" s="587" t="s">
        <v>749</v>
      </c>
      <c r="P10" s="1729"/>
    </row>
    <row r="11" spans="3:16" ht="18" customHeight="1">
      <c r="C11" s="589" t="s">
        <v>482</v>
      </c>
      <c r="D11" s="590"/>
      <c r="E11" s="590"/>
      <c r="F11" s="466">
        <v>25339</v>
      </c>
      <c r="G11" s="467">
        <v>24802</v>
      </c>
      <c r="H11" s="468">
        <v>50141</v>
      </c>
      <c r="I11" s="469">
        <v>0</v>
      </c>
      <c r="J11" s="28">
        <v>37737</v>
      </c>
      <c r="K11" s="28">
        <v>22429</v>
      </c>
      <c r="L11" s="28">
        <v>19115</v>
      </c>
      <c r="M11" s="28">
        <v>10068</v>
      </c>
      <c r="N11" s="28">
        <v>8722</v>
      </c>
      <c r="O11" s="470">
        <v>98071</v>
      </c>
      <c r="P11" s="471">
        <v>148212</v>
      </c>
    </row>
    <row r="12" spans="3:16" ht="18" customHeight="1">
      <c r="C12" s="589" t="s">
        <v>528</v>
      </c>
      <c r="D12" s="590"/>
      <c r="E12" s="590"/>
      <c r="F12" s="466">
        <v>339</v>
      </c>
      <c r="G12" s="467">
        <v>619</v>
      </c>
      <c r="H12" s="468">
        <v>958</v>
      </c>
      <c r="I12" s="469">
        <v>0</v>
      </c>
      <c r="J12" s="28">
        <v>1112</v>
      </c>
      <c r="K12" s="28">
        <v>448</v>
      </c>
      <c r="L12" s="28">
        <v>390</v>
      </c>
      <c r="M12" s="28">
        <v>333</v>
      </c>
      <c r="N12" s="28">
        <v>434</v>
      </c>
      <c r="O12" s="470">
        <v>2717</v>
      </c>
      <c r="P12" s="471">
        <v>3675</v>
      </c>
    </row>
    <row r="13" spans="3:16" ht="18" customHeight="1" thickBot="1">
      <c r="C13" s="583" t="s">
        <v>527</v>
      </c>
      <c r="D13" s="584"/>
      <c r="E13" s="584"/>
      <c r="F13" s="472">
        <v>25678</v>
      </c>
      <c r="G13" s="473">
        <v>25421</v>
      </c>
      <c r="H13" s="474">
        <v>51099</v>
      </c>
      <c r="I13" s="475">
        <v>0</v>
      </c>
      <c r="J13" s="473">
        <v>38849</v>
      </c>
      <c r="K13" s="473">
        <v>22877</v>
      </c>
      <c r="L13" s="473">
        <v>19505</v>
      </c>
      <c r="M13" s="473">
        <v>10401</v>
      </c>
      <c r="N13" s="473">
        <v>9156</v>
      </c>
      <c r="O13" s="474">
        <v>100788</v>
      </c>
      <c r="P13" s="476">
        <v>151887</v>
      </c>
    </row>
    <row r="14" ht="18" customHeight="1"/>
    <row r="15" spans="2:16" ht="18" customHeight="1">
      <c r="B15" s="528" t="s">
        <v>625</v>
      </c>
      <c r="P15" s="545" t="s">
        <v>471</v>
      </c>
    </row>
    <row r="16" ht="3.75" customHeight="1" thickBot="1"/>
    <row r="17" spans="3:16" ht="18" customHeight="1">
      <c r="C17" s="580"/>
      <c r="D17" s="581"/>
      <c r="E17" s="582"/>
      <c r="F17" s="1730" t="s">
        <v>639</v>
      </c>
      <c r="G17" s="1731"/>
      <c r="H17" s="1732"/>
      <c r="I17" s="1733" t="s">
        <v>286</v>
      </c>
      <c r="J17" s="1734"/>
      <c r="K17" s="1734"/>
      <c r="L17" s="1734"/>
      <c r="M17" s="1734"/>
      <c r="N17" s="1734"/>
      <c r="O17" s="1735"/>
      <c r="P17" s="1728" t="s">
        <v>101</v>
      </c>
    </row>
    <row r="18" spans="3:16" ht="18" customHeight="1" thickBot="1">
      <c r="C18" s="583"/>
      <c r="D18" s="584"/>
      <c r="E18" s="584"/>
      <c r="F18" s="585" t="s">
        <v>99</v>
      </c>
      <c r="G18" s="586" t="s">
        <v>15</v>
      </c>
      <c r="H18" s="587" t="s">
        <v>748</v>
      </c>
      <c r="I18" s="588" t="s">
        <v>102</v>
      </c>
      <c r="J18" s="586" t="s">
        <v>103</v>
      </c>
      <c r="K18" s="586" t="s">
        <v>47</v>
      </c>
      <c r="L18" s="586" t="s">
        <v>48</v>
      </c>
      <c r="M18" s="586" t="s">
        <v>49</v>
      </c>
      <c r="N18" s="586" t="s">
        <v>50</v>
      </c>
      <c r="O18" s="587" t="s">
        <v>749</v>
      </c>
      <c r="P18" s="1729"/>
    </row>
    <row r="19" spans="3:16" ht="18" customHeight="1">
      <c r="C19" s="589" t="s">
        <v>482</v>
      </c>
      <c r="D19" s="590"/>
      <c r="E19" s="590"/>
      <c r="F19" s="466">
        <v>57</v>
      </c>
      <c r="G19" s="467">
        <v>271</v>
      </c>
      <c r="H19" s="468">
        <v>328</v>
      </c>
      <c r="I19" s="469">
        <v>0</v>
      </c>
      <c r="J19" s="28">
        <v>9222</v>
      </c>
      <c r="K19" s="28">
        <v>5494</v>
      </c>
      <c r="L19" s="28">
        <v>5597</v>
      </c>
      <c r="M19" s="28">
        <v>2462</v>
      </c>
      <c r="N19" s="28">
        <v>1886</v>
      </c>
      <c r="O19" s="470">
        <v>24661</v>
      </c>
      <c r="P19" s="471">
        <v>24989</v>
      </c>
    </row>
    <row r="20" spans="3:16" ht="18" customHeight="1">
      <c r="C20" s="589" t="s">
        <v>528</v>
      </c>
      <c r="D20" s="590"/>
      <c r="E20" s="590"/>
      <c r="F20" s="466">
        <v>0</v>
      </c>
      <c r="G20" s="467">
        <v>0</v>
      </c>
      <c r="H20" s="468">
        <v>0</v>
      </c>
      <c r="I20" s="469">
        <v>0</v>
      </c>
      <c r="J20" s="28">
        <v>213</v>
      </c>
      <c r="K20" s="28">
        <v>56</v>
      </c>
      <c r="L20" s="28">
        <v>115</v>
      </c>
      <c r="M20" s="28">
        <v>91</v>
      </c>
      <c r="N20" s="28">
        <v>48</v>
      </c>
      <c r="O20" s="470">
        <v>523</v>
      </c>
      <c r="P20" s="471">
        <v>523</v>
      </c>
    </row>
    <row r="21" spans="3:16" ht="18" customHeight="1" thickBot="1">
      <c r="C21" s="583" t="s">
        <v>527</v>
      </c>
      <c r="D21" s="584"/>
      <c r="E21" s="584"/>
      <c r="F21" s="472">
        <v>57</v>
      </c>
      <c r="G21" s="473">
        <v>271</v>
      </c>
      <c r="H21" s="474">
        <v>328</v>
      </c>
      <c r="I21" s="475">
        <v>0</v>
      </c>
      <c r="J21" s="473">
        <v>9435</v>
      </c>
      <c r="K21" s="473">
        <v>5550</v>
      </c>
      <c r="L21" s="473">
        <v>5712</v>
      </c>
      <c r="M21" s="473">
        <v>2553</v>
      </c>
      <c r="N21" s="473">
        <v>1934</v>
      </c>
      <c r="O21" s="474">
        <v>25184</v>
      </c>
      <c r="P21" s="476">
        <v>25512</v>
      </c>
    </row>
    <row r="22" spans="3:16" ht="18" customHeight="1">
      <c r="C22" s="593"/>
      <c r="D22" s="593"/>
      <c r="E22" s="593"/>
      <c r="F22" s="594"/>
      <c r="G22" s="594"/>
      <c r="H22" s="594"/>
      <c r="I22" s="594"/>
      <c r="J22" s="594"/>
      <c r="K22" s="594"/>
      <c r="L22" s="594"/>
      <c r="M22" s="594"/>
      <c r="N22" s="594"/>
      <c r="O22" s="594"/>
      <c r="P22" s="594"/>
    </row>
    <row r="23" spans="2:15" ht="18" customHeight="1">
      <c r="B23" s="528" t="s">
        <v>626</v>
      </c>
      <c r="O23" s="545" t="s">
        <v>471</v>
      </c>
    </row>
    <row r="24" ht="3.75" customHeight="1" thickBot="1"/>
    <row r="25" spans="3:15" ht="18" customHeight="1">
      <c r="C25" s="580"/>
      <c r="D25" s="581"/>
      <c r="E25" s="582"/>
      <c r="F25" s="1730" t="s">
        <v>639</v>
      </c>
      <c r="G25" s="1731"/>
      <c r="H25" s="1732"/>
      <c r="I25" s="1737" t="s">
        <v>287</v>
      </c>
      <c r="J25" s="1731"/>
      <c r="K25" s="1731"/>
      <c r="L25" s="1731"/>
      <c r="M25" s="1731"/>
      <c r="N25" s="1732"/>
      <c r="O25" s="1728" t="s">
        <v>101</v>
      </c>
    </row>
    <row r="26" spans="3:15" ht="18" customHeight="1" thickBot="1">
      <c r="C26" s="595"/>
      <c r="D26" s="593"/>
      <c r="E26" s="593"/>
      <c r="F26" s="596" t="s">
        <v>99</v>
      </c>
      <c r="G26" s="597" t="s">
        <v>15</v>
      </c>
      <c r="H26" s="598" t="s">
        <v>748</v>
      </c>
      <c r="I26" s="597" t="s">
        <v>103</v>
      </c>
      <c r="J26" s="597" t="s">
        <v>47</v>
      </c>
      <c r="K26" s="597" t="s">
        <v>48</v>
      </c>
      <c r="L26" s="597" t="s">
        <v>49</v>
      </c>
      <c r="M26" s="597" t="s">
        <v>50</v>
      </c>
      <c r="N26" s="598" t="s">
        <v>749</v>
      </c>
      <c r="O26" s="1736"/>
    </row>
    <row r="27" spans="3:15" ht="18" customHeight="1">
      <c r="C27" s="599" t="s">
        <v>52</v>
      </c>
      <c r="D27" s="600"/>
      <c r="E27" s="600"/>
      <c r="F27" s="477">
        <v>0</v>
      </c>
      <c r="G27" s="478">
        <v>0</v>
      </c>
      <c r="H27" s="479">
        <v>0</v>
      </c>
      <c r="I27" s="478">
        <v>224</v>
      </c>
      <c r="J27" s="478">
        <v>850</v>
      </c>
      <c r="K27" s="478">
        <v>6591</v>
      </c>
      <c r="L27" s="478">
        <v>5736</v>
      </c>
      <c r="M27" s="478">
        <v>5400</v>
      </c>
      <c r="N27" s="479">
        <v>18801</v>
      </c>
      <c r="O27" s="480">
        <v>18801</v>
      </c>
    </row>
    <row r="28" spans="3:15" ht="18" customHeight="1">
      <c r="C28" s="589" t="s">
        <v>482</v>
      </c>
      <c r="D28" s="590"/>
      <c r="E28" s="590"/>
      <c r="F28" s="466">
        <v>0</v>
      </c>
      <c r="G28" s="467">
        <v>0</v>
      </c>
      <c r="H28" s="468">
        <v>0</v>
      </c>
      <c r="I28" s="28">
        <v>224</v>
      </c>
      <c r="J28" s="28">
        <v>838</v>
      </c>
      <c r="K28" s="28">
        <v>6571</v>
      </c>
      <c r="L28" s="28">
        <v>5706</v>
      </c>
      <c r="M28" s="28">
        <v>5319</v>
      </c>
      <c r="N28" s="470">
        <v>18658</v>
      </c>
      <c r="O28" s="471">
        <v>18658</v>
      </c>
    </row>
    <row r="29" spans="3:15" ht="18" customHeight="1" thickBot="1">
      <c r="C29" s="583" t="s">
        <v>528</v>
      </c>
      <c r="D29" s="584"/>
      <c r="E29" s="584"/>
      <c r="F29" s="472">
        <v>0</v>
      </c>
      <c r="G29" s="473">
        <v>0</v>
      </c>
      <c r="H29" s="474">
        <v>0</v>
      </c>
      <c r="I29" s="481">
        <v>0</v>
      </c>
      <c r="J29" s="481">
        <v>12</v>
      </c>
      <c r="K29" s="481">
        <v>20</v>
      </c>
      <c r="L29" s="481">
        <v>30</v>
      </c>
      <c r="M29" s="481">
        <v>81</v>
      </c>
      <c r="N29" s="482">
        <v>143</v>
      </c>
      <c r="O29" s="476">
        <v>143</v>
      </c>
    </row>
    <row r="30" spans="3:15" ht="18" customHeight="1">
      <c r="C30" s="601" t="s">
        <v>53</v>
      </c>
      <c r="D30" s="590"/>
      <c r="E30" s="590"/>
      <c r="F30" s="483">
        <v>0</v>
      </c>
      <c r="G30" s="484">
        <v>0</v>
      </c>
      <c r="H30" s="485">
        <v>0</v>
      </c>
      <c r="I30" s="484">
        <v>1686</v>
      </c>
      <c r="J30" s="484">
        <v>2191</v>
      </c>
      <c r="K30" s="484">
        <v>3248</v>
      </c>
      <c r="L30" s="484">
        <v>2232</v>
      </c>
      <c r="M30" s="484">
        <v>1922</v>
      </c>
      <c r="N30" s="485">
        <v>11279</v>
      </c>
      <c r="O30" s="471">
        <v>11279</v>
      </c>
    </row>
    <row r="31" spans="3:15" ht="18" customHeight="1">
      <c r="C31" s="589" t="s">
        <v>482</v>
      </c>
      <c r="D31" s="590"/>
      <c r="E31" s="590"/>
      <c r="F31" s="466">
        <v>0</v>
      </c>
      <c r="G31" s="467">
        <v>0</v>
      </c>
      <c r="H31" s="468">
        <v>0</v>
      </c>
      <c r="I31" s="28">
        <v>1655</v>
      </c>
      <c r="J31" s="28">
        <v>2175</v>
      </c>
      <c r="K31" s="28">
        <v>3216</v>
      </c>
      <c r="L31" s="28">
        <v>2188</v>
      </c>
      <c r="M31" s="28">
        <v>1856</v>
      </c>
      <c r="N31" s="470">
        <v>11090</v>
      </c>
      <c r="O31" s="471">
        <v>11090</v>
      </c>
    </row>
    <row r="32" spans="3:15" ht="18" customHeight="1" thickBot="1">
      <c r="C32" s="595" t="s">
        <v>528</v>
      </c>
      <c r="D32" s="593"/>
      <c r="E32" s="593"/>
      <c r="F32" s="486">
        <v>0</v>
      </c>
      <c r="G32" s="487">
        <v>0</v>
      </c>
      <c r="H32" s="488">
        <v>0</v>
      </c>
      <c r="I32" s="489">
        <v>31</v>
      </c>
      <c r="J32" s="489">
        <v>16</v>
      </c>
      <c r="K32" s="489">
        <v>32</v>
      </c>
      <c r="L32" s="489">
        <v>44</v>
      </c>
      <c r="M32" s="489">
        <v>66</v>
      </c>
      <c r="N32" s="490">
        <v>189</v>
      </c>
      <c r="O32" s="491">
        <v>189</v>
      </c>
    </row>
    <row r="33" spans="3:15" ht="18" customHeight="1">
      <c r="C33" s="599" t="s">
        <v>54</v>
      </c>
      <c r="D33" s="600"/>
      <c r="E33" s="600"/>
      <c r="F33" s="477">
        <v>0</v>
      </c>
      <c r="G33" s="478">
        <v>0</v>
      </c>
      <c r="H33" s="479">
        <v>0</v>
      </c>
      <c r="I33" s="478">
        <v>1</v>
      </c>
      <c r="J33" s="478">
        <v>10</v>
      </c>
      <c r="K33" s="478">
        <v>59</v>
      </c>
      <c r="L33" s="478">
        <v>206</v>
      </c>
      <c r="M33" s="478">
        <v>719</v>
      </c>
      <c r="N33" s="479">
        <v>995</v>
      </c>
      <c r="O33" s="480">
        <v>995</v>
      </c>
    </row>
    <row r="34" spans="3:15" ht="18" customHeight="1">
      <c r="C34" s="589" t="s">
        <v>482</v>
      </c>
      <c r="D34" s="590"/>
      <c r="E34" s="590"/>
      <c r="F34" s="466">
        <v>0</v>
      </c>
      <c r="G34" s="467">
        <v>0</v>
      </c>
      <c r="H34" s="468">
        <v>0</v>
      </c>
      <c r="I34" s="28">
        <v>1</v>
      </c>
      <c r="J34" s="28">
        <v>10</v>
      </c>
      <c r="K34" s="28">
        <v>55</v>
      </c>
      <c r="L34" s="28">
        <v>201</v>
      </c>
      <c r="M34" s="28">
        <v>683</v>
      </c>
      <c r="N34" s="470">
        <v>950</v>
      </c>
      <c r="O34" s="471">
        <v>950</v>
      </c>
    </row>
    <row r="35" spans="3:15" ht="18" customHeight="1" thickBot="1">
      <c r="C35" s="583" t="s">
        <v>528</v>
      </c>
      <c r="D35" s="584"/>
      <c r="E35" s="584"/>
      <c r="F35" s="472">
        <v>0</v>
      </c>
      <c r="G35" s="473">
        <v>0</v>
      </c>
      <c r="H35" s="474">
        <v>0</v>
      </c>
      <c r="I35" s="481">
        <v>0</v>
      </c>
      <c r="J35" s="481">
        <v>0</v>
      </c>
      <c r="K35" s="481">
        <v>4</v>
      </c>
      <c r="L35" s="481">
        <v>5</v>
      </c>
      <c r="M35" s="481">
        <v>36</v>
      </c>
      <c r="N35" s="482">
        <v>45</v>
      </c>
      <c r="O35" s="476">
        <v>45</v>
      </c>
    </row>
    <row r="36" spans="3:15" ht="18" customHeight="1" thickBot="1">
      <c r="C36" s="583" t="s">
        <v>527</v>
      </c>
      <c r="D36" s="584"/>
      <c r="E36" s="584"/>
      <c r="F36" s="472">
        <v>0</v>
      </c>
      <c r="G36" s="473">
        <v>0</v>
      </c>
      <c r="H36" s="474">
        <v>0</v>
      </c>
      <c r="I36" s="473">
        <v>1910</v>
      </c>
      <c r="J36" s="473">
        <v>3051</v>
      </c>
      <c r="K36" s="473">
        <v>9843</v>
      </c>
      <c r="L36" s="473">
        <v>8130</v>
      </c>
      <c r="M36" s="473">
        <v>8019</v>
      </c>
      <c r="N36" s="474">
        <v>30953</v>
      </c>
      <c r="O36" s="476">
        <v>30953</v>
      </c>
    </row>
    <row r="138" ht="12">
      <c r="F138" s="579">
        <v>0</v>
      </c>
    </row>
  </sheetData>
  <sheetProtection/>
  <mergeCells count="11">
    <mergeCell ref="F25:H25"/>
    <mergeCell ref="O25:O26"/>
    <mergeCell ref="I25:N25"/>
    <mergeCell ref="P9:P10"/>
    <mergeCell ref="F17:H17"/>
    <mergeCell ref="I17:O17"/>
    <mergeCell ref="P17:P18"/>
    <mergeCell ref="M3:N3"/>
    <mergeCell ref="M4:N4"/>
    <mergeCell ref="F9:H9"/>
    <mergeCell ref="I9:O9"/>
  </mergeCells>
  <printOptions horizontalCentered="1" verticalCentered="1"/>
  <pageMargins left="0.3937007874015748" right="0.3937007874015748" top="0.3937007874015748" bottom="0.3937007874015748" header="0.5118110236220472" footer="0"/>
  <pageSetup firstPageNumber="32" useFirstPageNumber="1" horizontalDpi="600" verticalDpi="600" orientation="landscape" paperSize="9" scale="84"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92D050"/>
  </sheetPr>
  <dimension ref="A1:Q150"/>
  <sheetViews>
    <sheetView view="pageBreakPreview" zoomScale="85" zoomScaleSheetLayoutView="85"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G34" sqref="G34"/>
    </sheetView>
  </sheetViews>
  <sheetFormatPr defaultColWidth="9.00390625" defaultRowHeight="13.5"/>
  <cols>
    <col min="1" max="2" width="1.625" style="51" customWidth="1"/>
    <col min="3" max="4" width="3.625" style="51" customWidth="1"/>
    <col min="5" max="5" width="21.25390625" style="51" customWidth="1"/>
    <col min="6" max="16" width="13.125" style="51" customWidth="1"/>
    <col min="17" max="16384" width="9.00390625" style="52" customWidth="1"/>
  </cols>
  <sheetData>
    <row r="1" spans="1:9" ht="13.5">
      <c r="A1" s="51" t="s">
        <v>469</v>
      </c>
      <c r="I1" s="53" t="s">
        <v>10</v>
      </c>
    </row>
    <row r="2" spans="9:15" ht="13.5">
      <c r="I2" s="241" t="s">
        <v>1628</v>
      </c>
      <c r="N2" s="114" t="s">
        <v>564</v>
      </c>
      <c r="O2" s="114" t="s">
        <v>565</v>
      </c>
    </row>
    <row r="3" spans="2:15" ht="13.5">
      <c r="B3" s="51" t="s">
        <v>8</v>
      </c>
      <c r="M3" s="15"/>
      <c r="N3" s="115" t="s">
        <v>566</v>
      </c>
      <c r="O3" s="115" t="s">
        <v>567</v>
      </c>
    </row>
    <row r="4" spans="2:9" ht="13.5">
      <c r="B4" s="51" t="s">
        <v>747</v>
      </c>
      <c r="I4" s="54"/>
    </row>
    <row r="5" ht="14.25" thickBot="1">
      <c r="C5" s="51" t="s">
        <v>11</v>
      </c>
    </row>
    <row r="6" spans="3:16" ht="17.25" customHeight="1">
      <c r="C6" s="55" t="s">
        <v>12</v>
      </c>
      <c r="D6" s="56"/>
      <c r="E6" s="56"/>
      <c r="F6" s="57" t="s">
        <v>13</v>
      </c>
      <c r="G6" s="58"/>
      <c r="H6" s="59"/>
      <c r="I6" s="60" t="s">
        <v>14</v>
      </c>
      <c r="J6" s="58"/>
      <c r="K6" s="58"/>
      <c r="L6" s="58"/>
      <c r="M6" s="58"/>
      <c r="N6" s="58"/>
      <c r="O6" s="59"/>
      <c r="P6" s="61" t="s">
        <v>265</v>
      </c>
    </row>
    <row r="7" spans="3:16" ht="17.25" customHeight="1">
      <c r="C7" s="62"/>
      <c r="D7" s="63"/>
      <c r="E7" s="63"/>
      <c r="F7" s="64" t="s">
        <v>99</v>
      </c>
      <c r="G7" s="65" t="s">
        <v>15</v>
      </c>
      <c r="H7" s="66" t="s">
        <v>100</v>
      </c>
      <c r="I7" s="67" t="s">
        <v>16</v>
      </c>
      <c r="J7" s="65" t="s">
        <v>767</v>
      </c>
      <c r="K7" s="64" t="s">
        <v>768</v>
      </c>
      <c r="L7" s="64" t="s">
        <v>524</v>
      </c>
      <c r="M7" s="64" t="s">
        <v>525</v>
      </c>
      <c r="N7" s="65" t="s">
        <v>526</v>
      </c>
      <c r="O7" s="66" t="s">
        <v>766</v>
      </c>
      <c r="P7" s="68"/>
    </row>
    <row r="8" spans="3:16" ht="17.25" customHeight="1">
      <c r="C8" s="116" t="s">
        <v>568</v>
      </c>
      <c r="D8" s="110"/>
      <c r="E8" s="110"/>
      <c r="F8" s="110"/>
      <c r="G8" s="110"/>
      <c r="H8" s="110"/>
      <c r="I8" s="110"/>
      <c r="J8" s="110"/>
      <c r="K8" s="110"/>
      <c r="L8" s="110"/>
      <c r="M8" s="110"/>
      <c r="N8" s="110"/>
      <c r="O8" s="110"/>
      <c r="P8" s="111"/>
    </row>
    <row r="9" spans="3:16" ht="17.25" customHeight="1">
      <c r="C9" s="69" t="s">
        <v>17</v>
      </c>
      <c r="D9" s="70"/>
      <c r="E9" s="70"/>
      <c r="F9" s="177">
        <v>61193</v>
      </c>
      <c r="G9" s="178">
        <v>66853</v>
      </c>
      <c r="H9" s="179">
        <v>128046</v>
      </c>
      <c r="I9" s="180">
        <v>0</v>
      </c>
      <c r="J9" s="178">
        <v>120876</v>
      </c>
      <c r="K9" s="177">
        <v>79416</v>
      </c>
      <c r="L9" s="177">
        <v>73661</v>
      </c>
      <c r="M9" s="177">
        <v>42789</v>
      </c>
      <c r="N9" s="178">
        <v>43635</v>
      </c>
      <c r="O9" s="177">
        <v>360377</v>
      </c>
      <c r="P9" s="181">
        <v>488423</v>
      </c>
    </row>
    <row r="10" spans="3:16" ht="17.25" customHeight="1">
      <c r="C10" s="71"/>
      <c r="D10" s="72" t="s">
        <v>18</v>
      </c>
      <c r="E10" s="73"/>
      <c r="F10" s="182">
        <v>14470</v>
      </c>
      <c r="G10" s="183">
        <v>16878</v>
      </c>
      <c r="H10" s="184">
        <v>31348</v>
      </c>
      <c r="I10" s="185">
        <v>0</v>
      </c>
      <c r="J10" s="183">
        <v>40542</v>
      </c>
      <c r="K10" s="182">
        <v>28861</v>
      </c>
      <c r="L10" s="182">
        <v>28106</v>
      </c>
      <c r="M10" s="182">
        <v>19651</v>
      </c>
      <c r="N10" s="183">
        <v>23436</v>
      </c>
      <c r="O10" s="182">
        <v>140596</v>
      </c>
      <c r="P10" s="186">
        <v>171944</v>
      </c>
    </row>
    <row r="11" spans="3:16" ht="17.25" customHeight="1">
      <c r="C11" s="71"/>
      <c r="D11" s="74"/>
      <c r="E11" s="75" t="s">
        <v>19</v>
      </c>
      <c r="F11" s="76">
        <v>9126</v>
      </c>
      <c r="G11" s="76">
        <v>6974</v>
      </c>
      <c r="H11" s="184">
        <v>16100</v>
      </c>
      <c r="I11" s="77">
        <v>0</v>
      </c>
      <c r="J11" s="78">
        <v>18675</v>
      </c>
      <c r="K11" s="76">
        <v>11323</v>
      </c>
      <c r="L11" s="76">
        <v>9600</v>
      </c>
      <c r="M11" s="76">
        <v>5772</v>
      </c>
      <c r="N11" s="78">
        <v>6806</v>
      </c>
      <c r="O11" s="182">
        <v>52176</v>
      </c>
      <c r="P11" s="186">
        <v>68276</v>
      </c>
    </row>
    <row r="12" spans="3:16" ht="17.25" customHeight="1">
      <c r="C12" s="71"/>
      <c r="D12" s="74"/>
      <c r="E12" s="75" t="s">
        <v>20</v>
      </c>
      <c r="F12" s="76">
        <v>1</v>
      </c>
      <c r="G12" s="76">
        <v>18</v>
      </c>
      <c r="H12" s="184">
        <v>19</v>
      </c>
      <c r="I12" s="77">
        <v>0</v>
      </c>
      <c r="J12" s="78">
        <v>81</v>
      </c>
      <c r="K12" s="76">
        <v>128</v>
      </c>
      <c r="L12" s="76">
        <v>286</v>
      </c>
      <c r="M12" s="76">
        <v>761</v>
      </c>
      <c r="N12" s="78">
        <v>1933</v>
      </c>
      <c r="O12" s="182">
        <v>3189</v>
      </c>
      <c r="P12" s="186">
        <v>3208</v>
      </c>
    </row>
    <row r="13" spans="3:16" ht="17.25" customHeight="1">
      <c r="C13" s="71"/>
      <c r="D13" s="74"/>
      <c r="E13" s="75" t="s">
        <v>21</v>
      </c>
      <c r="F13" s="76">
        <v>2338</v>
      </c>
      <c r="G13" s="76">
        <v>4336</v>
      </c>
      <c r="H13" s="184">
        <v>6674</v>
      </c>
      <c r="I13" s="77">
        <v>0</v>
      </c>
      <c r="J13" s="78">
        <v>8346</v>
      </c>
      <c r="K13" s="76">
        <v>6024</v>
      </c>
      <c r="L13" s="76">
        <v>5449</v>
      </c>
      <c r="M13" s="76">
        <v>3859</v>
      </c>
      <c r="N13" s="78">
        <v>4579</v>
      </c>
      <c r="O13" s="182">
        <v>28257</v>
      </c>
      <c r="P13" s="186">
        <v>34931</v>
      </c>
    </row>
    <row r="14" spans="3:16" ht="17.25" customHeight="1">
      <c r="C14" s="71"/>
      <c r="D14" s="74"/>
      <c r="E14" s="75" t="s">
        <v>22</v>
      </c>
      <c r="F14" s="76">
        <v>192</v>
      </c>
      <c r="G14" s="76">
        <v>435</v>
      </c>
      <c r="H14" s="184">
        <v>627</v>
      </c>
      <c r="I14" s="77">
        <v>0</v>
      </c>
      <c r="J14" s="78">
        <v>609</v>
      </c>
      <c r="K14" s="76">
        <v>534</v>
      </c>
      <c r="L14" s="76">
        <v>533</v>
      </c>
      <c r="M14" s="76">
        <v>273</v>
      </c>
      <c r="N14" s="78">
        <v>351</v>
      </c>
      <c r="O14" s="182">
        <v>2300</v>
      </c>
      <c r="P14" s="186">
        <v>2927</v>
      </c>
    </row>
    <row r="15" spans="3:16" ht="17.25" customHeight="1">
      <c r="C15" s="71"/>
      <c r="D15" s="74"/>
      <c r="E15" s="75" t="s">
        <v>23</v>
      </c>
      <c r="F15" s="76">
        <v>2813</v>
      </c>
      <c r="G15" s="76">
        <v>5115</v>
      </c>
      <c r="H15" s="184">
        <v>7928</v>
      </c>
      <c r="I15" s="77">
        <v>0</v>
      </c>
      <c r="J15" s="78">
        <v>12831</v>
      </c>
      <c r="K15" s="76">
        <v>10852</v>
      </c>
      <c r="L15" s="76">
        <v>12238</v>
      </c>
      <c r="M15" s="76">
        <v>8986</v>
      </c>
      <c r="N15" s="78">
        <v>9767</v>
      </c>
      <c r="O15" s="182">
        <v>54674</v>
      </c>
      <c r="P15" s="186">
        <v>62602</v>
      </c>
    </row>
    <row r="16" spans="3:16" ht="17.25" customHeight="1">
      <c r="C16" s="71"/>
      <c r="D16" s="72" t="s">
        <v>24</v>
      </c>
      <c r="E16" s="79"/>
      <c r="F16" s="182">
        <v>9638</v>
      </c>
      <c r="G16" s="183">
        <v>10175</v>
      </c>
      <c r="H16" s="184">
        <v>19813</v>
      </c>
      <c r="I16" s="185">
        <v>0</v>
      </c>
      <c r="J16" s="183">
        <v>18410</v>
      </c>
      <c r="K16" s="182">
        <v>10529</v>
      </c>
      <c r="L16" s="182">
        <v>8907</v>
      </c>
      <c r="M16" s="182">
        <v>3623</v>
      </c>
      <c r="N16" s="183">
        <v>2613</v>
      </c>
      <c r="O16" s="182">
        <v>44082</v>
      </c>
      <c r="P16" s="186">
        <v>63895</v>
      </c>
    </row>
    <row r="17" spans="3:16" ht="17.25" customHeight="1">
      <c r="C17" s="71"/>
      <c r="D17" s="74"/>
      <c r="E17" s="80" t="s">
        <v>25</v>
      </c>
      <c r="F17" s="76">
        <v>7064</v>
      </c>
      <c r="G17" s="76">
        <v>7295</v>
      </c>
      <c r="H17" s="184">
        <v>14359</v>
      </c>
      <c r="I17" s="77">
        <v>0</v>
      </c>
      <c r="J17" s="78">
        <v>13643</v>
      </c>
      <c r="K17" s="76">
        <v>7739</v>
      </c>
      <c r="L17" s="76">
        <v>6368</v>
      </c>
      <c r="M17" s="76">
        <v>2588</v>
      </c>
      <c r="N17" s="78">
        <v>2001</v>
      </c>
      <c r="O17" s="182">
        <v>32339</v>
      </c>
      <c r="P17" s="186">
        <v>46698</v>
      </c>
    </row>
    <row r="18" spans="3:16" ht="17.25" customHeight="1">
      <c r="C18" s="71"/>
      <c r="D18" s="74"/>
      <c r="E18" s="80" t="s">
        <v>26</v>
      </c>
      <c r="F18" s="76">
        <v>2574</v>
      </c>
      <c r="G18" s="76">
        <v>2880</v>
      </c>
      <c r="H18" s="184">
        <v>5454</v>
      </c>
      <c r="I18" s="77">
        <v>0</v>
      </c>
      <c r="J18" s="78">
        <v>4767</v>
      </c>
      <c r="K18" s="76">
        <v>2790</v>
      </c>
      <c r="L18" s="76">
        <v>2539</v>
      </c>
      <c r="M18" s="76">
        <v>1035</v>
      </c>
      <c r="N18" s="78">
        <v>612</v>
      </c>
      <c r="O18" s="182">
        <v>11743</v>
      </c>
      <c r="P18" s="186">
        <v>17197</v>
      </c>
    </row>
    <row r="19" spans="3:16" ht="17.25" customHeight="1">
      <c r="C19" s="71"/>
      <c r="D19" s="72" t="s">
        <v>9</v>
      </c>
      <c r="E19" s="73"/>
      <c r="F19" s="182">
        <v>107</v>
      </c>
      <c r="G19" s="183">
        <v>372</v>
      </c>
      <c r="H19" s="184">
        <v>479</v>
      </c>
      <c r="I19" s="185">
        <v>0</v>
      </c>
      <c r="J19" s="183">
        <v>2131</v>
      </c>
      <c r="K19" s="182">
        <v>2289</v>
      </c>
      <c r="L19" s="182">
        <v>3694</v>
      </c>
      <c r="M19" s="182">
        <v>1791</v>
      </c>
      <c r="N19" s="183">
        <v>1396</v>
      </c>
      <c r="O19" s="182">
        <v>11301</v>
      </c>
      <c r="P19" s="186">
        <v>11780</v>
      </c>
    </row>
    <row r="20" spans="3:16" ht="17.25" customHeight="1">
      <c r="C20" s="71"/>
      <c r="D20" s="74"/>
      <c r="E20" s="75" t="s">
        <v>27</v>
      </c>
      <c r="F20" s="76">
        <v>98</v>
      </c>
      <c r="G20" s="76">
        <v>340</v>
      </c>
      <c r="H20" s="184">
        <v>438</v>
      </c>
      <c r="I20" s="77">
        <v>0</v>
      </c>
      <c r="J20" s="78">
        <v>1967</v>
      </c>
      <c r="K20" s="76">
        <v>2042</v>
      </c>
      <c r="L20" s="76">
        <v>3280</v>
      </c>
      <c r="M20" s="76">
        <v>1516</v>
      </c>
      <c r="N20" s="78">
        <v>1082</v>
      </c>
      <c r="O20" s="182">
        <v>9887</v>
      </c>
      <c r="P20" s="186">
        <v>10325</v>
      </c>
    </row>
    <row r="21" spans="3:16" ht="24.75" customHeight="1">
      <c r="C21" s="71"/>
      <c r="D21" s="74"/>
      <c r="E21" s="81" t="s">
        <v>28</v>
      </c>
      <c r="F21" s="76">
        <v>9</v>
      </c>
      <c r="G21" s="76">
        <v>32</v>
      </c>
      <c r="H21" s="184">
        <v>41</v>
      </c>
      <c r="I21" s="77">
        <v>0</v>
      </c>
      <c r="J21" s="78">
        <v>159</v>
      </c>
      <c r="K21" s="76">
        <v>237</v>
      </c>
      <c r="L21" s="76">
        <v>411</v>
      </c>
      <c r="M21" s="76">
        <v>275</v>
      </c>
      <c r="N21" s="78">
        <v>287</v>
      </c>
      <c r="O21" s="182">
        <v>1369</v>
      </c>
      <c r="P21" s="186">
        <v>1410</v>
      </c>
    </row>
    <row r="22" spans="3:16" ht="24.75" customHeight="1">
      <c r="C22" s="71"/>
      <c r="D22" s="80"/>
      <c r="E22" s="81" t="s">
        <v>29</v>
      </c>
      <c r="F22" s="76">
        <v>0</v>
      </c>
      <c r="G22" s="76">
        <v>0</v>
      </c>
      <c r="H22" s="184">
        <v>0</v>
      </c>
      <c r="I22" s="77">
        <v>0</v>
      </c>
      <c r="J22" s="78">
        <v>5</v>
      </c>
      <c r="K22" s="76">
        <v>10</v>
      </c>
      <c r="L22" s="76">
        <v>3</v>
      </c>
      <c r="M22" s="76">
        <v>0</v>
      </c>
      <c r="N22" s="78">
        <v>27</v>
      </c>
      <c r="O22" s="182">
        <v>45</v>
      </c>
      <c r="P22" s="186">
        <v>45</v>
      </c>
    </row>
    <row r="23" spans="3:16" ht="17.25" customHeight="1">
      <c r="C23" s="71"/>
      <c r="D23" s="72" t="s">
        <v>407</v>
      </c>
      <c r="E23" s="73"/>
      <c r="F23" s="182">
        <v>11823</v>
      </c>
      <c r="G23" s="183">
        <v>14316</v>
      </c>
      <c r="H23" s="184">
        <v>26139</v>
      </c>
      <c r="I23" s="185">
        <v>0</v>
      </c>
      <c r="J23" s="183">
        <v>21224</v>
      </c>
      <c r="K23" s="182">
        <v>15323</v>
      </c>
      <c r="L23" s="182">
        <v>14011</v>
      </c>
      <c r="M23" s="182">
        <v>7786</v>
      </c>
      <c r="N23" s="183">
        <v>7480</v>
      </c>
      <c r="O23" s="182">
        <v>65824</v>
      </c>
      <c r="P23" s="186">
        <v>91963</v>
      </c>
    </row>
    <row r="24" spans="3:16" ht="17.25" customHeight="1">
      <c r="C24" s="71"/>
      <c r="D24" s="74"/>
      <c r="E24" s="82" t="s">
        <v>307</v>
      </c>
      <c r="F24" s="76">
        <v>11016</v>
      </c>
      <c r="G24" s="76">
        <v>13684</v>
      </c>
      <c r="H24" s="184">
        <v>24700</v>
      </c>
      <c r="I24" s="77">
        <v>0</v>
      </c>
      <c r="J24" s="78">
        <v>20513</v>
      </c>
      <c r="K24" s="76">
        <v>14878</v>
      </c>
      <c r="L24" s="76">
        <v>13528</v>
      </c>
      <c r="M24" s="76">
        <v>7581</v>
      </c>
      <c r="N24" s="78">
        <v>7352</v>
      </c>
      <c r="O24" s="182">
        <v>63852</v>
      </c>
      <c r="P24" s="186">
        <v>88552</v>
      </c>
    </row>
    <row r="25" spans="3:16" ht="17.25" customHeight="1">
      <c r="C25" s="71"/>
      <c r="D25" s="83"/>
      <c r="E25" s="80" t="s">
        <v>308</v>
      </c>
      <c r="F25" s="76">
        <v>366</v>
      </c>
      <c r="G25" s="76">
        <v>330</v>
      </c>
      <c r="H25" s="184">
        <v>696</v>
      </c>
      <c r="I25" s="77">
        <v>0</v>
      </c>
      <c r="J25" s="78">
        <v>401</v>
      </c>
      <c r="K25" s="76">
        <v>270</v>
      </c>
      <c r="L25" s="76">
        <v>290</v>
      </c>
      <c r="M25" s="76">
        <v>129</v>
      </c>
      <c r="N25" s="78">
        <v>85</v>
      </c>
      <c r="O25" s="182">
        <v>1175</v>
      </c>
      <c r="P25" s="186">
        <v>1871</v>
      </c>
    </row>
    <row r="26" spans="3:16" ht="17.25" customHeight="1">
      <c r="C26" s="71"/>
      <c r="D26" s="84"/>
      <c r="E26" s="75" t="s">
        <v>309</v>
      </c>
      <c r="F26" s="76">
        <v>441</v>
      </c>
      <c r="G26" s="76">
        <v>302</v>
      </c>
      <c r="H26" s="184">
        <v>743</v>
      </c>
      <c r="I26" s="77">
        <v>0</v>
      </c>
      <c r="J26" s="78">
        <v>310</v>
      </c>
      <c r="K26" s="76">
        <v>175</v>
      </c>
      <c r="L26" s="76">
        <v>193</v>
      </c>
      <c r="M26" s="76">
        <v>76</v>
      </c>
      <c r="N26" s="78">
        <v>43</v>
      </c>
      <c r="O26" s="182">
        <v>797</v>
      </c>
      <c r="P26" s="186">
        <v>1540</v>
      </c>
    </row>
    <row r="27" spans="3:16" ht="17.25" customHeight="1">
      <c r="C27" s="71"/>
      <c r="D27" s="74" t="s">
        <v>554</v>
      </c>
      <c r="E27" s="85"/>
      <c r="F27" s="76">
        <v>1283</v>
      </c>
      <c r="G27" s="76">
        <v>1723</v>
      </c>
      <c r="H27" s="184">
        <v>3006</v>
      </c>
      <c r="I27" s="77">
        <v>0</v>
      </c>
      <c r="J27" s="78">
        <v>2838</v>
      </c>
      <c r="K27" s="76">
        <v>2135</v>
      </c>
      <c r="L27" s="76">
        <v>2242</v>
      </c>
      <c r="M27" s="76">
        <v>1681</v>
      </c>
      <c r="N27" s="78">
        <v>1393</v>
      </c>
      <c r="O27" s="182">
        <v>10289</v>
      </c>
      <c r="P27" s="186">
        <v>13295</v>
      </c>
    </row>
    <row r="28" spans="3:16" ht="17.25" customHeight="1">
      <c r="C28" s="86"/>
      <c r="D28" s="87" t="s">
        <v>555</v>
      </c>
      <c r="E28" s="88"/>
      <c r="F28" s="89">
        <v>23872</v>
      </c>
      <c r="G28" s="89">
        <v>23389</v>
      </c>
      <c r="H28" s="192">
        <v>47261</v>
      </c>
      <c r="I28" s="90">
        <v>0</v>
      </c>
      <c r="J28" s="91">
        <v>35731</v>
      </c>
      <c r="K28" s="89">
        <v>20279</v>
      </c>
      <c r="L28" s="89">
        <v>16701</v>
      </c>
      <c r="M28" s="89">
        <v>8257</v>
      </c>
      <c r="N28" s="91">
        <v>7317</v>
      </c>
      <c r="O28" s="192">
        <v>88285</v>
      </c>
      <c r="P28" s="194">
        <v>135546</v>
      </c>
    </row>
    <row r="29" spans="3:16" ht="17.25" customHeight="1">
      <c r="C29" s="69" t="s">
        <v>556</v>
      </c>
      <c r="D29" s="92"/>
      <c r="E29" s="93"/>
      <c r="F29" s="177">
        <v>60</v>
      </c>
      <c r="G29" s="178">
        <v>282</v>
      </c>
      <c r="H29" s="179">
        <v>342</v>
      </c>
      <c r="I29" s="180">
        <v>0</v>
      </c>
      <c r="J29" s="178">
        <v>10446</v>
      </c>
      <c r="K29" s="177">
        <v>6235</v>
      </c>
      <c r="L29" s="177">
        <v>6453</v>
      </c>
      <c r="M29" s="177">
        <v>2809</v>
      </c>
      <c r="N29" s="178">
        <v>2116</v>
      </c>
      <c r="O29" s="177">
        <v>28059</v>
      </c>
      <c r="P29" s="181">
        <v>28401</v>
      </c>
    </row>
    <row r="30" spans="3:16" ht="17.25" customHeight="1">
      <c r="C30" s="71"/>
      <c r="D30" s="1742" t="s">
        <v>987</v>
      </c>
      <c r="E30" s="1743"/>
      <c r="F30" s="237">
        <v>0</v>
      </c>
      <c r="G30" s="94">
        <v>0</v>
      </c>
      <c r="H30" s="184">
        <v>0</v>
      </c>
      <c r="I30" s="96"/>
      <c r="J30" s="78">
        <v>176</v>
      </c>
      <c r="K30" s="76">
        <v>113</v>
      </c>
      <c r="L30" s="76">
        <v>116</v>
      </c>
      <c r="M30" s="76">
        <v>68</v>
      </c>
      <c r="N30" s="78">
        <v>12</v>
      </c>
      <c r="O30" s="182">
        <v>485</v>
      </c>
      <c r="P30" s="186">
        <v>485</v>
      </c>
    </row>
    <row r="31" spans="3:16" ht="17.25" customHeight="1">
      <c r="C31" s="71"/>
      <c r="D31" s="75" t="s">
        <v>557</v>
      </c>
      <c r="E31" s="79"/>
      <c r="F31" s="237">
        <v>0</v>
      </c>
      <c r="G31" s="94">
        <v>0</v>
      </c>
      <c r="H31" s="184">
        <v>0</v>
      </c>
      <c r="I31" s="96"/>
      <c r="J31" s="78">
        <v>0</v>
      </c>
      <c r="K31" s="76">
        <v>0</v>
      </c>
      <c r="L31" s="76">
        <v>0</v>
      </c>
      <c r="M31" s="76">
        <v>0</v>
      </c>
      <c r="N31" s="78">
        <v>0</v>
      </c>
      <c r="O31" s="182">
        <v>0</v>
      </c>
      <c r="P31" s="186">
        <v>0</v>
      </c>
    </row>
    <row r="32" spans="3:16" ht="17.25" customHeight="1">
      <c r="C32" s="71"/>
      <c r="D32" s="75" t="s">
        <v>1517</v>
      </c>
      <c r="E32" s="79"/>
      <c r="F32" s="297">
        <v>0</v>
      </c>
      <c r="G32" s="297">
        <v>0</v>
      </c>
      <c r="H32" s="184"/>
      <c r="I32" s="298"/>
      <c r="J32" s="78">
        <v>8595</v>
      </c>
      <c r="K32" s="76">
        <v>4531</v>
      </c>
      <c r="L32" s="76">
        <v>3988</v>
      </c>
      <c r="M32" s="76">
        <v>1485</v>
      </c>
      <c r="N32" s="78">
        <v>984</v>
      </c>
      <c r="O32" s="182">
        <v>19583</v>
      </c>
      <c r="P32" s="186">
        <v>19583</v>
      </c>
    </row>
    <row r="33" spans="3:16" ht="17.25" customHeight="1">
      <c r="C33" s="71"/>
      <c r="D33" s="75" t="s">
        <v>558</v>
      </c>
      <c r="E33" s="79"/>
      <c r="F33" s="76">
        <v>26</v>
      </c>
      <c r="G33" s="76">
        <v>109</v>
      </c>
      <c r="H33" s="184">
        <v>135</v>
      </c>
      <c r="I33" s="77">
        <v>0</v>
      </c>
      <c r="J33" s="78">
        <v>506</v>
      </c>
      <c r="K33" s="76">
        <v>386</v>
      </c>
      <c r="L33" s="76">
        <v>854</v>
      </c>
      <c r="M33" s="76">
        <v>454</v>
      </c>
      <c r="N33" s="78">
        <v>345</v>
      </c>
      <c r="O33" s="182">
        <v>2545</v>
      </c>
      <c r="P33" s="186">
        <v>2680</v>
      </c>
    </row>
    <row r="34" spans="3:16" ht="17.25" customHeight="1">
      <c r="C34" s="71"/>
      <c r="D34" s="75" t="s">
        <v>559</v>
      </c>
      <c r="E34" s="79"/>
      <c r="F34" s="76">
        <v>34</v>
      </c>
      <c r="G34" s="76">
        <v>73</v>
      </c>
      <c r="H34" s="184">
        <v>107</v>
      </c>
      <c r="I34" s="77">
        <v>0</v>
      </c>
      <c r="J34" s="78">
        <v>244</v>
      </c>
      <c r="K34" s="76">
        <v>153</v>
      </c>
      <c r="L34" s="76">
        <v>182</v>
      </c>
      <c r="M34" s="76">
        <v>145</v>
      </c>
      <c r="N34" s="78">
        <v>72</v>
      </c>
      <c r="O34" s="182">
        <v>796</v>
      </c>
      <c r="P34" s="186">
        <v>903</v>
      </c>
    </row>
    <row r="35" spans="3:16" ht="17.25" customHeight="1">
      <c r="C35" s="71"/>
      <c r="D35" s="75" t="s">
        <v>560</v>
      </c>
      <c r="E35" s="79"/>
      <c r="F35" s="94">
        <v>0</v>
      </c>
      <c r="G35" s="94">
        <v>100</v>
      </c>
      <c r="H35" s="184">
        <v>100</v>
      </c>
      <c r="I35" s="96"/>
      <c r="J35" s="78">
        <v>913</v>
      </c>
      <c r="K35" s="76">
        <v>1031</v>
      </c>
      <c r="L35" s="76">
        <v>1155</v>
      </c>
      <c r="M35" s="76">
        <v>498</v>
      </c>
      <c r="N35" s="78">
        <v>423</v>
      </c>
      <c r="O35" s="182">
        <v>4020</v>
      </c>
      <c r="P35" s="186">
        <v>4120</v>
      </c>
    </row>
    <row r="36" spans="3:17" ht="17.25" customHeight="1">
      <c r="C36" s="71"/>
      <c r="D36" s="75" t="s">
        <v>561</v>
      </c>
      <c r="E36" s="79"/>
      <c r="F36" s="237">
        <v>0</v>
      </c>
      <c r="G36" s="94">
        <v>0</v>
      </c>
      <c r="H36" s="184">
        <v>0</v>
      </c>
      <c r="I36" s="97"/>
      <c r="J36" s="78">
        <v>0</v>
      </c>
      <c r="K36" s="76">
        <v>0</v>
      </c>
      <c r="L36" s="76">
        <v>0</v>
      </c>
      <c r="M36" s="76">
        <v>0</v>
      </c>
      <c r="N36" s="94">
        <v>0</v>
      </c>
      <c r="O36" s="182">
        <v>0</v>
      </c>
      <c r="P36" s="186">
        <v>0</v>
      </c>
      <c r="Q36" s="238"/>
    </row>
    <row r="37" spans="3:16" ht="24.75" customHeight="1">
      <c r="C37" s="103"/>
      <c r="D37" s="1740" t="s">
        <v>513</v>
      </c>
      <c r="E37" s="1741"/>
      <c r="F37" s="106">
        <v>0</v>
      </c>
      <c r="G37" s="106">
        <v>0</v>
      </c>
      <c r="H37" s="184">
        <v>0</v>
      </c>
      <c r="I37" s="96"/>
      <c r="J37" s="104">
        <v>12</v>
      </c>
      <c r="K37" s="106">
        <v>21</v>
      </c>
      <c r="L37" s="106">
        <v>158</v>
      </c>
      <c r="M37" s="106">
        <v>159</v>
      </c>
      <c r="N37" s="104">
        <v>280</v>
      </c>
      <c r="O37" s="199">
        <v>630</v>
      </c>
      <c r="P37" s="200">
        <v>630</v>
      </c>
    </row>
    <row r="38" spans="3:16" ht="24.75" customHeight="1">
      <c r="C38" s="86"/>
      <c r="D38" s="1738" t="s">
        <v>988</v>
      </c>
      <c r="E38" s="1739"/>
      <c r="F38" s="102">
        <v>0</v>
      </c>
      <c r="G38" s="102">
        <v>0</v>
      </c>
      <c r="H38" s="184">
        <v>0</v>
      </c>
      <c r="I38" s="100"/>
      <c r="J38" s="101">
        <v>0</v>
      </c>
      <c r="K38" s="102">
        <v>0</v>
      </c>
      <c r="L38" s="102">
        <v>0</v>
      </c>
      <c r="M38" s="102">
        <v>0</v>
      </c>
      <c r="N38" s="101">
        <v>0</v>
      </c>
      <c r="O38" s="199">
        <v>0</v>
      </c>
      <c r="P38" s="200">
        <v>0</v>
      </c>
    </row>
    <row r="39" spans="3:16" ht="17.25" customHeight="1">
      <c r="C39" s="71" t="s">
        <v>562</v>
      </c>
      <c r="D39" s="73"/>
      <c r="E39" s="73"/>
      <c r="F39" s="178">
        <v>0</v>
      </c>
      <c r="G39" s="178">
        <v>0</v>
      </c>
      <c r="H39" s="179">
        <v>0</v>
      </c>
      <c r="I39" s="187"/>
      <c r="J39" s="178">
        <v>1928</v>
      </c>
      <c r="K39" s="177">
        <v>3093</v>
      </c>
      <c r="L39" s="177">
        <v>9964</v>
      </c>
      <c r="M39" s="177">
        <v>8249</v>
      </c>
      <c r="N39" s="178">
        <v>8171</v>
      </c>
      <c r="O39" s="177">
        <v>31405</v>
      </c>
      <c r="P39" s="181">
        <v>31405</v>
      </c>
    </row>
    <row r="40" spans="3:16" ht="17.25" customHeight="1">
      <c r="C40" s="71"/>
      <c r="D40" s="82" t="s">
        <v>763</v>
      </c>
      <c r="E40" s="82"/>
      <c r="F40" s="78">
        <v>0</v>
      </c>
      <c r="G40" s="78">
        <v>0</v>
      </c>
      <c r="H40" s="184">
        <v>0</v>
      </c>
      <c r="I40" s="96"/>
      <c r="J40" s="78">
        <v>222</v>
      </c>
      <c r="K40" s="76">
        <v>854</v>
      </c>
      <c r="L40" s="76">
        <v>6601</v>
      </c>
      <c r="M40" s="76">
        <v>5735</v>
      </c>
      <c r="N40" s="78">
        <v>5408</v>
      </c>
      <c r="O40" s="182">
        <v>18820</v>
      </c>
      <c r="P40" s="186">
        <v>18820</v>
      </c>
    </row>
    <row r="41" spans="3:16" ht="17.25" customHeight="1">
      <c r="C41" s="71"/>
      <c r="D41" s="82" t="s">
        <v>764</v>
      </c>
      <c r="E41" s="82"/>
      <c r="F41" s="76">
        <v>0</v>
      </c>
      <c r="G41" s="76">
        <v>0</v>
      </c>
      <c r="H41" s="184">
        <v>0</v>
      </c>
      <c r="I41" s="97"/>
      <c r="J41" s="78">
        <v>1705</v>
      </c>
      <c r="K41" s="76">
        <v>2229</v>
      </c>
      <c r="L41" s="76">
        <v>3302</v>
      </c>
      <c r="M41" s="76">
        <v>2279</v>
      </c>
      <c r="N41" s="78">
        <v>1951</v>
      </c>
      <c r="O41" s="182">
        <v>11466</v>
      </c>
      <c r="P41" s="186">
        <v>11466</v>
      </c>
    </row>
    <row r="42" spans="3:16" ht="17.25" customHeight="1">
      <c r="C42" s="71"/>
      <c r="D42" s="98" t="s">
        <v>765</v>
      </c>
      <c r="E42" s="98"/>
      <c r="F42" s="99">
        <v>0</v>
      </c>
      <c r="G42" s="99">
        <v>0</v>
      </c>
      <c r="H42" s="193">
        <v>0</v>
      </c>
      <c r="I42" s="100"/>
      <c r="J42" s="101">
        <v>1</v>
      </c>
      <c r="K42" s="102">
        <v>10</v>
      </c>
      <c r="L42" s="102">
        <v>61</v>
      </c>
      <c r="M42" s="102">
        <v>235</v>
      </c>
      <c r="N42" s="101">
        <v>812</v>
      </c>
      <c r="O42" s="195">
        <v>1119</v>
      </c>
      <c r="P42" s="196">
        <v>1119</v>
      </c>
    </row>
    <row r="43" spans="3:16" ht="17.25" customHeight="1" thickBot="1">
      <c r="C43" s="143" t="s">
        <v>4</v>
      </c>
      <c r="D43" s="144"/>
      <c r="E43" s="144"/>
      <c r="F43" s="188">
        <v>61253</v>
      </c>
      <c r="G43" s="189">
        <v>67135</v>
      </c>
      <c r="H43" s="190">
        <v>128388</v>
      </c>
      <c r="I43" s="191">
        <v>0</v>
      </c>
      <c r="J43" s="189">
        <v>133250</v>
      </c>
      <c r="K43" s="188">
        <v>88744</v>
      </c>
      <c r="L43" s="188">
        <v>90078</v>
      </c>
      <c r="M43" s="188">
        <v>53847</v>
      </c>
      <c r="N43" s="189">
        <v>53922</v>
      </c>
      <c r="O43" s="188">
        <v>419841</v>
      </c>
      <c r="P43" s="197">
        <v>548229</v>
      </c>
    </row>
    <row r="44" spans="3:16" ht="17.25" customHeight="1">
      <c r="C44" s="117" t="s">
        <v>569</v>
      </c>
      <c r="D44" s="112"/>
      <c r="E44" s="112"/>
      <c r="F44" s="112"/>
      <c r="G44" s="112"/>
      <c r="H44" s="112"/>
      <c r="I44" s="112"/>
      <c r="J44" s="112"/>
      <c r="K44" s="112"/>
      <c r="L44" s="112"/>
      <c r="M44" s="112"/>
      <c r="N44" s="112"/>
      <c r="O44" s="112"/>
      <c r="P44" s="113"/>
    </row>
    <row r="45" spans="3:17" ht="17.25" customHeight="1">
      <c r="C45" s="69" t="s">
        <v>17</v>
      </c>
      <c r="D45" s="70"/>
      <c r="E45" s="70"/>
      <c r="F45" s="177">
        <v>69207450</v>
      </c>
      <c r="G45" s="178">
        <v>116782265</v>
      </c>
      <c r="H45" s="179">
        <v>185989715</v>
      </c>
      <c r="I45" s="180">
        <v>0</v>
      </c>
      <c r="J45" s="178">
        <v>349125705</v>
      </c>
      <c r="K45" s="177">
        <v>279066869</v>
      </c>
      <c r="L45" s="177">
        <v>328555758</v>
      </c>
      <c r="M45" s="177">
        <v>214966177</v>
      </c>
      <c r="N45" s="178">
        <v>233504182</v>
      </c>
      <c r="O45" s="177">
        <v>1405218691</v>
      </c>
      <c r="P45" s="181">
        <v>1591208406</v>
      </c>
      <c r="Q45" s="51"/>
    </row>
    <row r="46" spans="3:17" ht="17.25" customHeight="1">
      <c r="C46" s="71"/>
      <c r="D46" s="72" t="s">
        <v>18</v>
      </c>
      <c r="E46" s="73"/>
      <c r="F46" s="182">
        <v>23845432</v>
      </c>
      <c r="G46" s="183">
        <v>36594642</v>
      </c>
      <c r="H46" s="184">
        <v>60440074</v>
      </c>
      <c r="I46" s="185">
        <v>0</v>
      </c>
      <c r="J46" s="183">
        <v>120113620</v>
      </c>
      <c r="K46" s="182">
        <v>105774689</v>
      </c>
      <c r="L46" s="182">
        <v>127459507</v>
      </c>
      <c r="M46" s="182">
        <v>97527796</v>
      </c>
      <c r="N46" s="183">
        <v>134448273</v>
      </c>
      <c r="O46" s="182">
        <v>585323885</v>
      </c>
      <c r="P46" s="186">
        <v>645763959</v>
      </c>
      <c r="Q46" s="51"/>
    </row>
    <row r="47" spans="3:17" ht="17.25" customHeight="1">
      <c r="C47" s="71"/>
      <c r="D47" s="74"/>
      <c r="E47" s="75" t="s">
        <v>19</v>
      </c>
      <c r="F47" s="76">
        <v>15486548</v>
      </c>
      <c r="G47" s="78">
        <v>16461020</v>
      </c>
      <c r="H47" s="184">
        <v>31947568</v>
      </c>
      <c r="I47" s="77">
        <v>0</v>
      </c>
      <c r="J47" s="78">
        <v>74826022</v>
      </c>
      <c r="K47" s="76">
        <v>69834075</v>
      </c>
      <c r="L47" s="76">
        <v>89454607</v>
      </c>
      <c r="M47" s="76">
        <v>66132051</v>
      </c>
      <c r="N47" s="78">
        <v>86840199</v>
      </c>
      <c r="O47" s="182">
        <v>387086954</v>
      </c>
      <c r="P47" s="186">
        <v>419034522</v>
      </c>
      <c r="Q47" s="51"/>
    </row>
    <row r="48" spans="3:17" ht="17.25" customHeight="1">
      <c r="C48" s="71"/>
      <c r="D48" s="74"/>
      <c r="E48" s="75" t="s">
        <v>20</v>
      </c>
      <c r="F48" s="76">
        <v>882</v>
      </c>
      <c r="G48" s="78">
        <v>51127</v>
      </c>
      <c r="H48" s="184">
        <v>52009</v>
      </c>
      <c r="I48" s="77">
        <v>0</v>
      </c>
      <c r="J48" s="78">
        <v>333603</v>
      </c>
      <c r="K48" s="76">
        <v>627643</v>
      </c>
      <c r="L48" s="76">
        <v>1724111</v>
      </c>
      <c r="M48" s="76">
        <v>4428951</v>
      </c>
      <c r="N48" s="78">
        <v>11661946</v>
      </c>
      <c r="O48" s="182">
        <v>18776254</v>
      </c>
      <c r="P48" s="186">
        <v>18828263</v>
      </c>
      <c r="Q48" s="51"/>
    </row>
    <row r="49" spans="3:17" ht="17.25" customHeight="1">
      <c r="C49" s="71"/>
      <c r="D49" s="74"/>
      <c r="E49" s="75" t="s">
        <v>21</v>
      </c>
      <c r="F49" s="76">
        <v>5656604</v>
      </c>
      <c r="G49" s="78">
        <v>14497137</v>
      </c>
      <c r="H49" s="184">
        <v>20153741</v>
      </c>
      <c r="I49" s="77">
        <v>0</v>
      </c>
      <c r="J49" s="78">
        <v>31934890</v>
      </c>
      <c r="K49" s="76">
        <v>24319158</v>
      </c>
      <c r="L49" s="76">
        <v>23764993</v>
      </c>
      <c r="M49" s="76">
        <v>18323052</v>
      </c>
      <c r="N49" s="78">
        <v>26246143</v>
      </c>
      <c r="O49" s="182">
        <v>124588236</v>
      </c>
      <c r="P49" s="186">
        <v>144741977</v>
      </c>
      <c r="Q49" s="51"/>
    </row>
    <row r="50" spans="3:17" ht="17.25" customHeight="1">
      <c r="C50" s="71"/>
      <c r="D50" s="74"/>
      <c r="E50" s="75" t="s">
        <v>22</v>
      </c>
      <c r="F50" s="76">
        <v>528516</v>
      </c>
      <c r="G50" s="78">
        <v>1497896</v>
      </c>
      <c r="H50" s="184">
        <v>2026412</v>
      </c>
      <c r="I50" s="77">
        <v>0</v>
      </c>
      <c r="J50" s="78">
        <v>2369371</v>
      </c>
      <c r="K50" s="76">
        <v>2098377</v>
      </c>
      <c r="L50" s="76">
        <v>1998636</v>
      </c>
      <c r="M50" s="76">
        <v>907552</v>
      </c>
      <c r="N50" s="78">
        <v>1163937</v>
      </c>
      <c r="O50" s="182">
        <v>8537873</v>
      </c>
      <c r="P50" s="186">
        <v>10564285</v>
      </c>
      <c r="Q50" s="51"/>
    </row>
    <row r="51" spans="3:17" ht="17.25" customHeight="1">
      <c r="C51" s="71"/>
      <c r="D51" s="74"/>
      <c r="E51" s="75" t="s">
        <v>23</v>
      </c>
      <c r="F51" s="76">
        <v>2172882</v>
      </c>
      <c r="G51" s="78">
        <v>4087462</v>
      </c>
      <c r="H51" s="184">
        <v>6260344</v>
      </c>
      <c r="I51" s="77">
        <v>0</v>
      </c>
      <c r="J51" s="78">
        <v>10649734</v>
      </c>
      <c r="K51" s="76">
        <v>8895436</v>
      </c>
      <c r="L51" s="76">
        <v>10517160</v>
      </c>
      <c r="M51" s="76">
        <v>7736190</v>
      </c>
      <c r="N51" s="78">
        <v>8536048</v>
      </c>
      <c r="O51" s="182">
        <v>46334568</v>
      </c>
      <c r="P51" s="186">
        <v>52594912</v>
      </c>
      <c r="Q51" s="51"/>
    </row>
    <row r="52" spans="3:17" ht="17.25" customHeight="1">
      <c r="C52" s="71"/>
      <c r="D52" s="72" t="s">
        <v>24</v>
      </c>
      <c r="E52" s="79"/>
      <c r="F52" s="182">
        <v>19892211</v>
      </c>
      <c r="G52" s="183">
        <v>39889862</v>
      </c>
      <c r="H52" s="184">
        <v>59782073</v>
      </c>
      <c r="I52" s="185">
        <v>0</v>
      </c>
      <c r="J52" s="183">
        <v>101218887</v>
      </c>
      <c r="K52" s="182">
        <v>70641070</v>
      </c>
      <c r="L52" s="182">
        <v>71723143</v>
      </c>
      <c r="M52" s="182">
        <v>32363091</v>
      </c>
      <c r="N52" s="183">
        <v>22899612</v>
      </c>
      <c r="O52" s="182">
        <v>298845803</v>
      </c>
      <c r="P52" s="186">
        <v>358627876</v>
      </c>
      <c r="Q52" s="51"/>
    </row>
    <row r="53" spans="3:17" ht="17.25" customHeight="1">
      <c r="C53" s="71"/>
      <c r="D53" s="74"/>
      <c r="E53" s="80" t="s">
        <v>25</v>
      </c>
      <c r="F53" s="76">
        <v>14194828</v>
      </c>
      <c r="G53" s="78">
        <v>27678158</v>
      </c>
      <c r="H53" s="184">
        <v>41872986</v>
      </c>
      <c r="I53" s="77">
        <v>0</v>
      </c>
      <c r="J53" s="78">
        <v>76522827</v>
      </c>
      <c r="K53" s="76">
        <v>52794768</v>
      </c>
      <c r="L53" s="76">
        <v>52186649</v>
      </c>
      <c r="M53" s="76">
        <v>23253365</v>
      </c>
      <c r="N53" s="78">
        <v>17439668</v>
      </c>
      <c r="O53" s="182">
        <v>222197277</v>
      </c>
      <c r="P53" s="186">
        <v>264070263</v>
      </c>
      <c r="Q53" s="51"/>
    </row>
    <row r="54" spans="3:17" ht="17.25" customHeight="1">
      <c r="C54" s="71"/>
      <c r="D54" s="74"/>
      <c r="E54" s="80" t="s">
        <v>26</v>
      </c>
      <c r="F54" s="76">
        <v>5697383</v>
      </c>
      <c r="G54" s="78">
        <v>12211704</v>
      </c>
      <c r="H54" s="184">
        <v>17909087</v>
      </c>
      <c r="I54" s="77">
        <v>0</v>
      </c>
      <c r="J54" s="78">
        <v>24696060</v>
      </c>
      <c r="K54" s="76">
        <v>17846302</v>
      </c>
      <c r="L54" s="76">
        <v>19536494</v>
      </c>
      <c r="M54" s="76">
        <v>9109726</v>
      </c>
      <c r="N54" s="78">
        <v>5459944</v>
      </c>
      <c r="O54" s="182">
        <v>76648526</v>
      </c>
      <c r="P54" s="186">
        <v>94557613</v>
      </c>
      <c r="Q54" s="51"/>
    </row>
    <row r="55" spans="3:17" ht="17.25" customHeight="1">
      <c r="C55" s="71"/>
      <c r="D55" s="72" t="s">
        <v>9</v>
      </c>
      <c r="E55" s="73"/>
      <c r="F55" s="182">
        <v>235210</v>
      </c>
      <c r="G55" s="183">
        <v>1631033</v>
      </c>
      <c r="H55" s="184">
        <v>1866243</v>
      </c>
      <c r="I55" s="185">
        <v>0</v>
      </c>
      <c r="J55" s="183">
        <v>11127546</v>
      </c>
      <c r="K55" s="182">
        <v>14886538</v>
      </c>
      <c r="L55" s="182">
        <v>33125225</v>
      </c>
      <c r="M55" s="182">
        <v>18438555</v>
      </c>
      <c r="N55" s="183">
        <v>12493202</v>
      </c>
      <c r="O55" s="182">
        <v>90071066</v>
      </c>
      <c r="P55" s="186">
        <v>91937309</v>
      </c>
      <c r="Q55" s="51"/>
    </row>
    <row r="56" spans="3:17" ht="17.25" customHeight="1">
      <c r="C56" s="71"/>
      <c r="D56" s="74"/>
      <c r="E56" s="75" t="s">
        <v>27</v>
      </c>
      <c r="F56" s="76">
        <v>213257</v>
      </c>
      <c r="G56" s="78">
        <v>1461101</v>
      </c>
      <c r="H56" s="184">
        <v>1674358</v>
      </c>
      <c r="I56" s="77">
        <v>0</v>
      </c>
      <c r="J56" s="78">
        <v>9967463</v>
      </c>
      <c r="K56" s="76">
        <v>13421927</v>
      </c>
      <c r="L56" s="76">
        <v>29620362</v>
      </c>
      <c r="M56" s="76">
        <v>16245945</v>
      </c>
      <c r="N56" s="78">
        <v>9858259</v>
      </c>
      <c r="O56" s="182">
        <v>79113956</v>
      </c>
      <c r="P56" s="186">
        <v>80788314</v>
      </c>
      <c r="Q56" s="51"/>
    </row>
    <row r="57" spans="3:17" ht="24.75" customHeight="1">
      <c r="C57" s="71"/>
      <c r="D57" s="74"/>
      <c r="E57" s="81" t="s">
        <v>28</v>
      </c>
      <c r="F57" s="76">
        <v>21953</v>
      </c>
      <c r="G57" s="78">
        <v>169932</v>
      </c>
      <c r="H57" s="184">
        <v>191885</v>
      </c>
      <c r="I57" s="77">
        <v>0</v>
      </c>
      <c r="J57" s="78">
        <v>1102034</v>
      </c>
      <c r="K57" s="76">
        <v>1376427</v>
      </c>
      <c r="L57" s="76">
        <v>3476686</v>
      </c>
      <c r="M57" s="76">
        <v>2192610</v>
      </c>
      <c r="N57" s="78">
        <v>2290543</v>
      </c>
      <c r="O57" s="182">
        <v>10438300</v>
      </c>
      <c r="P57" s="186">
        <v>10630185</v>
      </c>
      <c r="Q57" s="51"/>
    </row>
    <row r="58" spans="3:17" ht="24.75" customHeight="1">
      <c r="C58" s="71"/>
      <c r="D58" s="80"/>
      <c r="E58" s="81" t="s">
        <v>29</v>
      </c>
      <c r="F58" s="76">
        <v>0</v>
      </c>
      <c r="G58" s="78">
        <v>0</v>
      </c>
      <c r="H58" s="184">
        <v>0</v>
      </c>
      <c r="I58" s="77">
        <v>0</v>
      </c>
      <c r="J58" s="78">
        <v>58049</v>
      </c>
      <c r="K58" s="76">
        <v>88184</v>
      </c>
      <c r="L58" s="76">
        <v>28177</v>
      </c>
      <c r="M58" s="76">
        <v>0</v>
      </c>
      <c r="N58" s="78">
        <v>344400</v>
      </c>
      <c r="O58" s="182">
        <v>518810</v>
      </c>
      <c r="P58" s="186">
        <v>518810</v>
      </c>
      <c r="Q58" s="51"/>
    </row>
    <row r="59" spans="3:17" ht="17.25" customHeight="1">
      <c r="C59" s="71"/>
      <c r="D59" s="72" t="s">
        <v>407</v>
      </c>
      <c r="E59" s="73"/>
      <c r="F59" s="182">
        <v>7160203</v>
      </c>
      <c r="G59" s="183">
        <v>11378527</v>
      </c>
      <c r="H59" s="184">
        <v>18538730</v>
      </c>
      <c r="I59" s="185">
        <v>0</v>
      </c>
      <c r="J59" s="183">
        <v>22834776</v>
      </c>
      <c r="K59" s="182">
        <v>21397050</v>
      </c>
      <c r="L59" s="182">
        <v>22531978</v>
      </c>
      <c r="M59" s="182">
        <v>15413159</v>
      </c>
      <c r="N59" s="183">
        <v>17263515</v>
      </c>
      <c r="O59" s="182">
        <v>99440478</v>
      </c>
      <c r="P59" s="186">
        <v>117979208</v>
      </c>
      <c r="Q59" s="51"/>
    </row>
    <row r="60" spans="3:17" ht="17.25" customHeight="1">
      <c r="C60" s="71"/>
      <c r="D60" s="74"/>
      <c r="E60" s="75" t="s">
        <v>307</v>
      </c>
      <c r="F60" s="76">
        <v>7160203</v>
      </c>
      <c r="G60" s="78">
        <v>11378527</v>
      </c>
      <c r="H60" s="184">
        <v>18538730</v>
      </c>
      <c r="I60" s="77">
        <v>0</v>
      </c>
      <c r="J60" s="78">
        <v>22834776</v>
      </c>
      <c r="K60" s="76">
        <v>21397050</v>
      </c>
      <c r="L60" s="76">
        <v>22531978</v>
      </c>
      <c r="M60" s="76">
        <v>15413159</v>
      </c>
      <c r="N60" s="78">
        <v>17263515</v>
      </c>
      <c r="O60" s="182">
        <v>99440478</v>
      </c>
      <c r="P60" s="186">
        <v>117979208</v>
      </c>
      <c r="Q60" s="51"/>
    </row>
    <row r="61" spans="3:17" ht="17.25" customHeight="1">
      <c r="C61" s="103"/>
      <c r="D61" s="75" t="s">
        <v>563</v>
      </c>
      <c r="E61" s="79"/>
      <c r="F61" s="104">
        <v>7598534</v>
      </c>
      <c r="G61" s="104">
        <v>17026331</v>
      </c>
      <c r="H61" s="198">
        <v>24624865</v>
      </c>
      <c r="I61" s="105">
        <v>0</v>
      </c>
      <c r="J61" s="104">
        <v>48454068</v>
      </c>
      <c r="K61" s="106">
        <v>40739730</v>
      </c>
      <c r="L61" s="106">
        <v>47439538</v>
      </c>
      <c r="M61" s="106">
        <v>38218656</v>
      </c>
      <c r="N61" s="104">
        <v>34807724</v>
      </c>
      <c r="O61" s="199">
        <v>209659716</v>
      </c>
      <c r="P61" s="200">
        <v>234284581</v>
      </c>
      <c r="Q61" s="51"/>
    </row>
    <row r="62" spans="3:17" ht="17.25" customHeight="1">
      <c r="C62" s="86"/>
      <c r="D62" s="87" t="s">
        <v>555</v>
      </c>
      <c r="E62" s="88"/>
      <c r="F62" s="89">
        <v>10475860</v>
      </c>
      <c r="G62" s="91">
        <v>10261870</v>
      </c>
      <c r="H62" s="192">
        <v>20737730</v>
      </c>
      <c r="I62" s="90">
        <v>0</v>
      </c>
      <c r="J62" s="91">
        <v>45376808</v>
      </c>
      <c r="K62" s="89">
        <v>25627792</v>
      </c>
      <c r="L62" s="89">
        <v>26276367</v>
      </c>
      <c r="M62" s="89">
        <v>13004920</v>
      </c>
      <c r="N62" s="91">
        <v>11591856</v>
      </c>
      <c r="O62" s="192">
        <v>121877743</v>
      </c>
      <c r="P62" s="194">
        <v>142615473</v>
      </c>
      <c r="Q62" s="51"/>
    </row>
    <row r="63" spans="3:16" ht="17.25" customHeight="1">
      <c r="C63" s="69" t="s">
        <v>556</v>
      </c>
      <c r="D63" s="92"/>
      <c r="E63" s="93"/>
      <c r="F63" s="177">
        <v>223746</v>
      </c>
      <c r="G63" s="178">
        <v>3763659</v>
      </c>
      <c r="H63" s="179">
        <v>3987405</v>
      </c>
      <c r="I63" s="180">
        <v>0</v>
      </c>
      <c r="J63" s="178">
        <v>73985795</v>
      </c>
      <c r="K63" s="177">
        <v>64086515</v>
      </c>
      <c r="L63" s="177">
        <v>86529055</v>
      </c>
      <c r="M63" s="177">
        <v>46915864</v>
      </c>
      <c r="N63" s="178">
        <v>40193333</v>
      </c>
      <c r="O63" s="177">
        <v>311710562</v>
      </c>
      <c r="P63" s="181">
        <v>315697967</v>
      </c>
    </row>
    <row r="64" spans="3:16" ht="17.25" customHeight="1">
      <c r="C64" s="71"/>
      <c r="D64" s="1742" t="s">
        <v>987</v>
      </c>
      <c r="E64" s="1743"/>
      <c r="F64" s="237">
        <v>0</v>
      </c>
      <c r="G64" s="94">
        <v>0</v>
      </c>
      <c r="H64" s="184"/>
      <c r="I64" s="96"/>
      <c r="J64" s="78">
        <v>1501557</v>
      </c>
      <c r="K64" s="76">
        <v>1349273</v>
      </c>
      <c r="L64" s="76">
        <v>2207467</v>
      </c>
      <c r="M64" s="76">
        <v>1527100</v>
      </c>
      <c r="N64" s="78">
        <v>302308</v>
      </c>
      <c r="O64" s="182">
        <v>6887705</v>
      </c>
      <c r="P64" s="186">
        <v>6887705</v>
      </c>
    </row>
    <row r="65" spans="3:16" ht="17.25" customHeight="1">
      <c r="C65" s="71"/>
      <c r="D65" s="75" t="s">
        <v>557</v>
      </c>
      <c r="E65" s="79"/>
      <c r="F65" s="237">
        <v>0</v>
      </c>
      <c r="G65" s="94">
        <v>0</v>
      </c>
      <c r="H65" s="184"/>
      <c r="I65" s="96"/>
      <c r="J65" s="78">
        <v>0</v>
      </c>
      <c r="K65" s="76">
        <v>0</v>
      </c>
      <c r="L65" s="76">
        <v>0</v>
      </c>
      <c r="M65" s="76">
        <v>0</v>
      </c>
      <c r="N65" s="78">
        <v>0</v>
      </c>
      <c r="O65" s="182">
        <v>0</v>
      </c>
      <c r="P65" s="186">
        <v>0</v>
      </c>
    </row>
    <row r="66" spans="3:16" ht="17.25" customHeight="1">
      <c r="C66" s="71"/>
      <c r="D66" s="75" t="s">
        <v>1517</v>
      </c>
      <c r="E66" s="79"/>
      <c r="F66" s="297">
        <v>0</v>
      </c>
      <c r="G66" s="297">
        <v>0</v>
      </c>
      <c r="H66" s="184"/>
      <c r="I66" s="298"/>
      <c r="J66" s="78">
        <v>41615341</v>
      </c>
      <c r="K66" s="76">
        <v>27677364</v>
      </c>
      <c r="L66" s="76">
        <v>33907692</v>
      </c>
      <c r="M66" s="76">
        <v>16690036</v>
      </c>
      <c r="N66" s="78">
        <v>11750671</v>
      </c>
      <c r="O66" s="182">
        <v>131641104</v>
      </c>
      <c r="P66" s="186">
        <v>131641104</v>
      </c>
    </row>
    <row r="67" spans="3:16" ht="17.25" customHeight="1">
      <c r="C67" s="71"/>
      <c r="D67" s="75" t="s">
        <v>558</v>
      </c>
      <c r="E67" s="79"/>
      <c r="F67" s="76">
        <v>79018</v>
      </c>
      <c r="G67" s="76">
        <v>730213</v>
      </c>
      <c r="H67" s="184">
        <v>809231</v>
      </c>
      <c r="I67" s="77">
        <v>0</v>
      </c>
      <c r="J67" s="78">
        <v>3894461</v>
      </c>
      <c r="K67" s="76">
        <v>3883227</v>
      </c>
      <c r="L67" s="76">
        <v>9367290</v>
      </c>
      <c r="M67" s="76">
        <v>6123612</v>
      </c>
      <c r="N67" s="78">
        <v>4651144</v>
      </c>
      <c r="O67" s="182">
        <v>27919734</v>
      </c>
      <c r="P67" s="186">
        <v>28728965</v>
      </c>
    </row>
    <row r="68" spans="3:16" ht="17.25" customHeight="1">
      <c r="C68" s="71"/>
      <c r="D68" s="75" t="s">
        <v>559</v>
      </c>
      <c r="E68" s="79"/>
      <c r="F68" s="76">
        <v>144728</v>
      </c>
      <c r="G68" s="76">
        <v>563836</v>
      </c>
      <c r="H68" s="184">
        <v>708564</v>
      </c>
      <c r="I68" s="77">
        <v>0</v>
      </c>
      <c r="J68" s="78">
        <v>3055399</v>
      </c>
      <c r="K68" s="76">
        <v>2662072</v>
      </c>
      <c r="L68" s="76">
        <v>4449241</v>
      </c>
      <c r="M68" s="76">
        <v>3956135</v>
      </c>
      <c r="N68" s="78">
        <v>2247218</v>
      </c>
      <c r="O68" s="182">
        <v>16370065</v>
      </c>
      <c r="P68" s="186">
        <v>17078629</v>
      </c>
    </row>
    <row r="69" spans="3:16" ht="17.25" customHeight="1">
      <c r="C69" s="71"/>
      <c r="D69" s="75" t="s">
        <v>560</v>
      </c>
      <c r="E69" s="79"/>
      <c r="F69" s="94">
        <v>0</v>
      </c>
      <c r="G69" s="94">
        <v>2469610</v>
      </c>
      <c r="H69" s="184">
        <v>2469610</v>
      </c>
      <c r="I69" s="96"/>
      <c r="J69" s="78">
        <v>23634168</v>
      </c>
      <c r="K69" s="76">
        <v>27960369</v>
      </c>
      <c r="L69" s="76">
        <v>32104668</v>
      </c>
      <c r="M69" s="76">
        <v>13973249</v>
      </c>
      <c r="N69" s="78">
        <v>12233494</v>
      </c>
      <c r="O69" s="182">
        <v>109905948</v>
      </c>
      <c r="P69" s="186">
        <v>112375558</v>
      </c>
    </row>
    <row r="70" spans="3:17" ht="17.25" customHeight="1">
      <c r="C70" s="71"/>
      <c r="D70" s="75" t="s">
        <v>561</v>
      </c>
      <c r="E70" s="79"/>
      <c r="F70" s="237">
        <v>0</v>
      </c>
      <c r="G70" s="94">
        <v>0</v>
      </c>
      <c r="H70" s="184"/>
      <c r="I70" s="97"/>
      <c r="J70" s="78">
        <v>0</v>
      </c>
      <c r="K70" s="76">
        <v>0</v>
      </c>
      <c r="L70" s="76">
        <v>0</v>
      </c>
      <c r="M70" s="76">
        <v>0</v>
      </c>
      <c r="N70" s="94">
        <v>0</v>
      </c>
      <c r="O70" s="182">
        <v>0</v>
      </c>
      <c r="P70" s="186">
        <v>0</v>
      </c>
      <c r="Q70" s="238"/>
    </row>
    <row r="71" spans="3:16" ht="24.75" customHeight="1">
      <c r="C71" s="103"/>
      <c r="D71" s="1740" t="s">
        <v>513</v>
      </c>
      <c r="E71" s="1741"/>
      <c r="F71" s="106">
        <v>0</v>
      </c>
      <c r="G71" s="106">
        <v>0</v>
      </c>
      <c r="H71" s="184">
        <v>0</v>
      </c>
      <c r="I71" s="96"/>
      <c r="J71" s="104">
        <v>284869</v>
      </c>
      <c r="K71" s="106">
        <v>554210</v>
      </c>
      <c r="L71" s="106">
        <v>4492697</v>
      </c>
      <c r="M71" s="106">
        <v>4645732</v>
      </c>
      <c r="N71" s="104">
        <v>9008498</v>
      </c>
      <c r="O71" s="199">
        <v>18986006</v>
      </c>
      <c r="P71" s="200">
        <v>18986006</v>
      </c>
    </row>
    <row r="72" spans="3:16" ht="24.75" customHeight="1">
      <c r="C72" s="86"/>
      <c r="D72" s="1738" t="s">
        <v>988</v>
      </c>
      <c r="E72" s="1739"/>
      <c r="F72" s="102">
        <v>0</v>
      </c>
      <c r="G72" s="102">
        <v>0</v>
      </c>
      <c r="H72" s="184"/>
      <c r="I72" s="100"/>
      <c r="J72" s="101">
        <v>0</v>
      </c>
      <c r="K72" s="102">
        <v>0</v>
      </c>
      <c r="L72" s="102">
        <v>0</v>
      </c>
      <c r="M72" s="102">
        <v>0</v>
      </c>
      <c r="N72" s="101">
        <v>0</v>
      </c>
      <c r="O72" s="199">
        <v>0</v>
      </c>
      <c r="P72" s="200">
        <v>0</v>
      </c>
    </row>
    <row r="73" spans="3:17" ht="17.25" customHeight="1">
      <c r="C73" s="71" t="s">
        <v>562</v>
      </c>
      <c r="D73" s="73"/>
      <c r="E73" s="73"/>
      <c r="F73" s="178">
        <v>0</v>
      </c>
      <c r="G73" s="178">
        <v>0</v>
      </c>
      <c r="H73" s="179">
        <v>0</v>
      </c>
      <c r="I73" s="187"/>
      <c r="J73" s="178">
        <v>47134285</v>
      </c>
      <c r="K73" s="177">
        <v>79286578</v>
      </c>
      <c r="L73" s="177">
        <v>261150040</v>
      </c>
      <c r="M73" s="177">
        <v>231108657</v>
      </c>
      <c r="N73" s="178">
        <v>247536165</v>
      </c>
      <c r="O73" s="177">
        <v>866215725</v>
      </c>
      <c r="P73" s="181">
        <v>866215725</v>
      </c>
      <c r="Q73" s="51"/>
    </row>
    <row r="74" spans="3:17" ht="17.25" customHeight="1">
      <c r="C74" s="71"/>
      <c r="D74" s="82" t="s">
        <v>763</v>
      </c>
      <c r="E74" s="82"/>
      <c r="F74" s="78">
        <v>0</v>
      </c>
      <c r="G74" s="78">
        <v>0</v>
      </c>
      <c r="H74" s="184">
        <v>0</v>
      </c>
      <c r="I74" s="96"/>
      <c r="J74" s="78">
        <v>4748433</v>
      </c>
      <c r="K74" s="76">
        <v>20065140</v>
      </c>
      <c r="L74" s="76">
        <v>166144256</v>
      </c>
      <c r="M74" s="76">
        <v>155394051</v>
      </c>
      <c r="N74" s="78">
        <v>156725789</v>
      </c>
      <c r="O74" s="182">
        <v>503077669</v>
      </c>
      <c r="P74" s="186">
        <v>503077669</v>
      </c>
      <c r="Q74" s="51"/>
    </row>
    <row r="75" spans="3:17" ht="17.25" customHeight="1">
      <c r="C75" s="71"/>
      <c r="D75" s="82" t="s">
        <v>764</v>
      </c>
      <c r="E75" s="82"/>
      <c r="F75" s="76">
        <v>0</v>
      </c>
      <c r="G75" s="78">
        <v>0</v>
      </c>
      <c r="H75" s="184">
        <v>0</v>
      </c>
      <c r="I75" s="97"/>
      <c r="J75" s="78">
        <v>42377061</v>
      </c>
      <c r="K75" s="76">
        <v>59047754</v>
      </c>
      <c r="L75" s="76">
        <v>93190154</v>
      </c>
      <c r="M75" s="76">
        <v>68038009</v>
      </c>
      <c r="N75" s="78">
        <v>60612603</v>
      </c>
      <c r="O75" s="182">
        <v>323265581</v>
      </c>
      <c r="P75" s="186">
        <v>323265581</v>
      </c>
      <c r="Q75" s="51"/>
    </row>
    <row r="76" spans="3:17" ht="17.25" customHeight="1">
      <c r="C76" s="71"/>
      <c r="D76" s="98" t="s">
        <v>765</v>
      </c>
      <c r="E76" s="98"/>
      <c r="F76" s="99">
        <v>0</v>
      </c>
      <c r="G76" s="107">
        <v>0</v>
      </c>
      <c r="H76" s="193">
        <v>0</v>
      </c>
      <c r="I76" s="100"/>
      <c r="J76" s="101">
        <v>8791</v>
      </c>
      <c r="K76" s="102">
        <v>173684</v>
      </c>
      <c r="L76" s="102">
        <v>1815630</v>
      </c>
      <c r="M76" s="102">
        <v>7676597</v>
      </c>
      <c r="N76" s="101">
        <v>30197773</v>
      </c>
      <c r="O76" s="195">
        <v>39872475</v>
      </c>
      <c r="P76" s="196">
        <v>39872475</v>
      </c>
      <c r="Q76" s="51"/>
    </row>
    <row r="77" spans="3:17" ht="17.25" customHeight="1" thickBot="1">
      <c r="C77" s="239" t="s">
        <v>4</v>
      </c>
      <c r="D77" s="240"/>
      <c r="E77" s="240"/>
      <c r="F77" s="188">
        <v>69431196</v>
      </c>
      <c r="G77" s="189">
        <v>120545924</v>
      </c>
      <c r="H77" s="190">
        <v>189977120</v>
      </c>
      <c r="I77" s="191">
        <v>0</v>
      </c>
      <c r="J77" s="189">
        <v>470245785</v>
      </c>
      <c r="K77" s="188">
        <v>422439962</v>
      </c>
      <c r="L77" s="188">
        <v>676234853</v>
      </c>
      <c r="M77" s="188">
        <v>492990698</v>
      </c>
      <c r="N77" s="189">
        <v>521233680</v>
      </c>
      <c r="O77" s="188">
        <v>2583144978</v>
      </c>
      <c r="P77" s="197">
        <v>2773122098</v>
      </c>
      <c r="Q77" s="51"/>
    </row>
    <row r="78" spans="3:16" ht="17.25" customHeight="1">
      <c r="C78" s="117" t="s">
        <v>570</v>
      </c>
      <c r="D78" s="112"/>
      <c r="E78" s="112"/>
      <c r="F78" s="112"/>
      <c r="G78" s="112"/>
      <c r="H78" s="112"/>
      <c r="I78" s="112"/>
      <c r="J78" s="112"/>
      <c r="K78" s="112"/>
      <c r="L78" s="112"/>
      <c r="M78" s="112"/>
      <c r="N78" s="112"/>
      <c r="O78" s="112"/>
      <c r="P78" s="113"/>
    </row>
    <row r="79" spans="3:17" ht="17.25" customHeight="1">
      <c r="C79" s="69" t="s">
        <v>17</v>
      </c>
      <c r="D79" s="70"/>
      <c r="E79" s="70"/>
      <c r="F79" s="177">
        <v>808620678</v>
      </c>
      <c r="G79" s="178">
        <v>1293812106</v>
      </c>
      <c r="H79" s="179">
        <v>2102432784</v>
      </c>
      <c r="I79" s="180">
        <v>0</v>
      </c>
      <c r="J79" s="201">
        <v>3800159491</v>
      </c>
      <c r="K79" s="177">
        <v>3026192171</v>
      </c>
      <c r="L79" s="177">
        <v>3562752785</v>
      </c>
      <c r="M79" s="177">
        <v>2324561688</v>
      </c>
      <c r="N79" s="178">
        <v>2525560062</v>
      </c>
      <c r="O79" s="177">
        <v>15239226197</v>
      </c>
      <c r="P79" s="181">
        <v>17341658981</v>
      </c>
      <c r="Q79" s="51"/>
    </row>
    <row r="80" spans="3:17" ht="17.25" customHeight="1">
      <c r="C80" s="71"/>
      <c r="D80" s="72" t="s">
        <v>18</v>
      </c>
      <c r="E80" s="73"/>
      <c r="F80" s="182">
        <v>260910354</v>
      </c>
      <c r="G80" s="183">
        <v>399253214</v>
      </c>
      <c r="H80" s="184">
        <v>660163568</v>
      </c>
      <c r="I80" s="185">
        <v>0</v>
      </c>
      <c r="J80" s="202">
        <v>1311532392</v>
      </c>
      <c r="K80" s="182">
        <v>1154160367</v>
      </c>
      <c r="L80" s="182">
        <v>1389862065</v>
      </c>
      <c r="M80" s="182">
        <v>1064435128</v>
      </c>
      <c r="N80" s="183">
        <v>1468631451</v>
      </c>
      <c r="O80" s="182">
        <v>6388621403</v>
      </c>
      <c r="P80" s="186">
        <v>7048784971</v>
      </c>
      <c r="Q80" s="51"/>
    </row>
    <row r="81" spans="3:17" ht="17.25" customHeight="1">
      <c r="C81" s="71"/>
      <c r="D81" s="74"/>
      <c r="E81" s="75" t="s">
        <v>19</v>
      </c>
      <c r="F81" s="76">
        <v>171039937</v>
      </c>
      <c r="G81" s="78">
        <v>181695924</v>
      </c>
      <c r="H81" s="184">
        <v>352735861</v>
      </c>
      <c r="I81" s="77">
        <v>0</v>
      </c>
      <c r="J81" s="108">
        <v>823513912</v>
      </c>
      <c r="K81" s="76">
        <v>767454054</v>
      </c>
      <c r="L81" s="76">
        <v>982103745</v>
      </c>
      <c r="M81" s="76">
        <v>726333629</v>
      </c>
      <c r="N81" s="78">
        <v>952931472</v>
      </c>
      <c r="O81" s="182">
        <v>4252336812</v>
      </c>
      <c r="P81" s="186">
        <v>4605072673</v>
      </c>
      <c r="Q81" s="51"/>
    </row>
    <row r="82" spans="3:17" ht="17.25" customHeight="1">
      <c r="C82" s="71"/>
      <c r="D82" s="74"/>
      <c r="E82" s="75" t="s">
        <v>20</v>
      </c>
      <c r="F82" s="76">
        <v>9746</v>
      </c>
      <c r="G82" s="78">
        <v>564946</v>
      </c>
      <c r="H82" s="184">
        <v>574692</v>
      </c>
      <c r="I82" s="77">
        <v>0</v>
      </c>
      <c r="J82" s="108">
        <v>3684401</v>
      </c>
      <c r="K82" s="76">
        <v>6851303</v>
      </c>
      <c r="L82" s="76">
        <v>19054335</v>
      </c>
      <c r="M82" s="76">
        <v>48927664</v>
      </c>
      <c r="N82" s="78">
        <v>128536405</v>
      </c>
      <c r="O82" s="182">
        <v>207054108</v>
      </c>
      <c r="P82" s="186">
        <v>207628800</v>
      </c>
      <c r="Q82" s="51"/>
    </row>
    <row r="83" spans="3:17" ht="17.25" customHeight="1">
      <c r="C83" s="71"/>
      <c r="D83" s="74"/>
      <c r="E83" s="75" t="s">
        <v>21</v>
      </c>
      <c r="F83" s="76">
        <v>62409477</v>
      </c>
      <c r="G83" s="78">
        <v>159952462</v>
      </c>
      <c r="H83" s="184">
        <v>222361939</v>
      </c>
      <c r="I83" s="77">
        <v>0</v>
      </c>
      <c r="J83" s="108">
        <v>352278548</v>
      </c>
      <c r="K83" s="76">
        <v>268357082</v>
      </c>
      <c r="L83" s="76">
        <v>261997484</v>
      </c>
      <c r="M83" s="76">
        <v>202037587</v>
      </c>
      <c r="N83" s="78">
        <v>289286332</v>
      </c>
      <c r="O83" s="182">
        <v>1373957033</v>
      </c>
      <c r="P83" s="186">
        <v>1596318972</v>
      </c>
      <c r="Q83" s="51"/>
    </row>
    <row r="84" spans="3:17" ht="17.25" customHeight="1">
      <c r="C84" s="71"/>
      <c r="D84" s="74"/>
      <c r="E84" s="75" t="s">
        <v>22</v>
      </c>
      <c r="F84" s="76">
        <v>5722374</v>
      </c>
      <c r="G84" s="78">
        <v>16165262</v>
      </c>
      <c r="H84" s="184">
        <v>21887636</v>
      </c>
      <c r="I84" s="77">
        <v>0</v>
      </c>
      <c r="J84" s="108">
        <v>25543791</v>
      </c>
      <c r="K84" s="76">
        <v>22536628</v>
      </c>
      <c r="L84" s="76">
        <v>21534901</v>
      </c>
      <c r="M84" s="76">
        <v>9774348</v>
      </c>
      <c r="N84" s="78">
        <v>12516762</v>
      </c>
      <c r="O84" s="182">
        <v>91906430</v>
      </c>
      <c r="P84" s="186">
        <v>113794066</v>
      </c>
      <c r="Q84" s="51"/>
    </row>
    <row r="85" spans="3:17" ht="17.25" customHeight="1">
      <c r="C85" s="71"/>
      <c r="D85" s="74"/>
      <c r="E85" s="75" t="s">
        <v>23</v>
      </c>
      <c r="F85" s="76">
        <v>21728820</v>
      </c>
      <c r="G85" s="78">
        <v>40874620</v>
      </c>
      <c r="H85" s="184">
        <v>62603440</v>
      </c>
      <c r="I85" s="77">
        <v>0</v>
      </c>
      <c r="J85" s="108">
        <v>106511740</v>
      </c>
      <c r="K85" s="76">
        <v>88961300</v>
      </c>
      <c r="L85" s="76">
        <v>105171600</v>
      </c>
      <c r="M85" s="76">
        <v>77361900</v>
      </c>
      <c r="N85" s="78">
        <v>85360480</v>
      </c>
      <c r="O85" s="182">
        <v>463367020</v>
      </c>
      <c r="P85" s="186">
        <v>525970460</v>
      </c>
      <c r="Q85" s="51"/>
    </row>
    <row r="86" spans="3:17" ht="17.25" customHeight="1">
      <c r="C86" s="71"/>
      <c r="D86" s="72" t="s">
        <v>24</v>
      </c>
      <c r="E86" s="79"/>
      <c r="F86" s="182">
        <v>213159611</v>
      </c>
      <c r="G86" s="183">
        <v>427374378</v>
      </c>
      <c r="H86" s="184">
        <v>640533989</v>
      </c>
      <c r="I86" s="185">
        <v>0</v>
      </c>
      <c r="J86" s="202">
        <v>1082638495</v>
      </c>
      <c r="K86" s="182">
        <v>755494096</v>
      </c>
      <c r="L86" s="182">
        <v>767254190</v>
      </c>
      <c r="M86" s="182">
        <v>346094927</v>
      </c>
      <c r="N86" s="183">
        <v>244487652</v>
      </c>
      <c r="O86" s="182">
        <v>3195969360</v>
      </c>
      <c r="P86" s="186">
        <v>3836503349</v>
      </c>
      <c r="Q86" s="51"/>
    </row>
    <row r="87" spans="3:17" ht="17.25" customHeight="1">
      <c r="C87" s="71"/>
      <c r="D87" s="74"/>
      <c r="E87" s="80" t="s">
        <v>25</v>
      </c>
      <c r="F87" s="76">
        <v>151500612</v>
      </c>
      <c r="G87" s="78">
        <v>295344030</v>
      </c>
      <c r="H87" s="184">
        <v>446844642</v>
      </c>
      <c r="I87" s="77">
        <v>0</v>
      </c>
      <c r="J87" s="108">
        <v>815701931</v>
      </c>
      <c r="K87" s="76">
        <v>562611508</v>
      </c>
      <c r="L87" s="76">
        <v>556147853</v>
      </c>
      <c r="M87" s="76">
        <v>247574429</v>
      </c>
      <c r="N87" s="78">
        <v>185683745</v>
      </c>
      <c r="O87" s="182">
        <v>2367719466</v>
      </c>
      <c r="P87" s="186">
        <v>2814564108</v>
      </c>
      <c r="Q87" s="51"/>
    </row>
    <row r="88" spans="3:17" ht="17.25" customHeight="1">
      <c r="C88" s="71"/>
      <c r="D88" s="74"/>
      <c r="E88" s="80" t="s">
        <v>26</v>
      </c>
      <c r="F88" s="76">
        <v>61658999</v>
      </c>
      <c r="G88" s="78">
        <v>132030348</v>
      </c>
      <c r="H88" s="184">
        <v>193689347</v>
      </c>
      <c r="I88" s="77">
        <v>0</v>
      </c>
      <c r="J88" s="108">
        <v>266936564</v>
      </c>
      <c r="K88" s="76">
        <v>192882588</v>
      </c>
      <c r="L88" s="76">
        <v>211106337</v>
      </c>
      <c r="M88" s="76">
        <v>98520498</v>
      </c>
      <c r="N88" s="78">
        <v>58803907</v>
      </c>
      <c r="O88" s="182">
        <v>828249894</v>
      </c>
      <c r="P88" s="186">
        <v>1021939241</v>
      </c>
      <c r="Q88" s="51"/>
    </row>
    <row r="89" spans="3:17" ht="17.25" customHeight="1">
      <c r="C89" s="71"/>
      <c r="D89" s="72" t="s">
        <v>9</v>
      </c>
      <c r="E89" s="73"/>
      <c r="F89" s="182">
        <v>2540338</v>
      </c>
      <c r="G89" s="183">
        <v>17603030</v>
      </c>
      <c r="H89" s="184">
        <v>20143368</v>
      </c>
      <c r="I89" s="185">
        <v>0</v>
      </c>
      <c r="J89" s="202">
        <v>120091194</v>
      </c>
      <c r="K89" s="182">
        <v>160696100</v>
      </c>
      <c r="L89" s="182">
        <v>357119982</v>
      </c>
      <c r="M89" s="182">
        <v>198826591</v>
      </c>
      <c r="N89" s="183">
        <v>134564819</v>
      </c>
      <c r="O89" s="182">
        <v>971298686</v>
      </c>
      <c r="P89" s="186">
        <v>991442054</v>
      </c>
      <c r="Q89" s="51"/>
    </row>
    <row r="90" spans="3:17" ht="17.25" customHeight="1">
      <c r="C90" s="71"/>
      <c r="D90" s="74"/>
      <c r="E90" s="75" t="s">
        <v>27</v>
      </c>
      <c r="F90" s="76">
        <v>2309933</v>
      </c>
      <c r="G90" s="78">
        <v>15816638</v>
      </c>
      <c r="H90" s="184">
        <v>18126571</v>
      </c>
      <c r="I90" s="77">
        <v>0</v>
      </c>
      <c r="J90" s="108">
        <v>107827898</v>
      </c>
      <c r="K90" s="76">
        <v>145130228</v>
      </c>
      <c r="L90" s="76">
        <v>319941263</v>
      </c>
      <c r="M90" s="76">
        <v>175537147</v>
      </c>
      <c r="N90" s="78">
        <v>106641505</v>
      </c>
      <c r="O90" s="182">
        <v>855078041</v>
      </c>
      <c r="P90" s="186">
        <v>873204612</v>
      </c>
      <c r="Q90" s="51"/>
    </row>
    <row r="91" spans="3:17" ht="24.75" customHeight="1">
      <c r="C91" s="71"/>
      <c r="D91" s="74"/>
      <c r="E91" s="81" t="s">
        <v>28</v>
      </c>
      <c r="F91" s="76">
        <v>230405</v>
      </c>
      <c r="G91" s="78">
        <v>1786392</v>
      </c>
      <c r="H91" s="184">
        <v>2016797</v>
      </c>
      <c r="I91" s="77">
        <v>0</v>
      </c>
      <c r="J91" s="108">
        <v>11662933</v>
      </c>
      <c r="K91" s="76">
        <v>14650351</v>
      </c>
      <c r="L91" s="76">
        <v>36886008</v>
      </c>
      <c r="M91" s="76">
        <v>23289444</v>
      </c>
      <c r="N91" s="78">
        <v>24329704</v>
      </c>
      <c r="O91" s="182">
        <v>110818440</v>
      </c>
      <c r="P91" s="186">
        <v>112835237</v>
      </c>
      <c r="Q91" s="51"/>
    </row>
    <row r="92" spans="3:17" ht="24.75" customHeight="1">
      <c r="C92" s="71"/>
      <c r="D92" s="80"/>
      <c r="E92" s="81" t="s">
        <v>29</v>
      </c>
      <c r="F92" s="76">
        <v>0</v>
      </c>
      <c r="G92" s="78">
        <v>0</v>
      </c>
      <c r="H92" s="184">
        <v>0</v>
      </c>
      <c r="I92" s="77">
        <v>0</v>
      </c>
      <c r="J92" s="108">
        <v>600363</v>
      </c>
      <c r="K92" s="76">
        <v>915521</v>
      </c>
      <c r="L92" s="76">
        <v>292711</v>
      </c>
      <c r="M92" s="76">
        <v>0</v>
      </c>
      <c r="N92" s="78">
        <v>3593610</v>
      </c>
      <c r="O92" s="182">
        <v>5402205</v>
      </c>
      <c r="P92" s="186">
        <v>5402205</v>
      </c>
      <c r="Q92" s="51"/>
    </row>
    <row r="93" spans="3:17" ht="17.25" customHeight="1">
      <c r="C93" s="71"/>
      <c r="D93" s="72" t="s">
        <v>407</v>
      </c>
      <c r="E93" s="73"/>
      <c r="F93" s="182">
        <v>135605161</v>
      </c>
      <c r="G93" s="183">
        <v>155796368</v>
      </c>
      <c r="H93" s="184">
        <v>291401529</v>
      </c>
      <c r="I93" s="185">
        <v>0</v>
      </c>
      <c r="J93" s="183">
        <v>271146542</v>
      </c>
      <c r="K93" s="182">
        <v>240769332</v>
      </c>
      <c r="L93" s="182">
        <v>255750951</v>
      </c>
      <c r="M93" s="182">
        <v>166521254</v>
      </c>
      <c r="N93" s="183">
        <v>180982394</v>
      </c>
      <c r="O93" s="182">
        <v>1115170473</v>
      </c>
      <c r="P93" s="186">
        <v>1406572002</v>
      </c>
      <c r="Q93" s="51"/>
    </row>
    <row r="94" spans="3:17" ht="17.25" customHeight="1">
      <c r="C94" s="71"/>
      <c r="D94" s="74"/>
      <c r="E94" s="82" t="s">
        <v>307</v>
      </c>
      <c r="F94" s="76">
        <v>71602030</v>
      </c>
      <c r="G94" s="78">
        <v>113785270</v>
      </c>
      <c r="H94" s="184">
        <v>185387300</v>
      </c>
      <c r="I94" s="77">
        <v>0</v>
      </c>
      <c r="J94" s="78">
        <v>228347760</v>
      </c>
      <c r="K94" s="76">
        <v>213970500</v>
      </c>
      <c r="L94" s="76">
        <v>225319780</v>
      </c>
      <c r="M94" s="76">
        <v>154131590</v>
      </c>
      <c r="N94" s="78">
        <v>172635150</v>
      </c>
      <c r="O94" s="182">
        <v>994404780</v>
      </c>
      <c r="P94" s="186">
        <v>1179792080</v>
      </c>
      <c r="Q94" s="51"/>
    </row>
    <row r="95" spans="3:17" ht="17.25" customHeight="1">
      <c r="C95" s="71"/>
      <c r="D95" s="83"/>
      <c r="E95" s="80" t="s">
        <v>308</v>
      </c>
      <c r="F95" s="76">
        <v>10872172</v>
      </c>
      <c r="G95" s="78">
        <v>9085624</v>
      </c>
      <c r="H95" s="184">
        <v>19957796</v>
      </c>
      <c r="I95" s="77">
        <v>0</v>
      </c>
      <c r="J95" s="78">
        <v>12527348</v>
      </c>
      <c r="K95" s="76">
        <v>8563008</v>
      </c>
      <c r="L95" s="76">
        <v>10382774</v>
      </c>
      <c r="M95" s="76">
        <v>5812896</v>
      </c>
      <c r="N95" s="78">
        <v>3695224</v>
      </c>
      <c r="O95" s="182">
        <v>40981250</v>
      </c>
      <c r="P95" s="186">
        <v>60939046</v>
      </c>
      <c r="Q95" s="51"/>
    </row>
    <row r="96" spans="3:17" ht="17.25" customHeight="1">
      <c r="C96" s="71"/>
      <c r="D96" s="84"/>
      <c r="E96" s="75" t="s">
        <v>309</v>
      </c>
      <c r="F96" s="76">
        <v>53130959</v>
      </c>
      <c r="G96" s="78">
        <v>32925474</v>
      </c>
      <c r="H96" s="184">
        <v>86056433</v>
      </c>
      <c r="I96" s="77">
        <v>0</v>
      </c>
      <c r="J96" s="78">
        <v>30271434</v>
      </c>
      <c r="K96" s="76">
        <v>18235824</v>
      </c>
      <c r="L96" s="76">
        <v>20048397</v>
      </c>
      <c r="M96" s="76">
        <v>6576768</v>
      </c>
      <c r="N96" s="78">
        <v>4652020</v>
      </c>
      <c r="O96" s="182">
        <v>79784443</v>
      </c>
      <c r="P96" s="186">
        <v>165840876</v>
      </c>
      <c r="Q96" s="51"/>
    </row>
    <row r="97" spans="3:17" ht="17.25" customHeight="1">
      <c r="C97" s="71"/>
      <c r="D97" s="74" t="s">
        <v>554</v>
      </c>
      <c r="E97" s="85"/>
      <c r="F97" s="76">
        <v>80678385</v>
      </c>
      <c r="G97" s="78">
        <v>180443320</v>
      </c>
      <c r="H97" s="184">
        <v>261121705</v>
      </c>
      <c r="I97" s="77">
        <v>0</v>
      </c>
      <c r="J97" s="78">
        <v>513959855</v>
      </c>
      <c r="K97" s="76">
        <v>432445870</v>
      </c>
      <c r="L97" s="76">
        <v>503059393</v>
      </c>
      <c r="M97" s="76">
        <v>405314601</v>
      </c>
      <c r="N97" s="78">
        <v>369208664</v>
      </c>
      <c r="O97" s="182">
        <v>2223988383</v>
      </c>
      <c r="P97" s="186">
        <v>2485110088</v>
      </c>
      <c r="Q97" s="51"/>
    </row>
    <row r="98" spans="3:17" ht="17.25" customHeight="1">
      <c r="C98" s="86"/>
      <c r="D98" s="87" t="s">
        <v>555</v>
      </c>
      <c r="E98" s="88"/>
      <c r="F98" s="89">
        <v>115726829</v>
      </c>
      <c r="G98" s="91">
        <v>113341796</v>
      </c>
      <c r="H98" s="192">
        <v>229068625</v>
      </c>
      <c r="I98" s="90">
        <v>0</v>
      </c>
      <c r="J98" s="91">
        <v>500791013</v>
      </c>
      <c r="K98" s="89">
        <v>282626406</v>
      </c>
      <c r="L98" s="89">
        <v>289706204</v>
      </c>
      <c r="M98" s="89">
        <v>143369187</v>
      </c>
      <c r="N98" s="91">
        <v>127685082</v>
      </c>
      <c r="O98" s="192">
        <v>1344177892</v>
      </c>
      <c r="P98" s="194">
        <v>1573246517</v>
      </c>
      <c r="Q98" s="51"/>
    </row>
    <row r="99" spans="3:16" ht="17.25" customHeight="1">
      <c r="C99" s="69" t="s">
        <v>556</v>
      </c>
      <c r="D99" s="92"/>
      <c r="E99" s="93"/>
      <c r="F99" s="177">
        <v>2423129</v>
      </c>
      <c r="G99" s="178">
        <v>40313548</v>
      </c>
      <c r="H99" s="179">
        <v>42736677</v>
      </c>
      <c r="I99" s="180">
        <v>0</v>
      </c>
      <c r="J99" s="178">
        <v>790925816</v>
      </c>
      <c r="K99" s="177">
        <v>685068034</v>
      </c>
      <c r="L99" s="177">
        <v>925819705</v>
      </c>
      <c r="M99" s="177">
        <v>502665662</v>
      </c>
      <c r="N99" s="178">
        <v>429239752</v>
      </c>
      <c r="O99" s="177">
        <v>3333718969</v>
      </c>
      <c r="P99" s="181">
        <v>3376455646</v>
      </c>
    </row>
    <row r="100" spans="3:16" ht="17.25" customHeight="1">
      <c r="C100" s="71"/>
      <c r="D100" s="1742" t="s">
        <v>987</v>
      </c>
      <c r="E100" s="1743"/>
      <c r="F100" s="237">
        <v>0</v>
      </c>
      <c r="G100" s="94">
        <v>0</v>
      </c>
      <c r="H100" s="184">
        <v>0</v>
      </c>
      <c r="I100" s="96"/>
      <c r="J100" s="78">
        <v>16310132</v>
      </c>
      <c r="K100" s="76">
        <v>14845574</v>
      </c>
      <c r="L100" s="76">
        <v>24154426</v>
      </c>
      <c r="M100" s="76">
        <v>16831478</v>
      </c>
      <c r="N100" s="78">
        <v>3340498</v>
      </c>
      <c r="O100" s="182">
        <v>75482108</v>
      </c>
      <c r="P100" s="186">
        <v>75482108</v>
      </c>
    </row>
    <row r="101" spans="3:16" ht="17.25" customHeight="1">
      <c r="C101" s="71"/>
      <c r="D101" s="75" t="s">
        <v>557</v>
      </c>
      <c r="E101" s="79"/>
      <c r="F101" s="237">
        <v>0</v>
      </c>
      <c r="G101" s="94">
        <v>0</v>
      </c>
      <c r="H101" s="184">
        <v>0</v>
      </c>
      <c r="I101" s="96"/>
      <c r="J101" s="78">
        <v>0</v>
      </c>
      <c r="K101" s="76">
        <v>0</v>
      </c>
      <c r="L101" s="76">
        <v>0</v>
      </c>
      <c r="M101" s="76">
        <v>0</v>
      </c>
      <c r="N101" s="78">
        <v>0</v>
      </c>
      <c r="O101" s="182">
        <v>0</v>
      </c>
      <c r="P101" s="186">
        <v>0</v>
      </c>
    </row>
    <row r="102" spans="3:16" ht="17.25" customHeight="1">
      <c r="C102" s="71"/>
      <c r="D102" s="75" t="s">
        <v>1517</v>
      </c>
      <c r="E102" s="79"/>
      <c r="F102" s="297">
        <v>0</v>
      </c>
      <c r="G102" s="297">
        <v>0</v>
      </c>
      <c r="H102" s="184"/>
      <c r="I102" s="298"/>
      <c r="J102" s="78">
        <v>444041868</v>
      </c>
      <c r="K102" s="76">
        <v>295039632</v>
      </c>
      <c r="L102" s="76">
        <v>361399281</v>
      </c>
      <c r="M102" s="76">
        <v>178047098</v>
      </c>
      <c r="N102" s="78">
        <v>125028096</v>
      </c>
      <c r="O102" s="182">
        <v>1403555975</v>
      </c>
      <c r="P102" s="186">
        <v>1403555975</v>
      </c>
    </row>
    <row r="103" spans="3:16" ht="17.25" customHeight="1">
      <c r="C103" s="71"/>
      <c r="D103" s="75" t="s">
        <v>558</v>
      </c>
      <c r="E103" s="79"/>
      <c r="F103" s="76">
        <v>855748</v>
      </c>
      <c r="G103" s="76">
        <v>7889362</v>
      </c>
      <c r="H103" s="184">
        <v>8745110</v>
      </c>
      <c r="I103" s="77">
        <v>0</v>
      </c>
      <c r="J103" s="78">
        <v>42145140</v>
      </c>
      <c r="K103" s="76">
        <v>42055164</v>
      </c>
      <c r="L103" s="76">
        <v>101444032</v>
      </c>
      <c r="M103" s="76">
        <v>66294377</v>
      </c>
      <c r="N103" s="78">
        <v>50371727</v>
      </c>
      <c r="O103" s="182">
        <v>302310440</v>
      </c>
      <c r="P103" s="186">
        <v>311055550</v>
      </c>
    </row>
    <row r="104" spans="3:16" ht="17.25" customHeight="1">
      <c r="C104" s="71"/>
      <c r="D104" s="75" t="s">
        <v>559</v>
      </c>
      <c r="E104" s="79"/>
      <c r="F104" s="76">
        <v>1567381</v>
      </c>
      <c r="G104" s="76">
        <v>6048797</v>
      </c>
      <c r="H104" s="184">
        <v>7616178</v>
      </c>
      <c r="I104" s="77">
        <v>0</v>
      </c>
      <c r="J104" s="78">
        <v>32973879</v>
      </c>
      <c r="K104" s="76">
        <v>28668728</v>
      </c>
      <c r="L104" s="76">
        <v>48047104</v>
      </c>
      <c r="M104" s="76">
        <v>42753224</v>
      </c>
      <c r="N104" s="78">
        <v>24144175</v>
      </c>
      <c r="O104" s="182">
        <v>176587110</v>
      </c>
      <c r="P104" s="186">
        <v>184203288</v>
      </c>
    </row>
    <row r="105" spans="3:16" ht="17.25" customHeight="1">
      <c r="C105" s="71"/>
      <c r="D105" s="75" t="s">
        <v>560</v>
      </c>
      <c r="E105" s="79"/>
      <c r="F105" s="94">
        <v>0</v>
      </c>
      <c r="G105" s="94">
        <v>26375389</v>
      </c>
      <c r="H105" s="184">
        <v>26375389</v>
      </c>
      <c r="I105" s="96"/>
      <c r="J105" s="78">
        <v>252412400</v>
      </c>
      <c r="K105" s="76">
        <v>298539980</v>
      </c>
      <c r="L105" s="76">
        <v>342843114</v>
      </c>
      <c r="M105" s="76">
        <v>149123145</v>
      </c>
      <c r="N105" s="78">
        <v>130442984</v>
      </c>
      <c r="O105" s="182">
        <v>1173361623</v>
      </c>
      <c r="P105" s="186">
        <v>1199737012</v>
      </c>
    </row>
    <row r="106" spans="3:17" ht="17.25" customHeight="1">
      <c r="C106" s="71"/>
      <c r="D106" s="75" t="s">
        <v>561</v>
      </c>
      <c r="E106" s="79"/>
      <c r="F106" s="237">
        <v>0</v>
      </c>
      <c r="G106" s="94">
        <v>0</v>
      </c>
      <c r="H106" s="184">
        <v>0</v>
      </c>
      <c r="I106" s="97"/>
      <c r="J106" s="78">
        <v>0</v>
      </c>
      <c r="K106" s="76">
        <v>0</v>
      </c>
      <c r="L106" s="76">
        <v>0</v>
      </c>
      <c r="M106" s="76">
        <v>0</v>
      </c>
      <c r="N106" s="94">
        <v>0</v>
      </c>
      <c r="O106" s="182">
        <v>0</v>
      </c>
      <c r="P106" s="186">
        <v>0</v>
      </c>
      <c r="Q106" s="238"/>
    </row>
    <row r="107" spans="3:16" ht="24.75" customHeight="1">
      <c r="C107" s="103"/>
      <c r="D107" s="1740" t="s">
        <v>513</v>
      </c>
      <c r="E107" s="1741"/>
      <c r="F107" s="106">
        <v>0</v>
      </c>
      <c r="G107" s="106">
        <v>0</v>
      </c>
      <c r="H107" s="184">
        <v>0</v>
      </c>
      <c r="I107" s="96"/>
      <c r="J107" s="104">
        <v>3042397</v>
      </c>
      <c r="K107" s="106">
        <v>5918956</v>
      </c>
      <c r="L107" s="106">
        <v>47931748</v>
      </c>
      <c r="M107" s="106">
        <v>49616340</v>
      </c>
      <c r="N107" s="104">
        <v>95912272</v>
      </c>
      <c r="O107" s="199">
        <v>202421713</v>
      </c>
      <c r="P107" s="200">
        <v>202421713</v>
      </c>
    </row>
    <row r="108" spans="3:16" ht="24.75" customHeight="1">
      <c r="C108" s="86"/>
      <c r="D108" s="1738" t="s">
        <v>988</v>
      </c>
      <c r="E108" s="1739"/>
      <c r="F108" s="102">
        <v>0</v>
      </c>
      <c r="G108" s="102">
        <v>0</v>
      </c>
      <c r="H108" s="184">
        <v>0</v>
      </c>
      <c r="I108" s="100"/>
      <c r="J108" s="101">
        <v>0</v>
      </c>
      <c r="K108" s="102">
        <v>0</v>
      </c>
      <c r="L108" s="102">
        <v>0</v>
      </c>
      <c r="M108" s="102">
        <v>0</v>
      </c>
      <c r="N108" s="101">
        <v>0</v>
      </c>
      <c r="O108" s="199">
        <v>0</v>
      </c>
      <c r="P108" s="200">
        <v>0</v>
      </c>
    </row>
    <row r="109" spans="3:17" ht="17.25" customHeight="1">
      <c r="C109" s="71" t="s">
        <v>562</v>
      </c>
      <c r="D109" s="73"/>
      <c r="E109" s="73"/>
      <c r="F109" s="178">
        <v>0</v>
      </c>
      <c r="G109" s="178">
        <v>0</v>
      </c>
      <c r="H109" s="179">
        <v>0</v>
      </c>
      <c r="I109" s="187"/>
      <c r="J109" s="201">
        <v>501165112</v>
      </c>
      <c r="K109" s="177">
        <v>842954357</v>
      </c>
      <c r="L109" s="177">
        <v>2779995324</v>
      </c>
      <c r="M109" s="177">
        <v>2458071838</v>
      </c>
      <c r="N109" s="178">
        <v>2633464429</v>
      </c>
      <c r="O109" s="177">
        <v>9215651060</v>
      </c>
      <c r="P109" s="181">
        <v>9215651060</v>
      </c>
      <c r="Q109" s="51"/>
    </row>
    <row r="110" spans="3:17" ht="17.25" customHeight="1">
      <c r="C110" s="71"/>
      <c r="D110" s="82" t="s">
        <v>763</v>
      </c>
      <c r="E110" s="82"/>
      <c r="F110" s="78">
        <v>0</v>
      </c>
      <c r="G110" s="78">
        <v>0</v>
      </c>
      <c r="H110" s="184">
        <v>0</v>
      </c>
      <c r="I110" s="96"/>
      <c r="J110" s="108">
        <v>50529814</v>
      </c>
      <c r="K110" s="76">
        <v>213544215</v>
      </c>
      <c r="L110" s="76">
        <v>1771383760</v>
      </c>
      <c r="M110" s="76">
        <v>1654192802</v>
      </c>
      <c r="N110" s="78">
        <v>1670609445</v>
      </c>
      <c r="O110" s="182">
        <v>5360260036</v>
      </c>
      <c r="P110" s="186">
        <v>5360260036</v>
      </c>
      <c r="Q110" s="51"/>
    </row>
    <row r="111" spans="3:17" ht="17.25" customHeight="1">
      <c r="C111" s="71"/>
      <c r="D111" s="82" t="s">
        <v>764</v>
      </c>
      <c r="E111" s="82"/>
      <c r="F111" s="76">
        <v>0</v>
      </c>
      <c r="G111" s="78">
        <v>0</v>
      </c>
      <c r="H111" s="184">
        <v>0</v>
      </c>
      <c r="I111" s="97"/>
      <c r="J111" s="108">
        <v>450541696</v>
      </c>
      <c r="K111" s="76">
        <v>627555059</v>
      </c>
      <c r="L111" s="76">
        <v>989730085</v>
      </c>
      <c r="M111" s="76">
        <v>722581067</v>
      </c>
      <c r="N111" s="78">
        <v>643496216</v>
      </c>
      <c r="O111" s="182">
        <v>3433904123</v>
      </c>
      <c r="P111" s="186">
        <v>3433904123</v>
      </c>
      <c r="Q111" s="51"/>
    </row>
    <row r="112" spans="3:17" ht="17.25" customHeight="1">
      <c r="C112" s="71"/>
      <c r="D112" s="98" t="s">
        <v>765</v>
      </c>
      <c r="E112" s="98"/>
      <c r="F112" s="99">
        <v>0</v>
      </c>
      <c r="G112" s="107">
        <v>0</v>
      </c>
      <c r="H112" s="193">
        <v>0</v>
      </c>
      <c r="I112" s="100"/>
      <c r="J112" s="109">
        <v>93602</v>
      </c>
      <c r="K112" s="102">
        <v>1855083</v>
      </c>
      <c r="L112" s="102">
        <v>18881479</v>
      </c>
      <c r="M112" s="102">
        <v>81297969</v>
      </c>
      <c r="N112" s="101">
        <v>319358768</v>
      </c>
      <c r="O112" s="195">
        <v>421486901</v>
      </c>
      <c r="P112" s="196">
        <v>421486901</v>
      </c>
      <c r="Q112" s="51"/>
    </row>
    <row r="113" spans="3:17" ht="17.25" customHeight="1" thickBot="1">
      <c r="C113" s="143" t="s">
        <v>4</v>
      </c>
      <c r="D113" s="144"/>
      <c r="E113" s="144"/>
      <c r="F113" s="188">
        <v>811043807</v>
      </c>
      <c r="G113" s="189">
        <v>1334125654</v>
      </c>
      <c r="H113" s="190">
        <v>2145169461</v>
      </c>
      <c r="I113" s="191">
        <v>0</v>
      </c>
      <c r="J113" s="203">
        <v>5092250419</v>
      </c>
      <c r="K113" s="188">
        <v>4554214562</v>
      </c>
      <c r="L113" s="188">
        <v>7268567814</v>
      </c>
      <c r="M113" s="188">
        <v>5285299188</v>
      </c>
      <c r="N113" s="189">
        <v>5588264243</v>
      </c>
      <c r="O113" s="188">
        <v>27788596226</v>
      </c>
      <c r="P113" s="197">
        <v>29933765687</v>
      </c>
      <c r="Q113" s="51"/>
    </row>
    <row r="114" spans="3:16" ht="17.25" customHeight="1">
      <c r="C114" s="117" t="s">
        <v>571</v>
      </c>
      <c r="D114" s="112"/>
      <c r="E114" s="112"/>
      <c r="F114" s="112"/>
      <c r="G114" s="112"/>
      <c r="H114" s="112"/>
      <c r="I114" s="112"/>
      <c r="J114" s="112"/>
      <c r="K114" s="112"/>
      <c r="L114" s="112"/>
      <c r="M114" s="112"/>
      <c r="N114" s="112"/>
      <c r="O114" s="112"/>
      <c r="P114" s="113"/>
    </row>
    <row r="115" spans="3:17" ht="17.25" customHeight="1">
      <c r="C115" s="69" t="s">
        <v>17</v>
      </c>
      <c r="D115" s="70"/>
      <c r="E115" s="70"/>
      <c r="F115" s="177">
        <v>727879050</v>
      </c>
      <c r="G115" s="178">
        <v>1157107024</v>
      </c>
      <c r="H115" s="179">
        <v>1884986074</v>
      </c>
      <c r="I115" s="180">
        <v>0</v>
      </c>
      <c r="J115" s="201">
        <v>3418651971</v>
      </c>
      <c r="K115" s="177">
        <v>2704531459</v>
      </c>
      <c r="L115" s="177">
        <v>3180962339</v>
      </c>
      <c r="M115" s="177">
        <v>2072407979</v>
      </c>
      <c r="N115" s="178">
        <v>2252476144</v>
      </c>
      <c r="O115" s="177">
        <v>13629029892</v>
      </c>
      <c r="P115" s="181">
        <v>15514015966</v>
      </c>
      <c r="Q115" s="51"/>
    </row>
    <row r="116" spans="3:17" ht="17.25" customHeight="1">
      <c r="C116" s="71"/>
      <c r="D116" s="72" t="s">
        <v>18</v>
      </c>
      <c r="E116" s="73"/>
      <c r="F116" s="182">
        <v>230800015</v>
      </c>
      <c r="G116" s="183">
        <v>353412800</v>
      </c>
      <c r="H116" s="184">
        <v>584212815</v>
      </c>
      <c r="I116" s="185">
        <v>0</v>
      </c>
      <c r="J116" s="202">
        <v>1161983417</v>
      </c>
      <c r="K116" s="182">
        <v>1019160554</v>
      </c>
      <c r="L116" s="182">
        <v>1230429426</v>
      </c>
      <c r="M116" s="182">
        <v>941286181</v>
      </c>
      <c r="N116" s="183">
        <v>1300816232</v>
      </c>
      <c r="O116" s="182">
        <v>5653675810</v>
      </c>
      <c r="P116" s="186">
        <v>6237888625</v>
      </c>
      <c r="Q116" s="51"/>
    </row>
    <row r="117" spans="3:17" ht="17.25" customHeight="1">
      <c r="C117" s="71"/>
      <c r="D117" s="74"/>
      <c r="E117" s="75" t="s">
        <v>19</v>
      </c>
      <c r="F117" s="76">
        <v>151757685</v>
      </c>
      <c r="G117" s="78">
        <v>161222345</v>
      </c>
      <c r="H117" s="184">
        <v>312980030</v>
      </c>
      <c r="I117" s="77">
        <v>0</v>
      </c>
      <c r="J117" s="108">
        <v>731403360</v>
      </c>
      <c r="K117" s="76">
        <v>678752764</v>
      </c>
      <c r="L117" s="76">
        <v>870392734</v>
      </c>
      <c r="M117" s="76">
        <v>642413238</v>
      </c>
      <c r="N117" s="78">
        <v>844608082</v>
      </c>
      <c r="O117" s="182">
        <v>3767570178</v>
      </c>
      <c r="P117" s="186">
        <v>4080550208</v>
      </c>
      <c r="Q117" s="51"/>
    </row>
    <row r="118" spans="3:17" ht="17.25" customHeight="1">
      <c r="C118" s="71"/>
      <c r="D118" s="74"/>
      <c r="E118" s="75" t="s">
        <v>20</v>
      </c>
      <c r="F118" s="76">
        <v>8771</v>
      </c>
      <c r="G118" s="78">
        <v>508441</v>
      </c>
      <c r="H118" s="184">
        <v>517212</v>
      </c>
      <c r="I118" s="77">
        <v>0</v>
      </c>
      <c r="J118" s="108">
        <v>3274047</v>
      </c>
      <c r="K118" s="76">
        <v>6071620</v>
      </c>
      <c r="L118" s="76">
        <v>16906223</v>
      </c>
      <c r="M118" s="76">
        <v>43403567</v>
      </c>
      <c r="N118" s="78">
        <v>113754478</v>
      </c>
      <c r="O118" s="182">
        <v>183409935</v>
      </c>
      <c r="P118" s="186">
        <v>183927147</v>
      </c>
      <c r="Q118" s="51"/>
    </row>
    <row r="119" spans="3:17" ht="17.25" customHeight="1">
      <c r="C119" s="71"/>
      <c r="D119" s="74"/>
      <c r="E119" s="75" t="s">
        <v>21</v>
      </c>
      <c r="F119" s="76">
        <v>54961679</v>
      </c>
      <c r="G119" s="78">
        <v>141258083</v>
      </c>
      <c r="H119" s="184">
        <v>196219762</v>
      </c>
      <c r="I119" s="77">
        <v>0</v>
      </c>
      <c r="J119" s="108">
        <v>310809925</v>
      </c>
      <c r="K119" s="76">
        <v>235820195</v>
      </c>
      <c r="L119" s="76">
        <v>231627750</v>
      </c>
      <c r="M119" s="76">
        <v>178655353</v>
      </c>
      <c r="N119" s="78">
        <v>255963508</v>
      </c>
      <c r="O119" s="182">
        <v>1212876731</v>
      </c>
      <c r="P119" s="186">
        <v>1409096493</v>
      </c>
      <c r="Q119" s="51"/>
    </row>
    <row r="120" spans="3:17" ht="17.25" customHeight="1">
      <c r="C120" s="71"/>
      <c r="D120" s="74"/>
      <c r="E120" s="75" t="s">
        <v>22</v>
      </c>
      <c r="F120" s="76">
        <v>5035122</v>
      </c>
      <c r="G120" s="78">
        <v>14339122</v>
      </c>
      <c r="H120" s="184">
        <v>19374244</v>
      </c>
      <c r="I120" s="77">
        <v>0</v>
      </c>
      <c r="J120" s="108">
        <v>22483875</v>
      </c>
      <c r="K120" s="76">
        <v>20027851</v>
      </c>
      <c r="L120" s="76">
        <v>18795420</v>
      </c>
      <c r="M120" s="76">
        <v>8540086</v>
      </c>
      <c r="N120" s="78">
        <v>11038220</v>
      </c>
      <c r="O120" s="182">
        <v>80885452</v>
      </c>
      <c r="P120" s="186">
        <v>100259696</v>
      </c>
      <c r="Q120" s="51"/>
    </row>
    <row r="121" spans="3:17" ht="17.25" customHeight="1">
      <c r="C121" s="71"/>
      <c r="D121" s="74"/>
      <c r="E121" s="75" t="s">
        <v>23</v>
      </c>
      <c r="F121" s="76">
        <v>19036758</v>
      </c>
      <c r="G121" s="78">
        <v>36084809</v>
      </c>
      <c r="H121" s="184">
        <v>55121567</v>
      </c>
      <c r="I121" s="77">
        <v>0</v>
      </c>
      <c r="J121" s="108">
        <v>94012210</v>
      </c>
      <c r="K121" s="76">
        <v>78488124</v>
      </c>
      <c r="L121" s="76">
        <v>92707299</v>
      </c>
      <c r="M121" s="76">
        <v>68273937</v>
      </c>
      <c r="N121" s="78">
        <v>75451944</v>
      </c>
      <c r="O121" s="182">
        <v>408933514</v>
      </c>
      <c r="P121" s="186">
        <v>464055081</v>
      </c>
      <c r="Q121" s="51"/>
    </row>
    <row r="122" spans="3:17" ht="17.25" customHeight="1">
      <c r="C122" s="71"/>
      <c r="D122" s="72" t="s">
        <v>24</v>
      </c>
      <c r="E122" s="79"/>
      <c r="F122" s="182">
        <v>188797512</v>
      </c>
      <c r="G122" s="183">
        <v>378141350</v>
      </c>
      <c r="H122" s="184">
        <v>566938862</v>
      </c>
      <c r="I122" s="185">
        <v>0</v>
      </c>
      <c r="J122" s="202">
        <v>958644940</v>
      </c>
      <c r="K122" s="182">
        <v>669027028</v>
      </c>
      <c r="L122" s="182">
        <v>679652788</v>
      </c>
      <c r="M122" s="182">
        <v>307557091</v>
      </c>
      <c r="N122" s="183">
        <v>218113693</v>
      </c>
      <c r="O122" s="182">
        <v>2832995540</v>
      </c>
      <c r="P122" s="186">
        <v>3399934402</v>
      </c>
      <c r="Q122" s="51"/>
    </row>
    <row r="123" spans="3:17" ht="17.25" customHeight="1">
      <c r="C123" s="71"/>
      <c r="D123" s="74"/>
      <c r="E123" s="80" t="s">
        <v>25</v>
      </c>
      <c r="F123" s="76">
        <v>134049048</v>
      </c>
      <c r="G123" s="78">
        <v>260967581</v>
      </c>
      <c r="H123" s="184">
        <v>395016629</v>
      </c>
      <c r="I123" s="77">
        <v>0</v>
      </c>
      <c r="J123" s="108">
        <v>724105921</v>
      </c>
      <c r="K123" s="76">
        <v>498634583</v>
      </c>
      <c r="L123" s="76">
        <v>493381938</v>
      </c>
      <c r="M123" s="76">
        <v>220586563</v>
      </c>
      <c r="N123" s="78">
        <v>165803007</v>
      </c>
      <c r="O123" s="182">
        <v>2102512012</v>
      </c>
      <c r="P123" s="186">
        <v>2497528641</v>
      </c>
      <c r="Q123" s="51"/>
    </row>
    <row r="124" spans="3:17" ht="17.25" customHeight="1">
      <c r="C124" s="71"/>
      <c r="D124" s="74"/>
      <c r="E124" s="80" t="s">
        <v>26</v>
      </c>
      <c r="F124" s="76">
        <v>54748464</v>
      </c>
      <c r="G124" s="78">
        <v>117173769</v>
      </c>
      <c r="H124" s="184">
        <v>171922233</v>
      </c>
      <c r="I124" s="77">
        <v>0</v>
      </c>
      <c r="J124" s="108">
        <v>234539019</v>
      </c>
      <c r="K124" s="76">
        <v>170392445</v>
      </c>
      <c r="L124" s="76">
        <v>186270850</v>
      </c>
      <c r="M124" s="76">
        <v>86970528</v>
      </c>
      <c r="N124" s="78">
        <v>52310686</v>
      </c>
      <c r="O124" s="182">
        <v>730483528</v>
      </c>
      <c r="P124" s="186">
        <v>902405761</v>
      </c>
      <c r="Q124" s="51"/>
    </row>
    <row r="125" spans="3:17" ht="17.25" customHeight="1">
      <c r="C125" s="71"/>
      <c r="D125" s="72" t="s">
        <v>9</v>
      </c>
      <c r="E125" s="73"/>
      <c r="F125" s="182">
        <v>2236181</v>
      </c>
      <c r="G125" s="183">
        <v>15427515</v>
      </c>
      <c r="H125" s="184">
        <v>17663696</v>
      </c>
      <c r="I125" s="185">
        <v>0</v>
      </c>
      <c r="J125" s="202">
        <v>106430193</v>
      </c>
      <c r="K125" s="182">
        <v>141491421</v>
      </c>
      <c r="L125" s="182">
        <v>316556863</v>
      </c>
      <c r="M125" s="182">
        <v>177223948</v>
      </c>
      <c r="N125" s="183">
        <v>119715687</v>
      </c>
      <c r="O125" s="182">
        <v>861418112</v>
      </c>
      <c r="P125" s="186">
        <v>879081808</v>
      </c>
      <c r="Q125" s="51"/>
    </row>
    <row r="126" spans="3:17" ht="17.25" customHeight="1">
      <c r="C126" s="71"/>
      <c r="D126" s="74"/>
      <c r="E126" s="75" t="s">
        <v>27</v>
      </c>
      <c r="F126" s="76">
        <v>2033473</v>
      </c>
      <c r="G126" s="78">
        <v>13895442</v>
      </c>
      <c r="H126" s="184">
        <v>15928915</v>
      </c>
      <c r="I126" s="77">
        <v>0</v>
      </c>
      <c r="J126" s="108">
        <v>95604412</v>
      </c>
      <c r="K126" s="76">
        <v>127654953</v>
      </c>
      <c r="L126" s="76">
        <v>284017740</v>
      </c>
      <c r="M126" s="76">
        <v>156659631</v>
      </c>
      <c r="N126" s="78">
        <v>94777343</v>
      </c>
      <c r="O126" s="182">
        <v>758714079</v>
      </c>
      <c r="P126" s="186">
        <v>774642994</v>
      </c>
      <c r="Q126" s="51"/>
    </row>
    <row r="127" spans="3:17" ht="24.75" customHeight="1">
      <c r="C127" s="71"/>
      <c r="D127" s="74"/>
      <c r="E127" s="81" t="s">
        <v>28</v>
      </c>
      <c r="F127" s="76">
        <v>202708</v>
      </c>
      <c r="G127" s="78">
        <v>1532073</v>
      </c>
      <c r="H127" s="184">
        <v>1734781</v>
      </c>
      <c r="I127" s="77">
        <v>0</v>
      </c>
      <c r="J127" s="108">
        <v>10312879</v>
      </c>
      <c r="K127" s="76">
        <v>13012502</v>
      </c>
      <c r="L127" s="76">
        <v>32275685</v>
      </c>
      <c r="M127" s="76">
        <v>20564317</v>
      </c>
      <c r="N127" s="78">
        <v>21813736</v>
      </c>
      <c r="O127" s="182">
        <v>97979119</v>
      </c>
      <c r="P127" s="186">
        <v>99713900</v>
      </c>
      <c r="Q127" s="51"/>
    </row>
    <row r="128" spans="3:17" ht="24.75" customHeight="1">
      <c r="C128" s="71"/>
      <c r="D128" s="80"/>
      <c r="E128" s="81" t="s">
        <v>29</v>
      </c>
      <c r="F128" s="76">
        <v>0</v>
      </c>
      <c r="G128" s="78">
        <v>0</v>
      </c>
      <c r="H128" s="184">
        <v>0</v>
      </c>
      <c r="I128" s="77">
        <v>0</v>
      </c>
      <c r="J128" s="108">
        <v>512902</v>
      </c>
      <c r="K128" s="76">
        <v>823966</v>
      </c>
      <c r="L128" s="76">
        <v>263438</v>
      </c>
      <c r="M128" s="76">
        <v>0</v>
      </c>
      <c r="N128" s="78">
        <v>3124608</v>
      </c>
      <c r="O128" s="182">
        <v>4724914</v>
      </c>
      <c r="P128" s="186">
        <v>4724914</v>
      </c>
      <c r="Q128" s="51"/>
    </row>
    <row r="129" spans="3:17" ht="17.25" customHeight="1">
      <c r="C129" s="71"/>
      <c r="D129" s="72" t="s">
        <v>407</v>
      </c>
      <c r="E129" s="73"/>
      <c r="F129" s="182">
        <v>120191130</v>
      </c>
      <c r="G129" s="183">
        <v>138316714</v>
      </c>
      <c r="H129" s="184">
        <v>258507844</v>
      </c>
      <c r="I129" s="185">
        <v>0</v>
      </c>
      <c r="J129" s="183">
        <v>240504508</v>
      </c>
      <c r="K129" s="182">
        <v>212656882</v>
      </c>
      <c r="L129" s="182">
        <v>226250095</v>
      </c>
      <c r="M129" s="182">
        <v>147684964</v>
      </c>
      <c r="N129" s="183">
        <v>160709988</v>
      </c>
      <c r="O129" s="182">
        <v>987806437</v>
      </c>
      <c r="P129" s="186">
        <v>1246314281</v>
      </c>
      <c r="Q129" s="51"/>
    </row>
    <row r="130" spans="3:17" ht="17.25" customHeight="1">
      <c r="C130" s="71"/>
      <c r="D130" s="74"/>
      <c r="E130" s="82" t="s">
        <v>307</v>
      </c>
      <c r="F130" s="76">
        <v>63611291</v>
      </c>
      <c r="G130" s="78">
        <v>101244658</v>
      </c>
      <c r="H130" s="184">
        <v>164855949</v>
      </c>
      <c r="I130" s="77">
        <v>0</v>
      </c>
      <c r="J130" s="78">
        <v>202770379</v>
      </c>
      <c r="K130" s="76">
        <v>189043509</v>
      </c>
      <c r="L130" s="76">
        <v>199508406</v>
      </c>
      <c r="M130" s="76">
        <v>136716515</v>
      </c>
      <c r="N130" s="78">
        <v>153273841</v>
      </c>
      <c r="O130" s="182">
        <v>881312650</v>
      </c>
      <c r="P130" s="186">
        <v>1046168599</v>
      </c>
      <c r="Q130" s="51"/>
    </row>
    <row r="131" spans="3:17" ht="17.25" customHeight="1">
      <c r="C131" s="71"/>
      <c r="D131" s="83"/>
      <c r="E131" s="80" t="s">
        <v>308</v>
      </c>
      <c r="F131" s="76">
        <v>9661317</v>
      </c>
      <c r="G131" s="78">
        <v>8041476</v>
      </c>
      <c r="H131" s="184">
        <v>17702793</v>
      </c>
      <c r="I131" s="77">
        <v>0</v>
      </c>
      <c r="J131" s="78">
        <v>11086445</v>
      </c>
      <c r="K131" s="76">
        <v>7581315</v>
      </c>
      <c r="L131" s="76">
        <v>9185592</v>
      </c>
      <c r="M131" s="76">
        <v>5138972</v>
      </c>
      <c r="N131" s="78">
        <v>3289869</v>
      </c>
      <c r="O131" s="182">
        <v>36282193</v>
      </c>
      <c r="P131" s="186">
        <v>53984986</v>
      </c>
      <c r="Q131" s="51"/>
    </row>
    <row r="132" spans="3:17" ht="17.25" customHeight="1">
      <c r="C132" s="71"/>
      <c r="D132" s="84"/>
      <c r="E132" s="75" t="s">
        <v>309</v>
      </c>
      <c r="F132" s="76">
        <v>46918522</v>
      </c>
      <c r="G132" s="78">
        <v>29030580</v>
      </c>
      <c r="H132" s="184">
        <v>75949102</v>
      </c>
      <c r="I132" s="77">
        <v>0</v>
      </c>
      <c r="J132" s="78">
        <v>26647684</v>
      </c>
      <c r="K132" s="76">
        <v>16032058</v>
      </c>
      <c r="L132" s="76">
        <v>17556097</v>
      </c>
      <c r="M132" s="76">
        <v>5829477</v>
      </c>
      <c r="N132" s="78">
        <v>4146278</v>
      </c>
      <c r="O132" s="182">
        <v>70211594</v>
      </c>
      <c r="P132" s="186">
        <v>146160696</v>
      </c>
      <c r="Q132" s="51"/>
    </row>
    <row r="133" spans="3:17" ht="17.25" customHeight="1">
      <c r="C133" s="71"/>
      <c r="D133" s="74" t="s">
        <v>554</v>
      </c>
      <c r="E133" s="85"/>
      <c r="F133" s="76">
        <v>70127383</v>
      </c>
      <c r="G133" s="78">
        <v>158466849</v>
      </c>
      <c r="H133" s="184">
        <v>228594232</v>
      </c>
      <c r="I133" s="77">
        <v>0</v>
      </c>
      <c r="J133" s="78">
        <v>450297900</v>
      </c>
      <c r="K133" s="76">
        <v>379569168</v>
      </c>
      <c r="L133" s="76">
        <v>438366963</v>
      </c>
      <c r="M133" s="76">
        <v>355286608</v>
      </c>
      <c r="N133" s="78">
        <v>325435462</v>
      </c>
      <c r="O133" s="182">
        <v>1948956101</v>
      </c>
      <c r="P133" s="186">
        <v>2177550333</v>
      </c>
      <c r="Q133" s="51"/>
    </row>
    <row r="134" spans="3:17" ht="17.25" customHeight="1">
      <c r="C134" s="86"/>
      <c r="D134" s="87" t="s">
        <v>555</v>
      </c>
      <c r="E134" s="88"/>
      <c r="F134" s="89">
        <v>115726829</v>
      </c>
      <c r="G134" s="91">
        <v>113341796</v>
      </c>
      <c r="H134" s="192">
        <v>229068625</v>
      </c>
      <c r="I134" s="90">
        <v>0</v>
      </c>
      <c r="J134" s="91">
        <v>500791013</v>
      </c>
      <c r="K134" s="89">
        <v>282626406</v>
      </c>
      <c r="L134" s="89">
        <v>289706204</v>
      </c>
      <c r="M134" s="89">
        <v>143369187</v>
      </c>
      <c r="N134" s="91">
        <v>127685082</v>
      </c>
      <c r="O134" s="192">
        <v>1344177892</v>
      </c>
      <c r="P134" s="194">
        <v>1573246517</v>
      </c>
      <c r="Q134" s="51"/>
    </row>
    <row r="135" spans="3:16" ht="17.25" customHeight="1">
      <c r="C135" s="69" t="s">
        <v>556</v>
      </c>
      <c r="D135" s="92"/>
      <c r="E135" s="93"/>
      <c r="F135" s="177">
        <v>2097452</v>
      </c>
      <c r="G135" s="178">
        <v>35793278</v>
      </c>
      <c r="H135" s="179">
        <v>37890730</v>
      </c>
      <c r="I135" s="180">
        <v>0</v>
      </c>
      <c r="J135" s="178">
        <v>699987465</v>
      </c>
      <c r="K135" s="177">
        <v>607670794</v>
      </c>
      <c r="L135" s="177">
        <v>821586707</v>
      </c>
      <c r="M135" s="177">
        <v>447374566</v>
      </c>
      <c r="N135" s="178">
        <v>381478425</v>
      </c>
      <c r="O135" s="177">
        <v>2958097957</v>
      </c>
      <c r="P135" s="181">
        <v>2995988687</v>
      </c>
    </row>
    <row r="136" spans="3:16" ht="17.25" customHeight="1">
      <c r="C136" s="71"/>
      <c r="D136" s="1742" t="s">
        <v>987</v>
      </c>
      <c r="E136" s="1743"/>
      <c r="F136" s="237">
        <v>0</v>
      </c>
      <c r="G136" s="94">
        <v>0</v>
      </c>
      <c r="H136" s="184">
        <v>0</v>
      </c>
      <c r="I136" s="96"/>
      <c r="J136" s="78">
        <v>14344085</v>
      </c>
      <c r="K136" s="76">
        <v>12815572</v>
      </c>
      <c r="L136" s="76">
        <v>21091501</v>
      </c>
      <c r="M136" s="76">
        <v>15105445</v>
      </c>
      <c r="N136" s="78">
        <v>3006442</v>
      </c>
      <c r="O136" s="182">
        <v>66363045</v>
      </c>
      <c r="P136" s="186">
        <v>66363045</v>
      </c>
    </row>
    <row r="137" spans="3:16" ht="17.25" customHeight="1">
      <c r="C137" s="71"/>
      <c r="D137" s="75" t="s">
        <v>557</v>
      </c>
      <c r="E137" s="79"/>
      <c r="F137" s="237">
        <v>0</v>
      </c>
      <c r="G137" s="94">
        <v>0</v>
      </c>
      <c r="H137" s="184">
        <v>0</v>
      </c>
      <c r="I137" s="96"/>
      <c r="J137" s="78">
        <v>0</v>
      </c>
      <c r="K137" s="76">
        <v>0</v>
      </c>
      <c r="L137" s="76">
        <v>0</v>
      </c>
      <c r="M137" s="76">
        <v>0</v>
      </c>
      <c r="N137" s="78">
        <v>0</v>
      </c>
      <c r="O137" s="182">
        <v>0</v>
      </c>
      <c r="P137" s="186">
        <v>0</v>
      </c>
    </row>
    <row r="138" spans="3:16" ht="17.25" customHeight="1">
      <c r="C138" s="71"/>
      <c r="D138" s="75" t="s">
        <v>1517</v>
      </c>
      <c r="E138" s="79"/>
      <c r="F138" s="297">
        <v>0</v>
      </c>
      <c r="G138" s="297">
        <v>0</v>
      </c>
      <c r="H138" s="184"/>
      <c r="I138" s="298"/>
      <c r="J138" s="78">
        <v>394151815</v>
      </c>
      <c r="K138" s="76">
        <v>261901555</v>
      </c>
      <c r="L138" s="76">
        <v>321230196</v>
      </c>
      <c r="M138" s="76">
        <v>158557837</v>
      </c>
      <c r="N138" s="78">
        <v>111660314</v>
      </c>
      <c r="O138" s="182">
        <v>1247501717</v>
      </c>
      <c r="P138" s="186">
        <v>1247501717</v>
      </c>
    </row>
    <row r="139" spans="3:16" ht="17.25" customHeight="1">
      <c r="C139" s="71"/>
      <c r="D139" s="75" t="s">
        <v>558</v>
      </c>
      <c r="E139" s="79"/>
      <c r="F139" s="76">
        <v>695263</v>
      </c>
      <c r="G139" s="76">
        <v>6961439</v>
      </c>
      <c r="H139" s="184">
        <v>7656702</v>
      </c>
      <c r="I139" s="77">
        <v>0</v>
      </c>
      <c r="J139" s="78">
        <v>37406712</v>
      </c>
      <c r="K139" s="76">
        <v>37006043</v>
      </c>
      <c r="L139" s="76">
        <v>90226888</v>
      </c>
      <c r="M139" s="76">
        <v>59188406</v>
      </c>
      <c r="N139" s="78">
        <v>44844247</v>
      </c>
      <c r="O139" s="182">
        <v>268672296</v>
      </c>
      <c r="P139" s="186">
        <v>276328998</v>
      </c>
    </row>
    <row r="140" spans="3:16" ht="17.25" customHeight="1">
      <c r="C140" s="71"/>
      <c r="D140" s="75" t="s">
        <v>559</v>
      </c>
      <c r="E140" s="79"/>
      <c r="F140" s="76">
        <v>1402189</v>
      </c>
      <c r="G140" s="76">
        <v>5289071</v>
      </c>
      <c r="H140" s="184">
        <v>6691260</v>
      </c>
      <c r="I140" s="77">
        <v>0</v>
      </c>
      <c r="J140" s="78">
        <v>29272772</v>
      </c>
      <c r="K140" s="76">
        <v>25501077</v>
      </c>
      <c r="L140" s="76">
        <v>42572123</v>
      </c>
      <c r="M140" s="76">
        <v>38180199</v>
      </c>
      <c r="N140" s="78">
        <v>21729716</v>
      </c>
      <c r="O140" s="182">
        <v>157255887</v>
      </c>
      <c r="P140" s="186">
        <v>163947147</v>
      </c>
    </row>
    <row r="141" spans="3:16" ht="17.25" customHeight="1">
      <c r="C141" s="71"/>
      <c r="D141" s="75" t="s">
        <v>560</v>
      </c>
      <c r="E141" s="79"/>
      <c r="F141" s="94">
        <v>0</v>
      </c>
      <c r="G141" s="94">
        <v>23542768</v>
      </c>
      <c r="H141" s="184">
        <v>23542768</v>
      </c>
      <c r="I141" s="96"/>
      <c r="J141" s="78">
        <v>222073932</v>
      </c>
      <c r="K141" s="76">
        <v>265119492</v>
      </c>
      <c r="L141" s="76">
        <v>303857324</v>
      </c>
      <c r="M141" s="76">
        <v>131688034</v>
      </c>
      <c r="N141" s="78">
        <v>115205101</v>
      </c>
      <c r="O141" s="182">
        <v>1037943883</v>
      </c>
      <c r="P141" s="186">
        <v>1061486651</v>
      </c>
    </row>
    <row r="142" spans="3:17" ht="17.25" customHeight="1">
      <c r="C142" s="71"/>
      <c r="D142" s="75" t="s">
        <v>561</v>
      </c>
      <c r="E142" s="79"/>
      <c r="F142" s="237">
        <v>0</v>
      </c>
      <c r="G142" s="94">
        <v>0</v>
      </c>
      <c r="H142" s="184">
        <v>0</v>
      </c>
      <c r="I142" s="97"/>
      <c r="J142" s="78">
        <v>0</v>
      </c>
      <c r="K142" s="76">
        <v>0</v>
      </c>
      <c r="L142" s="76">
        <v>0</v>
      </c>
      <c r="M142" s="76">
        <v>0</v>
      </c>
      <c r="N142" s="94">
        <v>0</v>
      </c>
      <c r="O142" s="182">
        <v>0</v>
      </c>
      <c r="P142" s="186">
        <v>0</v>
      </c>
      <c r="Q142" s="238"/>
    </row>
    <row r="143" spans="3:16" ht="24.75" customHeight="1">
      <c r="C143" s="103"/>
      <c r="D143" s="1740" t="s">
        <v>513</v>
      </c>
      <c r="E143" s="1741"/>
      <c r="F143" s="106">
        <v>0</v>
      </c>
      <c r="G143" s="106">
        <v>0</v>
      </c>
      <c r="H143" s="184">
        <v>0</v>
      </c>
      <c r="I143" s="96"/>
      <c r="J143" s="104">
        <v>2738149</v>
      </c>
      <c r="K143" s="106">
        <v>5327055</v>
      </c>
      <c r="L143" s="106">
        <v>42608675</v>
      </c>
      <c r="M143" s="106">
        <v>44654645</v>
      </c>
      <c r="N143" s="104">
        <v>85032605</v>
      </c>
      <c r="O143" s="199">
        <v>180361129</v>
      </c>
      <c r="P143" s="200">
        <v>180361129</v>
      </c>
    </row>
    <row r="144" spans="3:16" ht="24.75" customHeight="1">
      <c r="C144" s="86"/>
      <c r="D144" s="1738" t="s">
        <v>988</v>
      </c>
      <c r="E144" s="1739"/>
      <c r="F144" s="102">
        <v>0</v>
      </c>
      <c r="G144" s="102">
        <v>0</v>
      </c>
      <c r="H144" s="184">
        <v>0</v>
      </c>
      <c r="I144" s="100"/>
      <c r="J144" s="101">
        <v>0</v>
      </c>
      <c r="K144" s="102">
        <v>0</v>
      </c>
      <c r="L144" s="102">
        <v>0</v>
      </c>
      <c r="M144" s="102">
        <v>0</v>
      </c>
      <c r="N144" s="101">
        <v>0</v>
      </c>
      <c r="O144" s="199">
        <v>0</v>
      </c>
      <c r="P144" s="200">
        <v>0</v>
      </c>
    </row>
    <row r="145" spans="3:17" ht="17.25" customHeight="1">
      <c r="C145" s="71" t="s">
        <v>562</v>
      </c>
      <c r="D145" s="73"/>
      <c r="E145" s="73"/>
      <c r="F145" s="178">
        <v>0</v>
      </c>
      <c r="G145" s="178">
        <v>0</v>
      </c>
      <c r="H145" s="179">
        <v>0</v>
      </c>
      <c r="I145" s="187"/>
      <c r="J145" s="201">
        <v>446957566</v>
      </c>
      <c r="K145" s="177">
        <v>752648457</v>
      </c>
      <c r="L145" s="177">
        <v>2483252274</v>
      </c>
      <c r="M145" s="177">
        <v>2189344409</v>
      </c>
      <c r="N145" s="178">
        <v>2352559230</v>
      </c>
      <c r="O145" s="177">
        <v>8224761936</v>
      </c>
      <c r="P145" s="181">
        <v>8224761936</v>
      </c>
      <c r="Q145" s="51"/>
    </row>
    <row r="146" spans="3:17" ht="17.25" customHeight="1">
      <c r="C146" s="71"/>
      <c r="D146" s="82" t="s">
        <v>763</v>
      </c>
      <c r="E146" s="82"/>
      <c r="F146" s="78">
        <v>0</v>
      </c>
      <c r="G146" s="78">
        <v>0</v>
      </c>
      <c r="H146" s="184">
        <v>0</v>
      </c>
      <c r="I146" s="96"/>
      <c r="J146" s="108">
        <v>44936972</v>
      </c>
      <c r="K146" s="76">
        <v>192167075</v>
      </c>
      <c r="L146" s="76">
        <v>1584328247</v>
      </c>
      <c r="M146" s="76">
        <v>1475722986</v>
      </c>
      <c r="N146" s="78">
        <v>1493093661</v>
      </c>
      <c r="O146" s="182">
        <v>4790248941</v>
      </c>
      <c r="P146" s="186">
        <v>4790248941</v>
      </c>
      <c r="Q146" s="51"/>
    </row>
    <row r="147" spans="3:17" ht="17.25" customHeight="1">
      <c r="C147" s="71"/>
      <c r="D147" s="82" t="s">
        <v>764</v>
      </c>
      <c r="E147" s="82"/>
      <c r="F147" s="76">
        <v>0</v>
      </c>
      <c r="G147" s="78">
        <v>0</v>
      </c>
      <c r="H147" s="184">
        <v>0</v>
      </c>
      <c r="I147" s="97"/>
      <c r="J147" s="108">
        <v>401936353</v>
      </c>
      <c r="K147" s="76">
        <v>558812629</v>
      </c>
      <c r="L147" s="76">
        <v>882435297</v>
      </c>
      <c r="M147" s="76">
        <v>641700124</v>
      </c>
      <c r="N147" s="78">
        <v>574551705</v>
      </c>
      <c r="O147" s="182">
        <v>3059436108</v>
      </c>
      <c r="P147" s="186">
        <v>3059436108</v>
      </c>
      <c r="Q147" s="51"/>
    </row>
    <row r="148" spans="3:17" ht="17.25" customHeight="1">
      <c r="C148" s="71"/>
      <c r="D148" s="98" t="s">
        <v>765</v>
      </c>
      <c r="E148" s="98"/>
      <c r="F148" s="91">
        <v>0</v>
      </c>
      <c r="G148" s="107">
        <v>0</v>
      </c>
      <c r="H148" s="193">
        <v>0</v>
      </c>
      <c r="I148" s="100"/>
      <c r="J148" s="109">
        <v>84241</v>
      </c>
      <c r="K148" s="102">
        <v>1668753</v>
      </c>
      <c r="L148" s="102">
        <v>16488730</v>
      </c>
      <c r="M148" s="102">
        <v>71921299</v>
      </c>
      <c r="N148" s="101">
        <v>284913864</v>
      </c>
      <c r="O148" s="195">
        <v>375076887</v>
      </c>
      <c r="P148" s="196">
        <v>375076887</v>
      </c>
      <c r="Q148" s="51"/>
    </row>
    <row r="149" spans="3:17" ht="17.25" customHeight="1" thickBot="1">
      <c r="C149" s="143" t="s">
        <v>4</v>
      </c>
      <c r="D149" s="144"/>
      <c r="E149" s="144"/>
      <c r="F149" s="189">
        <v>729976502</v>
      </c>
      <c r="G149" s="189">
        <v>1192900302</v>
      </c>
      <c r="H149" s="190">
        <v>1922876804</v>
      </c>
      <c r="I149" s="191">
        <v>0</v>
      </c>
      <c r="J149" s="203">
        <v>4565597002</v>
      </c>
      <c r="K149" s="188">
        <v>4064850710</v>
      </c>
      <c r="L149" s="188">
        <v>6485801320</v>
      </c>
      <c r="M149" s="188">
        <v>4709126954</v>
      </c>
      <c r="N149" s="189">
        <v>4986513799</v>
      </c>
      <c r="O149" s="188">
        <v>24811889785</v>
      </c>
      <c r="P149" s="197">
        <v>26734766589</v>
      </c>
      <c r="Q149" s="51"/>
    </row>
    <row r="150" ht="13.5">
      <c r="Q150" s="51"/>
    </row>
  </sheetData>
  <sheetProtection/>
  <mergeCells count="12">
    <mergeCell ref="D30:E30"/>
    <mergeCell ref="D64:E64"/>
    <mergeCell ref="D72:E72"/>
    <mergeCell ref="D100:E100"/>
    <mergeCell ref="D108:E108"/>
    <mergeCell ref="D136:E136"/>
    <mergeCell ref="D144:E144"/>
    <mergeCell ref="D143:E143"/>
    <mergeCell ref="D37:E37"/>
    <mergeCell ref="D71:E71"/>
    <mergeCell ref="D107:E107"/>
    <mergeCell ref="D38:E38"/>
  </mergeCells>
  <printOptions horizontalCentered="1" verticalCentered="1"/>
  <pageMargins left="0.3937007874015748" right="0.3937007874015748" top="0.3937007874015748" bottom="0.3937007874015748" header="0.5118110236220472" footer="0"/>
  <pageSetup firstPageNumber="33"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19.xml><?xml version="1.0" encoding="utf-8"?>
<worksheet xmlns="http://schemas.openxmlformats.org/spreadsheetml/2006/main" xmlns:r="http://schemas.openxmlformats.org/officeDocument/2006/relationships">
  <sheetPr>
    <tabColor rgb="FF92D050"/>
  </sheetPr>
  <dimension ref="A1:Q150"/>
  <sheetViews>
    <sheetView view="pageBreakPreview" zoomScaleSheetLayoutView="100" zoomScalePageLayoutView="0" workbookViewId="0" topLeftCell="A1">
      <pane xSplit="5" ySplit="7" topLeftCell="F8" activePane="bottomRight" state="frozen"/>
      <selection pane="topLeft" activeCell="AE18" sqref="AE18"/>
      <selection pane="topRight" activeCell="AE18" sqref="AE18"/>
      <selection pane="bottomLeft" activeCell="AE18" sqref="AE18"/>
      <selection pane="bottomRight" activeCell="H11" sqref="H11"/>
    </sheetView>
  </sheetViews>
  <sheetFormatPr defaultColWidth="9.00390625" defaultRowHeight="13.5"/>
  <cols>
    <col min="1" max="2" width="1.625" style="51" customWidth="1"/>
    <col min="3" max="4" width="3.625" style="51" customWidth="1"/>
    <col min="5" max="5" width="21.25390625" style="51" customWidth="1"/>
    <col min="6" max="16" width="13.125" style="51" customWidth="1"/>
    <col min="17" max="16384" width="9.00390625" style="52" customWidth="1"/>
  </cols>
  <sheetData>
    <row r="1" spans="1:9" ht="13.5">
      <c r="A1" s="51" t="s">
        <v>469</v>
      </c>
      <c r="I1" s="53" t="s">
        <v>10</v>
      </c>
    </row>
    <row r="2" spans="9:15" ht="13.5">
      <c r="I2" s="241" t="s">
        <v>1628</v>
      </c>
      <c r="N2" s="114" t="s">
        <v>564</v>
      </c>
      <c r="O2" s="114" t="s">
        <v>565</v>
      </c>
    </row>
    <row r="3" spans="2:15" ht="13.5">
      <c r="B3" s="51" t="s">
        <v>8</v>
      </c>
      <c r="M3" s="15"/>
      <c r="N3" s="115" t="s">
        <v>566</v>
      </c>
      <c r="O3" s="115" t="s">
        <v>567</v>
      </c>
    </row>
    <row r="4" spans="2:9" ht="13.5">
      <c r="B4" s="51" t="s">
        <v>747</v>
      </c>
      <c r="I4" s="54"/>
    </row>
    <row r="5" ht="14.25" thickBot="1">
      <c r="C5" s="51" t="s">
        <v>1514</v>
      </c>
    </row>
    <row r="6" spans="3:16" ht="17.25" customHeight="1">
      <c r="C6" s="1744" t="s">
        <v>12</v>
      </c>
      <c r="D6" s="1745"/>
      <c r="E6" s="1746"/>
      <c r="F6" s="1747" t="s">
        <v>13</v>
      </c>
      <c r="G6" s="1748"/>
      <c r="H6" s="1749"/>
      <c r="I6" s="1750" t="s">
        <v>14</v>
      </c>
      <c r="J6" s="1748"/>
      <c r="K6" s="1748"/>
      <c r="L6" s="1748"/>
      <c r="M6" s="1748"/>
      <c r="N6" s="1748"/>
      <c r="O6" s="1749"/>
      <c r="P6" s="61" t="s">
        <v>265</v>
      </c>
    </row>
    <row r="7" spans="3:16" ht="17.25" customHeight="1">
      <c r="C7" s="62"/>
      <c r="D7" s="63"/>
      <c r="E7" s="63"/>
      <c r="F7" s="64" t="s">
        <v>99</v>
      </c>
      <c r="G7" s="65" t="s">
        <v>15</v>
      </c>
      <c r="H7" s="66" t="s">
        <v>100</v>
      </c>
      <c r="I7" s="67" t="s">
        <v>16</v>
      </c>
      <c r="J7" s="65" t="s">
        <v>767</v>
      </c>
      <c r="K7" s="64" t="s">
        <v>768</v>
      </c>
      <c r="L7" s="64" t="s">
        <v>524</v>
      </c>
      <c r="M7" s="64" t="s">
        <v>525</v>
      </c>
      <c r="N7" s="65" t="s">
        <v>526</v>
      </c>
      <c r="O7" s="66" t="s">
        <v>766</v>
      </c>
      <c r="P7" s="68"/>
    </row>
    <row r="8" spans="3:16" ht="17.25" customHeight="1">
      <c r="C8" s="116" t="s">
        <v>568</v>
      </c>
      <c r="D8" s="110"/>
      <c r="E8" s="110"/>
      <c r="F8" s="110"/>
      <c r="G8" s="110"/>
      <c r="H8" s="110"/>
      <c r="I8" s="110"/>
      <c r="J8" s="110"/>
      <c r="K8" s="110"/>
      <c r="L8" s="110"/>
      <c r="M8" s="110"/>
      <c r="N8" s="110"/>
      <c r="O8" s="110"/>
      <c r="P8" s="111"/>
    </row>
    <row r="9" spans="3:16" ht="17.25" customHeight="1">
      <c r="C9" s="69" t="s">
        <v>17</v>
      </c>
      <c r="D9" s="70"/>
      <c r="E9" s="70"/>
      <c r="F9" s="177">
        <v>5401</v>
      </c>
      <c r="G9" s="178">
        <v>6246</v>
      </c>
      <c r="H9" s="179">
        <v>11647</v>
      </c>
      <c r="I9" s="180">
        <v>0</v>
      </c>
      <c r="J9" s="178">
        <v>12673</v>
      </c>
      <c r="K9" s="177">
        <v>10013</v>
      </c>
      <c r="L9" s="177">
        <v>9068</v>
      </c>
      <c r="M9" s="177">
        <v>5283</v>
      </c>
      <c r="N9" s="178">
        <v>5124</v>
      </c>
      <c r="O9" s="177">
        <v>42161</v>
      </c>
      <c r="P9" s="181">
        <v>53808</v>
      </c>
    </row>
    <row r="10" spans="3:16" ht="17.25" customHeight="1">
      <c r="C10" s="71"/>
      <c r="D10" s="72" t="s">
        <v>18</v>
      </c>
      <c r="E10" s="73"/>
      <c r="F10" s="182">
        <v>2248</v>
      </c>
      <c r="G10" s="183">
        <v>2581</v>
      </c>
      <c r="H10" s="184">
        <v>4829</v>
      </c>
      <c r="I10" s="185">
        <v>0</v>
      </c>
      <c r="J10" s="183">
        <v>5873</v>
      </c>
      <c r="K10" s="182">
        <v>5064</v>
      </c>
      <c r="L10" s="182">
        <v>4527</v>
      </c>
      <c r="M10" s="182">
        <v>3193</v>
      </c>
      <c r="N10" s="183">
        <v>3500</v>
      </c>
      <c r="O10" s="182">
        <v>22157</v>
      </c>
      <c r="P10" s="186">
        <v>26986</v>
      </c>
    </row>
    <row r="11" spans="3:16" ht="17.25" customHeight="1">
      <c r="C11" s="71"/>
      <c r="D11" s="74"/>
      <c r="E11" s="75" t="s">
        <v>19</v>
      </c>
      <c r="F11" s="76">
        <v>1147</v>
      </c>
      <c r="G11" s="76">
        <v>866</v>
      </c>
      <c r="H11" s="184">
        <v>2013</v>
      </c>
      <c r="I11" s="77">
        <v>0</v>
      </c>
      <c r="J11" s="78">
        <v>2184</v>
      </c>
      <c r="K11" s="76">
        <v>1784</v>
      </c>
      <c r="L11" s="76">
        <v>1181</v>
      </c>
      <c r="M11" s="76">
        <v>780</v>
      </c>
      <c r="N11" s="78">
        <v>932</v>
      </c>
      <c r="O11" s="182">
        <v>6861</v>
      </c>
      <c r="P11" s="186">
        <v>8874</v>
      </c>
    </row>
    <row r="12" spans="3:16" ht="17.25" customHeight="1">
      <c r="C12" s="71"/>
      <c r="D12" s="74"/>
      <c r="E12" s="75" t="s">
        <v>20</v>
      </c>
      <c r="F12" s="76">
        <v>0</v>
      </c>
      <c r="G12" s="76">
        <v>0</v>
      </c>
      <c r="H12" s="184">
        <v>0</v>
      </c>
      <c r="I12" s="77">
        <v>0</v>
      </c>
      <c r="J12" s="78">
        <v>10</v>
      </c>
      <c r="K12" s="76">
        <v>20</v>
      </c>
      <c r="L12" s="76">
        <v>41</v>
      </c>
      <c r="M12" s="76">
        <v>113</v>
      </c>
      <c r="N12" s="78">
        <v>261</v>
      </c>
      <c r="O12" s="182">
        <v>445</v>
      </c>
      <c r="P12" s="186">
        <v>445</v>
      </c>
    </row>
    <row r="13" spans="3:16" ht="17.25" customHeight="1">
      <c r="C13" s="71"/>
      <c r="D13" s="74"/>
      <c r="E13" s="75" t="s">
        <v>21</v>
      </c>
      <c r="F13" s="76">
        <v>449</v>
      </c>
      <c r="G13" s="76">
        <v>758</v>
      </c>
      <c r="H13" s="184">
        <v>1207</v>
      </c>
      <c r="I13" s="77">
        <v>0</v>
      </c>
      <c r="J13" s="78">
        <v>1400</v>
      </c>
      <c r="K13" s="76">
        <v>1220</v>
      </c>
      <c r="L13" s="76">
        <v>865</v>
      </c>
      <c r="M13" s="76">
        <v>589</v>
      </c>
      <c r="N13" s="78">
        <v>653</v>
      </c>
      <c r="O13" s="182">
        <v>4727</v>
      </c>
      <c r="P13" s="186">
        <v>5934</v>
      </c>
    </row>
    <row r="14" spans="3:16" ht="17.25" customHeight="1">
      <c r="C14" s="71"/>
      <c r="D14" s="74"/>
      <c r="E14" s="75" t="s">
        <v>22</v>
      </c>
      <c r="F14" s="76">
        <v>40</v>
      </c>
      <c r="G14" s="76">
        <v>58</v>
      </c>
      <c r="H14" s="184">
        <v>98</v>
      </c>
      <c r="I14" s="77">
        <v>0</v>
      </c>
      <c r="J14" s="78">
        <v>110</v>
      </c>
      <c r="K14" s="76">
        <v>61</v>
      </c>
      <c r="L14" s="76">
        <v>129</v>
      </c>
      <c r="M14" s="76">
        <v>56</v>
      </c>
      <c r="N14" s="78">
        <v>48</v>
      </c>
      <c r="O14" s="182">
        <v>404</v>
      </c>
      <c r="P14" s="186">
        <v>502</v>
      </c>
    </row>
    <row r="15" spans="3:16" ht="17.25" customHeight="1">
      <c r="C15" s="71"/>
      <c r="D15" s="74"/>
      <c r="E15" s="75" t="s">
        <v>23</v>
      </c>
      <c r="F15" s="76">
        <v>612</v>
      </c>
      <c r="G15" s="76">
        <v>899</v>
      </c>
      <c r="H15" s="184">
        <v>1511</v>
      </c>
      <c r="I15" s="77">
        <v>0</v>
      </c>
      <c r="J15" s="78">
        <v>2169</v>
      </c>
      <c r="K15" s="76">
        <v>1979</v>
      </c>
      <c r="L15" s="76">
        <v>2311</v>
      </c>
      <c r="M15" s="76">
        <v>1655</v>
      </c>
      <c r="N15" s="78">
        <v>1606</v>
      </c>
      <c r="O15" s="182">
        <v>9720</v>
      </c>
      <c r="P15" s="186">
        <v>11231</v>
      </c>
    </row>
    <row r="16" spans="3:16" ht="17.25" customHeight="1">
      <c r="C16" s="71"/>
      <c r="D16" s="72" t="s">
        <v>24</v>
      </c>
      <c r="E16" s="79"/>
      <c r="F16" s="182">
        <v>1349</v>
      </c>
      <c r="G16" s="183">
        <v>1546</v>
      </c>
      <c r="H16" s="184">
        <v>2895</v>
      </c>
      <c r="I16" s="185">
        <v>0</v>
      </c>
      <c r="J16" s="183">
        <v>2889</v>
      </c>
      <c r="K16" s="182">
        <v>1676</v>
      </c>
      <c r="L16" s="182">
        <v>1303</v>
      </c>
      <c r="M16" s="182">
        <v>495</v>
      </c>
      <c r="N16" s="183">
        <v>253</v>
      </c>
      <c r="O16" s="182">
        <v>6616</v>
      </c>
      <c r="P16" s="186">
        <v>9511</v>
      </c>
    </row>
    <row r="17" spans="3:16" ht="17.25" customHeight="1">
      <c r="C17" s="71"/>
      <c r="D17" s="74"/>
      <c r="E17" s="80" t="s">
        <v>25</v>
      </c>
      <c r="F17" s="76">
        <v>1040</v>
      </c>
      <c r="G17" s="76">
        <v>1181</v>
      </c>
      <c r="H17" s="184">
        <v>2221</v>
      </c>
      <c r="I17" s="77">
        <v>0</v>
      </c>
      <c r="J17" s="78">
        <v>1985</v>
      </c>
      <c r="K17" s="76">
        <v>1195</v>
      </c>
      <c r="L17" s="76">
        <v>861</v>
      </c>
      <c r="M17" s="76">
        <v>295</v>
      </c>
      <c r="N17" s="78">
        <v>177</v>
      </c>
      <c r="O17" s="182">
        <v>4513</v>
      </c>
      <c r="P17" s="186">
        <v>6734</v>
      </c>
    </row>
    <row r="18" spans="3:16" ht="17.25" customHeight="1">
      <c r="C18" s="71"/>
      <c r="D18" s="74"/>
      <c r="E18" s="80" t="s">
        <v>26</v>
      </c>
      <c r="F18" s="76">
        <v>309</v>
      </c>
      <c r="G18" s="76">
        <v>365</v>
      </c>
      <c r="H18" s="184">
        <v>674</v>
      </c>
      <c r="I18" s="77">
        <v>0</v>
      </c>
      <c r="J18" s="78">
        <v>904</v>
      </c>
      <c r="K18" s="76">
        <v>481</v>
      </c>
      <c r="L18" s="76">
        <v>442</v>
      </c>
      <c r="M18" s="76">
        <v>200</v>
      </c>
      <c r="N18" s="78">
        <v>76</v>
      </c>
      <c r="O18" s="182">
        <v>2103</v>
      </c>
      <c r="P18" s="186">
        <v>2777</v>
      </c>
    </row>
    <row r="19" spans="3:16" ht="17.25" customHeight="1">
      <c r="C19" s="71"/>
      <c r="D19" s="72" t="s">
        <v>9</v>
      </c>
      <c r="E19" s="73"/>
      <c r="F19" s="182">
        <v>22</v>
      </c>
      <c r="G19" s="183">
        <v>82</v>
      </c>
      <c r="H19" s="184">
        <v>104</v>
      </c>
      <c r="I19" s="185">
        <v>0</v>
      </c>
      <c r="J19" s="183">
        <v>310</v>
      </c>
      <c r="K19" s="182">
        <v>386</v>
      </c>
      <c r="L19" s="182">
        <v>574</v>
      </c>
      <c r="M19" s="182">
        <v>168</v>
      </c>
      <c r="N19" s="183">
        <v>166</v>
      </c>
      <c r="O19" s="182">
        <v>1604</v>
      </c>
      <c r="P19" s="186">
        <v>1708</v>
      </c>
    </row>
    <row r="20" spans="3:16" ht="17.25" customHeight="1">
      <c r="C20" s="71"/>
      <c r="D20" s="74"/>
      <c r="E20" s="75" t="s">
        <v>27</v>
      </c>
      <c r="F20" s="76">
        <v>20</v>
      </c>
      <c r="G20" s="76">
        <v>70</v>
      </c>
      <c r="H20" s="184">
        <v>90</v>
      </c>
      <c r="I20" s="77">
        <v>0</v>
      </c>
      <c r="J20" s="78">
        <v>272</v>
      </c>
      <c r="K20" s="76">
        <v>349</v>
      </c>
      <c r="L20" s="76">
        <v>481</v>
      </c>
      <c r="M20" s="76">
        <v>127</v>
      </c>
      <c r="N20" s="78">
        <v>138</v>
      </c>
      <c r="O20" s="182">
        <v>1367</v>
      </c>
      <c r="P20" s="186">
        <v>1457</v>
      </c>
    </row>
    <row r="21" spans="3:16" ht="24.75" customHeight="1">
      <c r="C21" s="71"/>
      <c r="D21" s="74"/>
      <c r="E21" s="81" t="s">
        <v>28</v>
      </c>
      <c r="F21" s="76">
        <v>2</v>
      </c>
      <c r="G21" s="76">
        <v>12</v>
      </c>
      <c r="H21" s="184">
        <v>14</v>
      </c>
      <c r="I21" s="77">
        <v>0</v>
      </c>
      <c r="J21" s="78">
        <v>37</v>
      </c>
      <c r="K21" s="76">
        <v>37</v>
      </c>
      <c r="L21" s="76">
        <v>93</v>
      </c>
      <c r="M21" s="76">
        <v>41</v>
      </c>
      <c r="N21" s="78">
        <v>18</v>
      </c>
      <c r="O21" s="182">
        <v>226</v>
      </c>
      <c r="P21" s="186">
        <v>240</v>
      </c>
    </row>
    <row r="22" spans="3:16" ht="24.75" customHeight="1">
      <c r="C22" s="71"/>
      <c r="D22" s="80"/>
      <c r="E22" s="81" t="s">
        <v>29</v>
      </c>
      <c r="F22" s="76">
        <v>0</v>
      </c>
      <c r="G22" s="76">
        <v>0</v>
      </c>
      <c r="H22" s="184">
        <v>0</v>
      </c>
      <c r="I22" s="77">
        <v>0</v>
      </c>
      <c r="J22" s="78">
        <v>1</v>
      </c>
      <c r="K22" s="76">
        <v>0</v>
      </c>
      <c r="L22" s="76">
        <v>0</v>
      </c>
      <c r="M22" s="76">
        <v>0</v>
      </c>
      <c r="N22" s="78">
        <v>10</v>
      </c>
      <c r="O22" s="182">
        <v>11</v>
      </c>
      <c r="P22" s="186">
        <v>11</v>
      </c>
    </row>
    <row r="23" spans="3:16" ht="17.25" customHeight="1">
      <c r="C23" s="71"/>
      <c r="D23" s="72" t="s">
        <v>407</v>
      </c>
      <c r="E23" s="73"/>
      <c r="F23" s="182">
        <v>1392</v>
      </c>
      <c r="G23" s="183">
        <v>1663</v>
      </c>
      <c r="H23" s="184">
        <v>3055</v>
      </c>
      <c r="I23" s="185">
        <v>0</v>
      </c>
      <c r="J23" s="183">
        <v>2918</v>
      </c>
      <c r="K23" s="182">
        <v>2408</v>
      </c>
      <c r="L23" s="182">
        <v>2023</v>
      </c>
      <c r="M23" s="182">
        <v>1028</v>
      </c>
      <c r="N23" s="183">
        <v>939</v>
      </c>
      <c r="O23" s="182">
        <v>9316</v>
      </c>
      <c r="P23" s="186">
        <v>12371</v>
      </c>
    </row>
    <row r="24" spans="3:16" ht="17.25" customHeight="1">
      <c r="C24" s="71"/>
      <c r="D24" s="74"/>
      <c r="E24" s="82" t="s">
        <v>307</v>
      </c>
      <c r="F24" s="76">
        <v>1276</v>
      </c>
      <c r="G24" s="76">
        <v>1562</v>
      </c>
      <c r="H24" s="184">
        <v>2838</v>
      </c>
      <c r="I24" s="77">
        <v>0</v>
      </c>
      <c r="J24" s="78">
        <v>2801</v>
      </c>
      <c r="K24" s="76">
        <v>2333</v>
      </c>
      <c r="L24" s="76">
        <v>1926</v>
      </c>
      <c r="M24" s="76">
        <v>994</v>
      </c>
      <c r="N24" s="78">
        <v>923</v>
      </c>
      <c r="O24" s="182">
        <v>8977</v>
      </c>
      <c r="P24" s="186">
        <v>11815</v>
      </c>
    </row>
    <row r="25" spans="3:16" ht="17.25" customHeight="1">
      <c r="C25" s="71"/>
      <c r="D25" s="83"/>
      <c r="E25" s="80" t="s">
        <v>308</v>
      </c>
      <c r="F25" s="76">
        <v>45</v>
      </c>
      <c r="G25" s="76">
        <v>48</v>
      </c>
      <c r="H25" s="184">
        <v>93</v>
      </c>
      <c r="I25" s="77">
        <v>0</v>
      </c>
      <c r="J25" s="78">
        <v>58</v>
      </c>
      <c r="K25" s="76">
        <v>40</v>
      </c>
      <c r="L25" s="76">
        <v>54</v>
      </c>
      <c r="M25" s="76">
        <v>21</v>
      </c>
      <c r="N25" s="78">
        <v>11</v>
      </c>
      <c r="O25" s="182">
        <v>184</v>
      </c>
      <c r="P25" s="186">
        <v>277</v>
      </c>
    </row>
    <row r="26" spans="3:16" ht="17.25" customHeight="1">
      <c r="C26" s="71"/>
      <c r="D26" s="84"/>
      <c r="E26" s="75" t="s">
        <v>309</v>
      </c>
      <c r="F26" s="76">
        <v>71</v>
      </c>
      <c r="G26" s="76">
        <v>53</v>
      </c>
      <c r="H26" s="184">
        <v>124</v>
      </c>
      <c r="I26" s="77">
        <v>0</v>
      </c>
      <c r="J26" s="78">
        <v>59</v>
      </c>
      <c r="K26" s="76">
        <v>35</v>
      </c>
      <c r="L26" s="76">
        <v>43</v>
      </c>
      <c r="M26" s="76">
        <v>13</v>
      </c>
      <c r="N26" s="78">
        <v>5</v>
      </c>
      <c r="O26" s="182">
        <v>155</v>
      </c>
      <c r="P26" s="186">
        <v>279</v>
      </c>
    </row>
    <row r="27" spans="3:16" ht="17.25" customHeight="1">
      <c r="C27" s="71"/>
      <c r="D27" s="74" t="s">
        <v>554</v>
      </c>
      <c r="E27" s="85"/>
      <c r="F27" s="76">
        <v>390</v>
      </c>
      <c r="G27" s="76">
        <v>374</v>
      </c>
      <c r="H27" s="184">
        <v>764</v>
      </c>
      <c r="I27" s="77">
        <v>0</v>
      </c>
      <c r="J27" s="78">
        <v>683</v>
      </c>
      <c r="K27" s="76">
        <v>479</v>
      </c>
      <c r="L27" s="76">
        <v>641</v>
      </c>
      <c r="M27" s="76">
        <v>399</v>
      </c>
      <c r="N27" s="78">
        <v>266</v>
      </c>
      <c r="O27" s="182">
        <v>2468</v>
      </c>
      <c r="P27" s="186">
        <v>3232</v>
      </c>
    </row>
    <row r="28" spans="3:16" ht="17.25" customHeight="1">
      <c r="C28" s="86"/>
      <c r="D28" s="87" t="s">
        <v>555</v>
      </c>
      <c r="E28" s="88"/>
      <c r="F28" s="89">
        <v>0</v>
      </c>
      <c r="G28" s="89">
        <v>0</v>
      </c>
      <c r="H28" s="192">
        <v>0</v>
      </c>
      <c r="I28" s="90">
        <v>0</v>
      </c>
      <c r="J28" s="91">
        <v>0</v>
      </c>
      <c r="K28" s="89">
        <v>0</v>
      </c>
      <c r="L28" s="89">
        <v>0</v>
      </c>
      <c r="M28" s="89">
        <v>0</v>
      </c>
      <c r="N28" s="91">
        <v>0</v>
      </c>
      <c r="O28" s="192">
        <v>0</v>
      </c>
      <c r="P28" s="194">
        <v>0</v>
      </c>
    </row>
    <row r="29" spans="3:16" ht="17.25" customHeight="1">
      <c r="C29" s="69" t="s">
        <v>556</v>
      </c>
      <c r="D29" s="92"/>
      <c r="E29" s="93"/>
      <c r="F29" s="177">
        <v>24</v>
      </c>
      <c r="G29" s="178">
        <v>44</v>
      </c>
      <c r="H29" s="179">
        <v>68</v>
      </c>
      <c r="I29" s="180">
        <v>0</v>
      </c>
      <c r="J29" s="178">
        <v>1626</v>
      </c>
      <c r="K29" s="177">
        <v>938</v>
      </c>
      <c r="L29" s="177">
        <v>838</v>
      </c>
      <c r="M29" s="177">
        <v>294</v>
      </c>
      <c r="N29" s="178">
        <v>263</v>
      </c>
      <c r="O29" s="177">
        <v>3959</v>
      </c>
      <c r="P29" s="181">
        <v>4027</v>
      </c>
    </row>
    <row r="30" spans="3:16" ht="17.25" customHeight="1">
      <c r="C30" s="71"/>
      <c r="D30" s="75" t="s">
        <v>987</v>
      </c>
      <c r="E30" s="304"/>
      <c r="F30" s="237">
        <v>0</v>
      </c>
      <c r="G30" s="94">
        <v>0</v>
      </c>
      <c r="H30" s="184">
        <v>0</v>
      </c>
      <c r="I30" s="96"/>
      <c r="J30" s="78">
        <v>32</v>
      </c>
      <c r="K30" s="76">
        <v>40</v>
      </c>
      <c r="L30" s="76">
        <v>30</v>
      </c>
      <c r="M30" s="76">
        <v>2</v>
      </c>
      <c r="N30" s="78">
        <v>0</v>
      </c>
      <c r="O30" s="182">
        <v>104</v>
      </c>
      <c r="P30" s="186">
        <v>104</v>
      </c>
    </row>
    <row r="31" spans="3:16" ht="17.25" customHeight="1">
      <c r="C31" s="71"/>
      <c r="D31" s="75" t="s">
        <v>557</v>
      </c>
      <c r="E31" s="79"/>
      <c r="F31" s="237">
        <v>0</v>
      </c>
      <c r="G31" s="94">
        <v>0</v>
      </c>
      <c r="H31" s="184">
        <v>0</v>
      </c>
      <c r="I31" s="96"/>
      <c r="J31" s="78">
        <v>0</v>
      </c>
      <c r="K31" s="76">
        <v>0</v>
      </c>
      <c r="L31" s="76">
        <v>0</v>
      </c>
      <c r="M31" s="76">
        <v>0</v>
      </c>
      <c r="N31" s="78">
        <v>0</v>
      </c>
      <c r="O31" s="182">
        <v>0</v>
      </c>
      <c r="P31" s="186">
        <v>0</v>
      </c>
    </row>
    <row r="32" spans="3:16" ht="17.25" customHeight="1">
      <c r="C32" s="71"/>
      <c r="D32" s="75" t="s">
        <v>1517</v>
      </c>
      <c r="E32" s="79"/>
      <c r="F32" s="297">
        <v>0</v>
      </c>
      <c r="G32" s="297">
        <v>0</v>
      </c>
      <c r="H32" s="184"/>
      <c r="I32" s="298"/>
      <c r="J32" s="78">
        <v>1306</v>
      </c>
      <c r="K32" s="76">
        <v>686</v>
      </c>
      <c r="L32" s="76">
        <v>509</v>
      </c>
      <c r="M32" s="76">
        <v>162</v>
      </c>
      <c r="N32" s="78">
        <v>111</v>
      </c>
      <c r="O32" s="182">
        <v>2774</v>
      </c>
      <c r="P32" s="186">
        <v>2774</v>
      </c>
    </row>
    <row r="33" spans="3:16" ht="17.25" customHeight="1">
      <c r="C33" s="71"/>
      <c r="D33" s="75" t="s">
        <v>558</v>
      </c>
      <c r="E33" s="79"/>
      <c r="F33" s="76">
        <v>22</v>
      </c>
      <c r="G33" s="76">
        <v>18</v>
      </c>
      <c r="H33" s="184">
        <v>40</v>
      </c>
      <c r="I33" s="77">
        <v>0</v>
      </c>
      <c r="J33" s="78">
        <v>76</v>
      </c>
      <c r="K33" s="76">
        <v>72</v>
      </c>
      <c r="L33" s="76">
        <v>91</v>
      </c>
      <c r="M33" s="76">
        <v>39</v>
      </c>
      <c r="N33" s="78">
        <v>40</v>
      </c>
      <c r="O33" s="182">
        <v>318</v>
      </c>
      <c r="P33" s="186">
        <v>358</v>
      </c>
    </row>
    <row r="34" spans="3:16" ht="17.25" customHeight="1">
      <c r="C34" s="71"/>
      <c r="D34" s="75" t="s">
        <v>559</v>
      </c>
      <c r="E34" s="79"/>
      <c r="F34" s="76">
        <v>2</v>
      </c>
      <c r="G34" s="76">
        <v>19</v>
      </c>
      <c r="H34" s="184">
        <v>21</v>
      </c>
      <c r="I34" s="77">
        <v>0</v>
      </c>
      <c r="J34" s="78">
        <v>30</v>
      </c>
      <c r="K34" s="76">
        <v>17</v>
      </c>
      <c r="L34" s="76">
        <v>30</v>
      </c>
      <c r="M34" s="76">
        <v>10</v>
      </c>
      <c r="N34" s="78">
        <v>0</v>
      </c>
      <c r="O34" s="182">
        <v>87</v>
      </c>
      <c r="P34" s="186">
        <v>108</v>
      </c>
    </row>
    <row r="35" spans="3:16" ht="17.25" customHeight="1">
      <c r="C35" s="71"/>
      <c r="D35" s="75" t="s">
        <v>560</v>
      </c>
      <c r="E35" s="79"/>
      <c r="F35" s="94">
        <v>0</v>
      </c>
      <c r="G35" s="94">
        <v>7</v>
      </c>
      <c r="H35" s="184">
        <v>7</v>
      </c>
      <c r="I35" s="96"/>
      <c r="J35" s="78">
        <v>182</v>
      </c>
      <c r="K35" s="76">
        <v>123</v>
      </c>
      <c r="L35" s="76">
        <v>161</v>
      </c>
      <c r="M35" s="76">
        <v>81</v>
      </c>
      <c r="N35" s="78">
        <v>75</v>
      </c>
      <c r="O35" s="182">
        <v>622</v>
      </c>
      <c r="P35" s="186">
        <v>629</v>
      </c>
    </row>
    <row r="36" spans="3:17" ht="17.25" customHeight="1">
      <c r="C36" s="71"/>
      <c r="D36" s="75" t="s">
        <v>561</v>
      </c>
      <c r="E36" s="79"/>
      <c r="F36" s="237">
        <v>0</v>
      </c>
      <c r="G36" s="94">
        <v>0</v>
      </c>
      <c r="H36" s="184">
        <v>0</v>
      </c>
      <c r="I36" s="97"/>
      <c r="J36" s="78">
        <v>0</v>
      </c>
      <c r="K36" s="76">
        <v>0</v>
      </c>
      <c r="L36" s="76">
        <v>0</v>
      </c>
      <c r="M36" s="76">
        <v>0</v>
      </c>
      <c r="N36" s="94">
        <v>0</v>
      </c>
      <c r="O36" s="182">
        <v>0</v>
      </c>
      <c r="P36" s="186">
        <v>0</v>
      </c>
      <c r="Q36" s="238"/>
    </row>
    <row r="37" spans="3:16" ht="24.75" customHeight="1">
      <c r="C37" s="103"/>
      <c r="D37" s="81" t="s">
        <v>513</v>
      </c>
      <c r="E37" s="303"/>
      <c r="F37" s="106">
        <v>0</v>
      </c>
      <c r="G37" s="106">
        <v>0</v>
      </c>
      <c r="H37" s="184">
        <v>0</v>
      </c>
      <c r="I37" s="96"/>
      <c r="J37" s="104">
        <v>0</v>
      </c>
      <c r="K37" s="106">
        <v>0</v>
      </c>
      <c r="L37" s="106">
        <v>17</v>
      </c>
      <c r="M37" s="106">
        <v>0</v>
      </c>
      <c r="N37" s="104">
        <v>37</v>
      </c>
      <c r="O37" s="199">
        <v>54</v>
      </c>
      <c r="P37" s="200">
        <v>54</v>
      </c>
    </row>
    <row r="38" spans="3:16" ht="24.75" customHeight="1">
      <c r="C38" s="86"/>
      <c r="D38" s="87" t="s">
        <v>988</v>
      </c>
      <c r="E38" s="302"/>
      <c r="F38" s="102">
        <v>0</v>
      </c>
      <c r="G38" s="102">
        <v>0</v>
      </c>
      <c r="H38" s="184">
        <v>0</v>
      </c>
      <c r="I38" s="100"/>
      <c r="J38" s="101">
        <v>0</v>
      </c>
      <c r="K38" s="102">
        <v>0</v>
      </c>
      <c r="L38" s="102">
        <v>0</v>
      </c>
      <c r="M38" s="102">
        <v>0</v>
      </c>
      <c r="N38" s="101">
        <v>0</v>
      </c>
      <c r="O38" s="199">
        <v>0</v>
      </c>
      <c r="P38" s="200">
        <v>0</v>
      </c>
    </row>
    <row r="39" spans="3:16" ht="17.25" customHeight="1">
      <c r="C39" s="71" t="s">
        <v>562</v>
      </c>
      <c r="D39" s="73"/>
      <c r="E39" s="73"/>
      <c r="F39" s="178">
        <v>0</v>
      </c>
      <c r="G39" s="178">
        <v>0</v>
      </c>
      <c r="H39" s="179">
        <v>0</v>
      </c>
      <c r="I39" s="187"/>
      <c r="J39" s="178">
        <v>160</v>
      </c>
      <c r="K39" s="177">
        <v>211</v>
      </c>
      <c r="L39" s="177">
        <v>682</v>
      </c>
      <c r="M39" s="177">
        <v>777</v>
      </c>
      <c r="N39" s="178">
        <v>541</v>
      </c>
      <c r="O39" s="177">
        <v>2371</v>
      </c>
      <c r="P39" s="181">
        <v>2371</v>
      </c>
    </row>
    <row r="40" spans="3:16" ht="17.25" customHeight="1">
      <c r="C40" s="71"/>
      <c r="D40" s="82" t="s">
        <v>763</v>
      </c>
      <c r="E40" s="82"/>
      <c r="F40" s="78">
        <v>0</v>
      </c>
      <c r="G40" s="78">
        <v>0</v>
      </c>
      <c r="H40" s="184">
        <v>0</v>
      </c>
      <c r="I40" s="96"/>
      <c r="J40" s="78">
        <v>24</v>
      </c>
      <c r="K40" s="76">
        <v>1</v>
      </c>
      <c r="L40" s="76">
        <v>389</v>
      </c>
      <c r="M40" s="76">
        <v>462</v>
      </c>
      <c r="N40" s="78">
        <v>342</v>
      </c>
      <c r="O40" s="182">
        <v>1218</v>
      </c>
      <c r="P40" s="186">
        <v>1218</v>
      </c>
    </row>
    <row r="41" spans="3:16" ht="17.25" customHeight="1">
      <c r="C41" s="71"/>
      <c r="D41" s="82" t="s">
        <v>764</v>
      </c>
      <c r="E41" s="82"/>
      <c r="F41" s="76">
        <v>0</v>
      </c>
      <c r="G41" s="76">
        <v>0</v>
      </c>
      <c r="H41" s="184">
        <v>0</v>
      </c>
      <c r="I41" s="97"/>
      <c r="J41" s="78">
        <v>136</v>
      </c>
      <c r="K41" s="76">
        <v>209</v>
      </c>
      <c r="L41" s="76">
        <v>274</v>
      </c>
      <c r="M41" s="76">
        <v>281</v>
      </c>
      <c r="N41" s="78">
        <v>138</v>
      </c>
      <c r="O41" s="182">
        <v>1038</v>
      </c>
      <c r="P41" s="186">
        <v>1038</v>
      </c>
    </row>
    <row r="42" spans="3:16" ht="17.25" customHeight="1">
      <c r="C42" s="71"/>
      <c r="D42" s="98" t="s">
        <v>765</v>
      </c>
      <c r="E42" s="98"/>
      <c r="F42" s="99">
        <v>0</v>
      </c>
      <c r="G42" s="99">
        <v>0</v>
      </c>
      <c r="H42" s="193">
        <v>0</v>
      </c>
      <c r="I42" s="100"/>
      <c r="J42" s="101">
        <v>0</v>
      </c>
      <c r="K42" s="102">
        <v>1</v>
      </c>
      <c r="L42" s="102">
        <v>19</v>
      </c>
      <c r="M42" s="102">
        <v>34</v>
      </c>
      <c r="N42" s="101">
        <v>61</v>
      </c>
      <c r="O42" s="195">
        <v>115</v>
      </c>
      <c r="P42" s="196">
        <v>115</v>
      </c>
    </row>
    <row r="43" spans="3:16" ht="17.25" customHeight="1" thickBot="1">
      <c r="C43" s="239" t="s">
        <v>4</v>
      </c>
      <c r="D43" s="240"/>
      <c r="E43" s="240"/>
      <c r="F43" s="188">
        <v>5425</v>
      </c>
      <c r="G43" s="189">
        <v>6290</v>
      </c>
      <c r="H43" s="190">
        <v>11715</v>
      </c>
      <c r="I43" s="191">
        <v>0</v>
      </c>
      <c r="J43" s="189">
        <v>14459</v>
      </c>
      <c r="K43" s="188">
        <v>11162</v>
      </c>
      <c r="L43" s="188">
        <v>10588</v>
      </c>
      <c r="M43" s="188">
        <v>6354</v>
      </c>
      <c r="N43" s="189">
        <v>5928</v>
      </c>
      <c r="O43" s="188">
        <v>48491</v>
      </c>
      <c r="P43" s="197">
        <v>60206</v>
      </c>
    </row>
    <row r="44" spans="3:16" ht="17.25" customHeight="1">
      <c r="C44" s="117" t="s">
        <v>569</v>
      </c>
      <c r="D44" s="112"/>
      <c r="E44" s="112"/>
      <c r="F44" s="112"/>
      <c r="G44" s="112"/>
      <c r="H44" s="112"/>
      <c r="I44" s="112"/>
      <c r="J44" s="112"/>
      <c r="K44" s="112"/>
      <c r="L44" s="112"/>
      <c r="M44" s="112"/>
      <c r="N44" s="112"/>
      <c r="O44" s="112"/>
      <c r="P44" s="113"/>
    </row>
    <row r="45" spans="3:17" ht="17.25" customHeight="1">
      <c r="C45" s="69" t="s">
        <v>17</v>
      </c>
      <c r="D45" s="70"/>
      <c r="E45" s="70"/>
      <c r="F45" s="177">
        <v>9618129</v>
      </c>
      <c r="G45" s="178">
        <v>16741108</v>
      </c>
      <c r="H45" s="179">
        <v>26359237</v>
      </c>
      <c r="I45" s="180">
        <v>0</v>
      </c>
      <c r="J45" s="178">
        <v>47484999</v>
      </c>
      <c r="K45" s="177">
        <v>43426306</v>
      </c>
      <c r="L45" s="177">
        <v>49610951</v>
      </c>
      <c r="M45" s="177">
        <v>31321281</v>
      </c>
      <c r="N45" s="178">
        <v>30856844</v>
      </c>
      <c r="O45" s="177">
        <v>202700381</v>
      </c>
      <c r="P45" s="181">
        <v>229059618</v>
      </c>
      <c r="Q45" s="51"/>
    </row>
    <row r="46" spans="3:17" ht="17.25" customHeight="1">
      <c r="C46" s="71"/>
      <c r="D46" s="72" t="s">
        <v>18</v>
      </c>
      <c r="E46" s="73"/>
      <c r="F46" s="182">
        <v>3642421</v>
      </c>
      <c r="G46" s="183">
        <v>5424376</v>
      </c>
      <c r="H46" s="184">
        <v>9066797</v>
      </c>
      <c r="I46" s="185">
        <v>0</v>
      </c>
      <c r="J46" s="183">
        <v>16887270</v>
      </c>
      <c r="K46" s="182">
        <v>17821086</v>
      </c>
      <c r="L46" s="182">
        <v>18291284</v>
      </c>
      <c r="M46" s="182">
        <v>15153629</v>
      </c>
      <c r="N46" s="183">
        <v>19209173</v>
      </c>
      <c r="O46" s="182">
        <v>87362442</v>
      </c>
      <c r="P46" s="186">
        <v>96429239</v>
      </c>
      <c r="Q46" s="51"/>
    </row>
    <row r="47" spans="3:17" ht="17.25" customHeight="1">
      <c r="C47" s="71"/>
      <c r="D47" s="74"/>
      <c r="E47" s="75" t="s">
        <v>19</v>
      </c>
      <c r="F47" s="76">
        <v>1931444</v>
      </c>
      <c r="G47" s="78">
        <v>2083183</v>
      </c>
      <c r="H47" s="184">
        <v>4014627</v>
      </c>
      <c r="I47" s="77">
        <v>0</v>
      </c>
      <c r="J47" s="78">
        <v>8862357</v>
      </c>
      <c r="K47" s="76">
        <v>10830437</v>
      </c>
      <c r="L47" s="76">
        <v>11871813</v>
      </c>
      <c r="M47" s="76">
        <v>10157875</v>
      </c>
      <c r="N47" s="78">
        <v>11890320</v>
      </c>
      <c r="O47" s="182">
        <v>53612802</v>
      </c>
      <c r="P47" s="186">
        <v>57627429</v>
      </c>
      <c r="Q47" s="51"/>
    </row>
    <row r="48" spans="3:17" ht="17.25" customHeight="1">
      <c r="C48" s="71"/>
      <c r="D48" s="74"/>
      <c r="E48" s="75" t="s">
        <v>20</v>
      </c>
      <c r="F48" s="76">
        <v>0</v>
      </c>
      <c r="G48" s="78">
        <v>0</v>
      </c>
      <c r="H48" s="184">
        <v>0</v>
      </c>
      <c r="I48" s="77">
        <v>0</v>
      </c>
      <c r="J48" s="78">
        <v>37884</v>
      </c>
      <c r="K48" s="76">
        <v>85501</v>
      </c>
      <c r="L48" s="76">
        <v>214570</v>
      </c>
      <c r="M48" s="76">
        <v>541194</v>
      </c>
      <c r="N48" s="78">
        <v>1748238</v>
      </c>
      <c r="O48" s="182">
        <v>2627387</v>
      </c>
      <c r="P48" s="186">
        <v>2627387</v>
      </c>
      <c r="Q48" s="51"/>
    </row>
    <row r="49" spans="3:17" ht="17.25" customHeight="1">
      <c r="C49" s="71"/>
      <c r="D49" s="74"/>
      <c r="E49" s="75" t="s">
        <v>21</v>
      </c>
      <c r="F49" s="76">
        <v>1089971</v>
      </c>
      <c r="G49" s="78">
        <v>2445318</v>
      </c>
      <c r="H49" s="184">
        <v>3535289</v>
      </c>
      <c r="I49" s="77">
        <v>0</v>
      </c>
      <c r="J49" s="78">
        <v>5665581</v>
      </c>
      <c r="K49" s="76">
        <v>5131500</v>
      </c>
      <c r="L49" s="76">
        <v>3748547</v>
      </c>
      <c r="M49" s="76">
        <v>2868871</v>
      </c>
      <c r="N49" s="78">
        <v>3987819</v>
      </c>
      <c r="O49" s="182">
        <v>21402318</v>
      </c>
      <c r="P49" s="186">
        <v>24937607</v>
      </c>
      <c r="Q49" s="51"/>
    </row>
    <row r="50" spans="3:17" ht="17.25" customHeight="1">
      <c r="C50" s="71"/>
      <c r="D50" s="74"/>
      <c r="E50" s="75" t="s">
        <v>22</v>
      </c>
      <c r="F50" s="76">
        <v>105306</v>
      </c>
      <c r="G50" s="78">
        <v>193526</v>
      </c>
      <c r="H50" s="184">
        <v>298832</v>
      </c>
      <c r="I50" s="77">
        <v>0</v>
      </c>
      <c r="J50" s="78">
        <v>469613</v>
      </c>
      <c r="K50" s="76">
        <v>236842</v>
      </c>
      <c r="L50" s="76">
        <v>544217</v>
      </c>
      <c r="M50" s="76">
        <v>238946</v>
      </c>
      <c r="N50" s="78">
        <v>210326</v>
      </c>
      <c r="O50" s="182">
        <v>1699944</v>
      </c>
      <c r="P50" s="186">
        <v>1998776</v>
      </c>
      <c r="Q50" s="51"/>
    </row>
    <row r="51" spans="3:17" ht="17.25" customHeight="1">
      <c r="C51" s="71"/>
      <c r="D51" s="74"/>
      <c r="E51" s="75" t="s">
        <v>23</v>
      </c>
      <c r="F51" s="76">
        <v>515700</v>
      </c>
      <c r="G51" s="78">
        <v>702349</v>
      </c>
      <c r="H51" s="184">
        <v>1218049</v>
      </c>
      <c r="I51" s="77">
        <v>0</v>
      </c>
      <c r="J51" s="78">
        <v>1851835</v>
      </c>
      <c r="K51" s="76">
        <v>1536806</v>
      </c>
      <c r="L51" s="76">
        <v>1912137</v>
      </c>
      <c r="M51" s="76">
        <v>1346743</v>
      </c>
      <c r="N51" s="78">
        <v>1372470</v>
      </c>
      <c r="O51" s="182">
        <v>8019991</v>
      </c>
      <c r="P51" s="186">
        <v>9238040</v>
      </c>
      <c r="Q51" s="51"/>
    </row>
    <row r="52" spans="3:17" ht="17.25" customHeight="1">
      <c r="C52" s="71"/>
      <c r="D52" s="72" t="s">
        <v>24</v>
      </c>
      <c r="E52" s="79"/>
      <c r="F52" s="182">
        <v>2792569</v>
      </c>
      <c r="G52" s="183">
        <v>6061058</v>
      </c>
      <c r="H52" s="184">
        <v>8853627</v>
      </c>
      <c r="I52" s="185">
        <v>0</v>
      </c>
      <c r="J52" s="183">
        <v>14731335</v>
      </c>
      <c r="K52" s="182">
        <v>10184161</v>
      </c>
      <c r="L52" s="182">
        <v>9989817</v>
      </c>
      <c r="M52" s="182">
        <v>3656427</v>
      </c>
      <c r="N52" s="183">
        <v>1798720</v>
      </c>
      <c r="O52" s="182">
        <v>40360460</v>
      </c>
      <c r="P52" s="186">
        <v>49214087</v>
      </c>
      <c r="Q52" s="51"/>
    </row>
    <row r="53" spans="3:17" ht="17.25" customHeight="1">
      <c r="C53" s="71"/>
      <c r="D53" s="74"/>
      <c r="E53" s="80" t="s">
        <v>25</v>
      </c>
      <c r="F53" s="76">
        <v>2114151</v>
      </c>
      <c r="G53" s="78">
        <v>4533495</v>
      </c>
      <c r="H53" s="184">
        <v>6647646</v>
      </c>
      <c r="I53" s="77">
        <v>0</v>
      </c>
      <c r="J53" s="78">
        <v>9432175</v>
      </c>
      <c r="K53" s="76">
        <v>7224761</v>
      </c>
      <c r="L53" s="76">
        <v>6648338</v>
      </c>
      <c r="M53" s="76">
        <v>2083187</v>
      </c>
      <c r="N53" s="78">
        <v>1228379</v>
      </c>
      <c r="O53" s="182">
        <v>26616840</v>
      </c>
      <c r="P53" s="186">
        <v>33264486</v>
      </c>
      <c r="Q53" s="51"/>
    </row>
    <row r="54" spans="3:17" ht="17.25" customHeight="1">
      <c r="C54" s="71"/>
      <c r="D54" s="74"/>
      <c r="E54" s="80" t="s">
        <v>26</v>
      </c>
      <c r="F54" s="76">
        <v>678418</v>
      </c>
      <c r="G54" s="78">
        <v>1527563</v>
      </c>
      <c r="H54" s="184">
        <v>2205981</v>
      </c>
      <c r="I54" s="77">
        <v>0</v>
      </c>
      <c r="J54" s="78">
        <v>5299160</v>
      </c>
      <c r="K54" s="76">
        <v>2959400</v>
      </c>
      <c r="L54" s="76">
        <v>3341479</v>
      </c>
      <c r="M54" s="76">
        <v>1573240</v>
      </c>
      <c r="N54" s="78">
        <v>570341</v>
      </c>
      <c r="O54" s="182">
        <v>13743620</v>
      </c>
      <c r="P54" s="186">
        <v>15949601</v>
      </c>
      <c r="Q54" s="51"/>
    </row>
    <row r="55" spans="3:17" ht="17.25" customHeight="1">
      <c r="C55" s="71"/>
      <c r="D55" s="72" t="s">
        <v>9</v>
      </c>
      <c r="E55" s="73"/>
      <c r="F55" s="182">
        <v>43496</v>
      </c>
      <c r="G55" s="183">
        <v>386431</v>
      </c>
      <c r="H55" s="184">
        <v>429927</v>
      </c>
      <c r="I55" s="185">
        <v>0</v>
      </c>
      <c r="J55" s="183">
        <v>1536303</v>
      </c>
      <c r="K55" s="182">
        <v>2903338</v>
      </c>
      <c r="L55" s="182">
        <v>4508014</v>
      </c>
      <c r="M55" s="182">
        <v>1598983</v>
      </c>
      <c r="N55" s="183">
        <v>1291223</v>
      </c>
      <c r="O55" s="182">
        <v>11837861</v>
      </c>
      <c r="P55" s="186">
        <v>12267788</v>
      </c>
      <c r="Q55" s="51"/>
    </row>
    <row r="56" spans="3:17" ht="17.25" customHeight="1">
      <c r="C56" s="71"/>
      <c r="D56" s="74"/>
      <c r="E56" s="75" t="s">
        <v>27</v>
      </c>
      <c r="F56" s="76">
        <v>39140</v>
      </c>
      <c r="G56" s="78">
        <v>314021</v>
      </c>
      <c r="H56" s="184">
        <v>353161</v>
      </c>
      <c r="I56" s="77">
        <v>0</v>
      </c>
      <c r="J56" s="78">
        <v>1337506</v>
      </c>
      <c r="K56" s="76">
        <v>2740961</v>
      </c>
      <c r="L56" s="76">
        <v>3637001</v>
      </c>
      <c r="M56" s="76">
        <v>1226320</v>
      </c>
      <c r="N56" s="78">
        <v>1107603</v>
      </c>
      <c r="O56" s="182">
        <v>10049391</v>
      </c>
      <c r="P56" s="186">
        <v>10402552</v>
      </c>
      <c r="Q56" s="51"/>
    </row>
    <row r="57" spans="3:17" ht="24.75" customHeight="1">
      <c r="C57" s="71"/>
      <c r="D57" s="74"/>
      <c r="E57" s="81" t="s">
        <v>28</v>
      </c>
      <c r="F57" s="76">
        <v>4356</v>
      </c>
      <c r="G57" s="78">
        <v>72410</v>
      </c>
      <c r="H57" s="184">
        <v>76766</v>
      </c>
      <c r="I57" s="77">
        <v>0</v>
      </c>
      <c r="J57" s="78">
        <v>172223</v>
      </c>
      <c r="K57" s="76">
        <v>162377</v>
      </c>
      <c r="L57" s="76">
        <v>871013</v>
      </c>
      <c r="M57" s="76">
        <v>372663</v>
      </c>
      <c r="N57" s="78">
        <v>78465</v>
      </c>
      <c r="O57" s="182">
        <v>1656741</v>
      </c>
      <c r="P57" s="186">
        <v>1733507</v>
      </c>
      <c r="Q57" s="51"/>
    </row>
    <row r="58" spans="3:17" ht="24.75" customHeight="1">
      <c r="C58" s="71"/>
      <c r="D58" s="80"/>
      <c r="E58" s="81" t="s">
        <v>29</v>
      </c>
      <c r="F58" s="76">
        <v>0</v>
      </c>
      <c r="G58" s="78">
        <v>0</v>
      </c>
      <c r="H58" s="184">
        <v>0</v>
      </c>
      <c r="I58" s="77">
        <v>0</v>
      </c>
      <c r="J58" s="78">
        <v>26574</v>
      </c>
      <c r="K58" s="76">
        <v>0</v>
      </c>
      <c r="L58" s="76">
        <v>0</v>
      </c>
      <c r="M58" s="76">
        <v>0</v>
      </c>
      <c r="N58" s="78">
        <v>105155</v>
      </c>
      <c r="O58" s="182">
        <v>131729</v>
      </c>
      <c r="P58" s="186">
        <v>131729</v>
      </c>
      <c r="Q58" s="51"/>
    </row>
    <row r="59" spans="3:17" ht="17.25" customHeight="1">
      <c r="C59" s="71"/>
      <c r="D59" s="72" t="s">
        <v>407</v>
      </c>
      <c r="E59" s="73"/>
      <c r="F59" s="182">
        <v>818402</v>
      </c>
      <c r="G59" s="183">
        <v>1162085</v>
      </c>
      <c r="H59" s="184">
        <v>1980487</v>
      </c>
      <c r="I59" s="185">
        <v>0</v>
      </c>
      <c r="J59" s="183">
        <v>2754471</v>
      </c>
      <c r="K59" s="182">
        <v>3451791</v>
      </c>
      <c r="L59" s="182">
        <v>3283141</v>
      </c>
      <c r="M59" s="182">
        <v>1968216</v>
      </c>
      <c r="N59" s="183">
        <v>2097794</v>
      </c>
      <c r="O59" s="182">
        <v>13555413</v>
      </c>
      <c r="P59" s="186">
        <v>15535900</v>
      </c>
      <c r="Q59" s="51"/>
    </row>
    <row r="60" spans="3:17" ht="17.25" customHeight="1">
      <c r="C60" s="71"/>
      <c r="D60" s="74"/>
      <c r="E60" s="75" t="s">
        <v>307</v>
      </c>
      <c r="F60" s="76">
        <v>818402</v>
      </c>
      <c r="G60" s="78">
        <v>1162085</v>
      </c>
      <c r="H60" s="184">
        <v>1980487</v>
      </c>
      <c r="I60" s="77">
        <v>0</v>
      </c>
      <c r="J60" s="78">
        <v>2754471</v>
      </c>
      <c r="K60" s="76">
        <v>3451791</v>
      </c>
      <c r="L60" s="76">
        <v>3283141</v>
      </c>
      <c r="M60" s="76">
        <v>1968216</v>
      </c>
      <c r="N60" s="78">
        <v>2097794</v>
      </c>
      <c r="O60" s="182">
        <v>13555413</v>
      </c>
      <c r="P60" s="186">
        <v>15535900</v>
      </c>
      <c r="Q60" s="51"/>
    </row>
    <row r="61" spans="3:17" ht="17.25" customHeight="1">
      <c r="C61" s="103"/>
      <c r="D61" s="75" t="s">
        <v>563</v>
      </c>
      <c r="E61" s="79"/>
      <c r="F61" s="104">
        <v>2321241</v>
      </c>
      <c r="G61" s="104">
        <v>3707158</v>
      </c>
      <c r="H61" s="198">
        <v>6028399</v>
      </c>
      <c r="I61" s="105">
        <v>0</v>
      </c>
      <c r="J61" s="104">
        <v>11575620</v>
      </c>
      <c r="K61" s="106">
        <v>9065930</v>
      </c>
      <c r="L61" s="106">
        <v>13538695</v>
      </c>
      <c r="M61" s="106">
        <v>8944026</v>
      </c>
      <c r="N61" s="104">
        <v>6459934</v>
      </c>
      <c r="O61" s="199">
        <v>49584205</v>
      </c>
      <c r="P61" s="200">
        <v>55612604</v>
      </c>
      <c r="Q61" s="51"/>
    </row>
    <row r="62" spans="3:17" ht="17.25" customHeight="1">
      <c r="C62" s="86"/>
      <c r="D62" s="87" t="s">
        <v>555</v>
      </c>
      <c r="E62" s="88"/>
      <c r="F62" s="89">
        <v>0</v>
      </c>
      <c r="G62" s="91">
        <v>0</v>
      </c>
      <c r="H62" s="192">
        <v>0</v>
      </c>
      <c r="I62" s="90">
        <v>0</v>
      </c>
      <c r="J62" s="91">
        <v>0</v>
      </c>
      <c r="K62" s="89">
        <v>0</v>
      </c>
      <c r="L62" s="89">
        <v>0</v>
      </c>
      <c r="M62" s="89">
        <v>0</v>
      </c>
      <c r="N62" s="91">
        <v>0</v>
      </c>
      <c r="O62" s="192">
        <v>0</v>
      </c>
      <c r="P62" s="194">
        <v>0</v>
      </c>
      <c r="Q62" s="51"/>
    </row>
    <row r="63" spans="3:16" ht="17.25" customHeight="1">
      <c r="C63" s="69" t="s">
        <v>556</v>
      </c>
      <c r="D63" s="92"/>
      <c r="E63" s="93"/>
      <c r="F63" s="177">
        <v>72301</v>
      </c>
      <c r="G63" s="178">
        <v>453845</v>
      </c>
      <c r="H63" s="179">
        <v>526146</v>
      </c>
      <c r="I63" s="180">
        <v>0</v>
      </c>
      <c r="J63" s="178">
        <v>11092516</v>
      </c>
      <c r="K63" s="177">
        <v>8323213</v>
      </c>
      <c r="L63" s="177">
        <v>10876725</v>
      </c>
      <c r="M63" s="177">
        <v>4697973</v>
      </c>
      <c r="N63" s="178">
        <v>4522097</v>
      </c>
      <c r="O63" s="177">
        <v>39512524</v>
      </c>
      <c r="P63" s="181">
        <v>40038670</v>
      </c>
    </row>
    <row r="64" spans="3:16" ht="17.25" customHeight="1">
      <c r="C64" s="71"/>
      <c r="D64" s="75" t="s">
        <v>987</v>
      </c>
      <c r="E64" s="304"/>
      <c r="F64" s="237">
        <v>0</v>
      </c>
      <c r="G64" s="94">
        <v>0</v>
      </c>
      <c r="H64" s="184"/>
      <c r="I64" s="96"/>
      <c r="J64" s="78">
        <v>310815</v>
      </c>
      <c r="K64" s="76">
        <v>495616</v>
      </c>
      <c r="L64" s="76">
        <v>595961</v>
      </c>
      <c r="M64" s="76">
        <v>38783</v>
      </c>
      <c r="N64" s="78">
        <v>0</v>
      </c>
      <c r="O64" s="182">
        <v>1441175</v>
      </c>
      <c r="P64" s="186">
        <v>1441175</v>
      </c>
    </row>
    <row r="65" spans="3:16" ht="17.25" customHeight="1">
      <c r="C65" s="71"/>
      <c r="D65" s="75" t="s">
        <v>557</v>
      </c>
      <c r="E65" s="79"/>
      <c r="F65" s="237">
        <v>0</v>
      </c>
      <c r="G65" s="94">
        <v>0</v>
      </c>
      <c r="H65" s="184"/>
      <c r="I65" s="96"/>
      <c r="J65" s="78">
        <v>0</v>
      </c>
      <c r="K65" s="76">
        <v>0</v>
      </c>
      <c r="L65" s="76">
        <v>0</v>
      </c>
      <c r="M65" s="76">
        <v>0</v>
      </c>
      <c r="N65" s="78">
        <v>0</v>
      </c>
      <c r="O65" s="182">
        <v>0</v>
      </c>
      <c r="P65" s="186">
        <v>0</v>
      </c>
    </row>
    <row r="66" spans="3:16" ht="17.25" customHeight="1">
      <c r="C66" s="71"/>
      <c r="D66" s="75" t="s">
        <v>1517</v>
      </c>
      <c r="E66" s="79"/>
      <c r="F66" s="297">
        <v>0</v>
      </c>
      <c r="G66" s="297">
        <v>0</v>
      </c>
      <c r="H66" s="184"/>
      <c r="I66" s="298">
        <v>0</v>
      </c>
      <c r="J66" s="78">
        <v>5146083</v>
      </c>
      <c r="K66" s="76">
        <v>3424700</v>
      </c>
      <c r="L66" s="76">
        <v>3771959</v>
      </c>
      <c r="M66" s="76">
        <v>1576689</v>
      </c>
      <c r="N66" s="78">
        <v>809486</v>
      </c>
      <c r="O66" s="182">
        <v>14728917</v>
      </c>
      <c r="P66" s="186">
        <v>14728917</v>
      </c>
    </row>
    <row r="67" spans="3:16" ht="17.25" customHeight="1">
      <c r="C67" s="71"/>
      <c r="D67" s="75" t="s">
        <v>558</v>
      </c>
      <c r="E67" s="79"/>
      <c r="F67" s="76">
        <v>64516</v>
      </c>
      <c r="G67" s="76">
        <v>128293</v>
      </c>
      <c r="H67" s="184">
        <v>192809</v>
      </c>
      <c r="I67" s="77">
        <v>0</v>
      </c>
      <c r="J67" s="78">
        <v>488201</v>
      </c>
      <c r="K67" s="76">
        <v>778801</v>
      </c>
      <c r="L67" s="76">
        <v>990193</v>
      </c>
      <c r="M67" s="76">
        <v>439827</v>
      </c>
      <c r="N67" s="78">
        <v>452592</v>
      </c>
      <c r="O67" s="182">
        <v>3149614</v>
      </c>
      <c r="P67" s="186">
        <v>3342423</v>
      </c>
    </row>
    <row r="68" spans="3:16" ht="17.25" customHeight="1">
      <c r="C68" s="71"/>
      <c r="D68" s="75" t="s">
        <v>559</v>
      </c>
      <c r="E68" s="79"/>
      <c r="F68" s="76">
        <v>7785</v>
      </c>
      <c r="G68" s="76">
        <v>142945</v>
      </c>
      <c r="H68" s="184">
        <v>150730</v>
      </c>
      <c r="I68" s="77">
        <v>0</v>
      </c>
      <c r="J68" s="78">
        <v>375030</v>
      </c>
      <c r="K68" s="76">
        <v>285044</v>
      </c>
      <c r="L68" s="76">
        <v>618809</v>
      </c>
      <c r="M68" s="76">
        <v>274847</v>
      </c>
      <c r="N68" s="78">
        <v>0</v>
      </c>
      <c r="O68" s="182">
        <v>1553730</v>
      </c>
      <c r="P68" s="186">
        <v>1704460</v>
      </c>
    </row>
    <row r="69" spans="3:16" ht="17.25" customHeight="1">
      <c r="C69" s="71"/>
      <c r="D69" s="75" t="s">
        <v>560</v>
      </c>
      <c r="E69" s="79"/>
      <c r="F69" s="94">
        <v>0</v>
      </c>
      <c r="G69" s="94">
        <v>182607</v>
      </c>
      <c r="H69" s="184">
        <v>182607</v>
      </c>
      <c r="I69" s="96"/>
      <c r="J69" s="78">
        <v>4772387</v>
      </c>
      <c r="K69" s="76">
        <v>3339052</v>
      </c>
      <c r="L69" s="76">
        <v>4401735</v>
      </c>
      <c r="M69" s="76">
        <v>2367827</v>
      </c>
      <c r="N69" s="78">
        <v>2053753</v>
      </c>
      <c r="O69" s="182">
        <v>16934754</v>
      </c>
      <c r="P69" s="186">
        <v>17117361</v>
      </c>
    </row>
    <row r="70" spans="3:17" ht="17.25" customHeight="1">
      <c r="C70" s="71"/>
      <c r="D70" s="75" t="s">
        <v>561</v>
      </c>
      <c r="E70" s="79"/>
      <c r="F70" s="237">
        <v>0</v>
      </c>
      <c r="G70" s="94">
        <v>0</v>
      </c>
      <c r="H70" s="184"/>
      <c r="I70" s="97"/>
      <c r="J70" s="78">
        <v>0</v>
      </c>
      <c r="K70" s="76">
        <v>0</v>
      </c>
      <c r="L70" s="76">
        <v>0</v>
      </c>
      <c r="M70" s="76">
        <v>0</v>
      </c>
      <c r="N70" s="94">
        <v>0</v>
      </c>
      <c r="O70" s="182">
        <v>0</v>
      </c>
      <c r="P70" s="186">
        <v>0</v>
      </c>
      <c r="Q70" s="238"/>
    </row>
    <row r="71" spans="3:16" ht="24.75" customHeight="1">
      <c r="C71" s="103"/>
      <c r="D71" s="81" t="s">
        <v>513</v>
      </c>
      <c r="E71" s="303"/>
      <c r="F71" s="106">
        <v>0</v>
      </c>
      <c r="G71" s="106">
        <v>0</v>
      </c>
      <c r="H71" s="184">
        <v>0</v>
      </c>
      <c r="I71" s="96"/>
      <c r="J71" s="104">
        <v>0</v>
      </c>
      <c r="K71" s="106">
        <v>0</v>
      </c>
      <c r="L71" s="106">
        <v>498068</v>
      </c>
      <c r="M71" s="106">
        <v>0</v>
      </c>
      <c r="N71" s="104">
        <v>1206266</v>
      </c>
      <c r="O71" s="199">
        <v>1704334</v>
      </c>
      <c r="P71" s="200">
        <v>1704334</v>
      </c>
    </row>
    <row r="72" spans="3:16" ht="24.75" customHeight="1">
      <c r="C72" s="86"/>
      <c r="D72" s="87" t="s">
        <v>988</v>
      </c>
      <c r="E72" s="302"/>
      <c r="F72" s="102">
        <v>0</v>
      </c>
      <c r="G72" s="102">
        <v>0</v>
      </c>
      <c r="H72" s="184"/>
      <c r="I72" s="100"/>
      <c r="J72" s="101">
        <v>0</v>
      </c>
      <c r="K72" s="102">
        <v>0</v>
      </c>
      <c r="L72" s="102">
        <v>0</v>
      </c>
      <c r="M72" s="102">
        <v>0</v>
      </c>
      <c r="N72" s="101">
        <v>0</v>
      </c>
      <c r="O72" s="199">
        <v>0</v>
      </c>
      <c r="P72" s="200">
        <v>0</v>
      </c>
    </row>
    <row r="73" spans="3:17" ht="17.25" customHeight="1">
      <c r="C73" s="71" t="s">
        <v>562</v>
      </c>
      <c r="D73" s="73"/>
      <c r="E73" s="73"/>
      <c r="F73" s="178">
        <v>0</v>
      </c>
      <c r="G73" s="178">
        <v>0</v>
      </c>
      <c r="H73" s="179">
        <v>0</v>
      </c>
      <c r="I73" s="187"/>
      <c r="J73" s="178">
        <v>3839406</v>
      </c>
      <c r="K73" s="177">
        <v>5714476</v>
      </c>
      <c r="L73" s="177">
        <v>17686735</v>
      </c>
      <c r="M73" s="177">
        <v>21877726</v>
      </c>
      <c r="N73" s="178">
        <v>16531489</v>
      </c>
      <c r="O73" s="177">
        <v>65649832</v>
      </c>
      <c r="P73" s="181">
        <v>65649832</v>
      </c>
      <c r="Q73" s="51"/>
    </row>
    <row r="74" spans="3:17" ht="17.25" customHeight="1">
      <c r="C74" s="71"/>
      <c r="D74" s="82" t="s">
        <v>763</v>
      </c>
      <c r="E74" s="82"/>
      <c r="F74" s="78">
        <v>0</v>
      </c>
      <c r="G74" s="78">
        <v>0</v>
      </c>
      <c r="H74" s="184">
        <v>0</v>
      </c>
      <c r="I74" s="96"/>
      <c r="J74" s="78">
        <v>505426</v>
      </c>
      <c r="K74" s="76">
        <v>20954</v>
      </c>
      <c r="L74" s="76">
        <v>9638948</v>
      </c>
      <c r="M74" s="76">
        <v>12581269</v>
      </c>
      <c r="N74" s="78">
        <v>9993101</v>
      </c>
      <c r="O74" s="182">
        <v>32739698</v>
      </c>
      <c r="P74" s="186">
        <v>32739698</v>
      </c>
      <c r="Q74" s="51"/>
    </row>
    <row r="75" spans="3:17" ht="17.25" customHeight="1">
      <c r="C75" s="71"/>
      <c r="D75" s="82" t="s">
        <v>764</v>
      </c>
      <c r="E75" s="82"/>
      <c r="F75" s="76">
        <v>0</v>
      </c>
      <c r="G75" s="78">
        <v>0</v>
      </c>
      <c r="H75" s="184">
        <v>0</v>
      </c>
      <c r="I75" s="97"/>
      <c r="J75" s="78">
        <v>3333980</v>
      </c>
      <c r="K75" s="76">
        <v>5692757</v>
      </c>
      <c r="L75" s="76">
        <v>7563148</v>
      </c>
      <c r="M75" s="76">
        <v>8120705</v>
      </c>
      <c r="N75" s="78">
        <v>4344169</v>
      </c>
      <c r="O75" s="182">
        <v>29054759</v>
      </c>
      <c r="P75" s="186">
        <v>29054759</v>
      </c>
      <c r="Q75" s="51"/>
    </row>
    <row r="76" spans="3:17" ht="17.25" customHeight="1">
      <c r="C76" s="71"/>
      <c r="D76" s="98" t="s">
        <v>765</v>
      </c>
      <c r="E76" s="98"/>
      <c r="F76" s="99">
        <v>0</v>
      </c>
      <c r="G76" s="107">
        <v>0</v>
      </c>
      <c r="H76" s="193">
        <v>0</v>
      </c>
      <c r="I76" s="100"/>
      <c r="J76" s="101">
        <v>0</v>
      </c>
      <c r="K76" s="102">
        <v>765</v>
      </c>
      <c r="L76" s="102">
        <v>484639</v>
      </c>
      <c r="M76" s="102">
        <v>1175752</v>
      </c>
      <c r="N76" s="101">
        <v>2194219</v>
      </c>
      <c r="O76" s="195">
        <v>3855375</v>
      </c>
      <c r="P76" s="196">
        <v>3855375</v>
      </c>
      <c r="Q76" s="51"/>
    </row>
    <row r="77" spans="3:17" ht="17.25" customHeight="1" thickBot="1">
      <c r="C77" s="239" t="s">
        <v>4</v>
      </c>
      <c r="D77" s="240"/>
      <c r="E77" s="240"/>
      <c r="F77" s="188">
        <v>9690430</v>
      </c>
      <c r="G77" s="189">
        <v>17194953</v>
      </c>
      <c r="H77" s="190">
        <v>26885383</v>
      </c>
      <c r="I77" s="191">
        <v>0</v>
      </c>
      <c r="J77" s="189">
        <v>62416921</v>
      </c>
      <c r="K77" s="188">
        <v>57463995</v>
      </c>
      <c r="L77" s="188">
        <v>78174411</v>
      </c>
      <c r="M77" s="188">
        <v>57896980</v>
      </c>
      <c r="N77" s="189">
        <v>51910430</v>
      </c>
      <c r="O77" s="188">
        <v>307862737</v>
      </c>
      <c r="P77" s="197">
        <v>334748120</v>
      </c>
      <c r="Q77" s="51"/>
    </row>
    <row r="78" spans="3:16" ht="17.25" customHeight="1">
      <c r="C78" s="117" t="s">
        <v>570</v>
      </c>
      <c r="D78" s="112"/>
      <c r="E78" s="112"/>
      <c r="F78" s="112"/>
      <c r="G78" s="112"/>
      <c r="H78" s="112"/>
      <c r="I78" s="112"/>
      <c r="J78" s="112"/>
      <c r="K78" s="112"/>
      <c r="L78" s="112"/>
      <c r="M78" s="112"/>
      <c r="N78" s="112"/>
      <c r="O78" s="112"/>
      <c r="P78" s="113"/>
    </row>
    <row r="79" spans="3:17" ht="17.25" customHeight="1">
      <c r="C79" s="69" t="s">
        <v>17</v>
      </c>
      <c r="D79" s="70"/>
      <c r="E79" s="70"/>
      <c r="F79" s="177">
        <v>112626036</v>
      </c>
      <c r="G79" s="178">
        <v>186465135</v>
      </c>
      <c r="H79" s="179">
        <v>299091171</v>
      </c>
      <c r="I79" s="180">
        <v>0</v>
      </c>
      <c r="J79" s="201">
        <v>516750291</v>
      </c>
      <c r="K79" s="177">
        <v>470333908</v>
      </c>
      <c r="L79" s="177">
        <v>537866008</v>
      </c>
      <c r="M79" s="177">
        <v>338042640</v>
      </c>
      <c r="N79" s="178">
        <v>332877176</v>
      </c>
      <c r="O79" s="177">
        <v>2195870023</v>
      </c>
      <c r="P79" s="181">
        <v>2494961194</v>
      </c>
      <c r="Q79" s="51"/>
    </row>
    <row r="80" spans="3:17" ht="17.25" customHeight="1">
      <c r="C80" s="71"/>
      <c r="D80" s="72" t="s">
        <v>18</v>
      </c>
      <c r="E80" s="73"/>
      <c r="F80" s="182">
        <v>39645473</v>
      </c>
      <c r="G80" s="183">
        <v>59092411</v>
      </c>
      <c r="H80" s="184">
        <v>98737884</v>
      </c>
      <c r="I80" s="185">
        <v>0</v>
      </c>
      <c r="J80" s="202">
        <v>184075025</v>
      </c>
      <c r="K80" s="182">
        <v>194564781</v>
      </c>
      <c r="L80" s="182">
        <v>199232341</v>
      </c>
      <c r="M80" s="182">
        <v>165176763</v>
      </c>
      <c r="N80" s="183">
        <v>209457150</v>
      </c>
      <c r="O80" s="182">
        <v>952506060</v>
      </c>
      <c r="P80" s="186">
        <v>1051243944</v>
      </c>
      <c r="Q80" s="51"/>
    </row>
    <row r="81" spans="3:17" ht="17.25" customHeight="1">
      <c r="C81" s="71"/>
      <c r="D81" s="74"/>
      <c r="E81" s="75" t="s">
        <v>19</v>
      </c>
      <c r="F81" s="76">
        <v>21333576</v>
      </c>
      <c r="G81" s="78">
        <v>23004036</v>
      </c>
      <c r="H81" s="184">
        <v>44337612</v>
      </c>
      <c r="I81" s="77">
        <v>0</v>
      </c>
      <c r="J81" s="108">
        <v>97571443</v>
      </c>
      <c r="K81" s="76">
        <v>119069732</v>
      </c>
      <c r="L81" s="76">
        <v>130505445</v>
      </c>
      <c r="M81" s="76">
        <v>111579170</v>
      </c>
      <c r="N81" s="78">
        <v>130272550</v>
      </c>
      <c r="O81" s="182">
        <v>588998340</v>
      </c>
      <c r="P81" s="186">
        <v>633335952</v>
      </c>
      <c r="Q81" s="51"/>
    </row>
    <row r="82" spans="3:17" ht="17.25" customHeight="1">
      <c r="C82" s="71"/>
      <c r="D82" s="74"/>
      <c r="E82" s="75" t="s">
        <v>20</v>
      </c>
      <c r="F82" s="76">
        <v>0</v>
      </c>
      <c r="G82" s="78">
        <v>0</v>
      </c>
      <c r="H82" s="184">
        <v>0</v>
      </c>
      <c r="I82" s="77">
        <v>0</v>
      </c>
      <c r="J82" s="108">
        <v>418613</v>
      </c>
      <c r="K82" s="76">
        <v>944775</v>
      </c>
      <c r="L82" s="76">
        <v>2370709</v>
      </c>
      <c r="M82" s="76">
        <v>5971556</v>
      </c>
      <c r="N82" s="78">
        <v>19271928</v>
      </c>
      <c r="O82" s="182">
        <v>28977581</v>
      </c>
      <c r="P82" s="186">
        <v>28977581</v>
      </c>
      <c r="Q82" s="51"/>
    </row>
    <row r="83" spans="3:17" ht="17.25" customHeight="1">
      <c r="C83" s="71"/>
      <c r="D83" s="74"/>
      <c r="E83" s="75" t="s">
        <v>21</v>
      </c>
      <c r="F83" s="76">
        <v>12015403</v>
      </c>
      <c r="G83" s="78">
        <v>26970657</v>
      </c>
      <c r="H83" s="184">
        <v>38986060</v>
      </c>
      <c r="I83" s="77">
        <v>0</v>
      </c>
      <c r="J83" s="108">
        <v>62504003</v>
      </c>
      <c r="K83" s="76">
        <v>56633316</v>
      </c>
      <c r="L83" s="76">
        <v>41377148</v>
      </c>
      <c r="M83" s="76">
        <v>31591582</v>
      </c>
      <c r="N83" s="78">
        <v>43920829</v>
      </c>
      <c r="O83" s="182">
        <v>236026878</v>
      </c>
      <c r="P83" s="186">
        <v>275012938</v>
      </c>
      <c r="Q83" s="51"/>
    </row>
    <row r="84" spans="3:17" ht="17.25" customHeight="1">
      <c r="C84" s="71"/>
      <c r="D84" s="74"/>
      <c r="E84" s="75" t="s">
        <v>22</v>
      </c>
      <c r="F84" s="76">
        <v>1139494</v>
      </c>
      <c r="G84" s="78">
        <v>2094228</v>
      </c>
      <c r="H84" s="184">
        <v>3233722</v>
      </c>
      <c r="I84" s="77">
        <v>0</v>
      </c>
      <c r="J84" s="108">
        <v>5062616</v>
      </c>
      <c r="K84" s="76">
        <v>2548898</v>
      </c>
      <c r="L84" s="76">
        <v>5857669</v>
      </c>
      <c r="M84" s="76">
        <v>2567025</v>
      </c>
      <c r="N84" s="78">
        <v>2267143</v>
      </c>
      <c r="O84" s="182">
        <v>18303351</v>
      </c>
      <c r="P84" s="186">
        <v>21537073</v>
      </c>
      <c r="Q84" s="51"/>
    </row>
    <row r="85" spans="3:17" ht="17.25" customHeight="1">
      <c r="C85" s="71"/>
      <c r="D85" s="74"/>
      <c r="E85" s="75" t="s">
        <v>23</v>
      </c>
      <c r="F85" s="76">
        <v>5157000</v>
      </c>
      <c r="G85" s="78">
        <v>7023490</v>
      </c>
      <c r="H85" s="184">
        <v>12180490</v>
      </c>
      <c r="I85" s="77">
        <v>0</v>
      </c>
      <c r="J85" s="108">
        <v>18518350</v>
      </c>
      <c r="K85" s="76">
        <v>15368060</v>
      </c>
      <c r="L85" s="76">
        <v>19121370</v>
      </c>
      <c r="M85" s="76">
        <v>13467430</v>
      </c>
      <c r="N85" s="78">
        <v>13724700</v>
      </c>
      <c r="O85" s="182">
        <v>80199910</v>
      </c>
      <c r="P85" s="186">
        <v>92380400</v>
      </c>
      <c r="Q85" s="51"/>
    </row>
    <row r="86" spans="3:17" ht="17.25" customHeight="1">
      <c r="C86" s="71"/>
      <c r="D86" s="72" t="s">
        <v>24</v>
      </c>
      <c r="E86" s="79"/>
      <c r="F86" s="182">
        <v>29901923</v>
      </c>
      <c r="G86" s="183">
        <v>64907433</v>
      </c>
      <c r="H86" s="184">
        <v>94809356</v>
      </c>
      <c r="I86" s="185">
        <v>0</v>
      </c>
      <c r="J86" s="202">
        <v>157811576</v>
      </c>
      <c r="K86" s="182">
        <v>109042359</v>
      </c>
      <c r="L86" s="182">
        <v>107018871</v>
      </c>
      <c r="M86" s="182">
        <v>39211298</v>
      </c>
      <c r="N86" s="183">
        <v>19240441</v>
      </c>
      <c r="O86" s="182">
        <v>432324545</v>
      </c>
      <c r="P86" s="186">
        <v>527133901</v>
      </c>
      <c r="Q86" s="51"/>
    </row>
    <row r="87" spans="3:17" ht="17.25" customHeight="1">
      <c r="C87" s="71"/>
      <c r="D87" s="74"/>
      <c r="E87" s="80" t="s">
        <v>25</v>
      </c>
      <c r="F87" s="76">
        <v>22569658</v>
      </c>
      <c r="G87" s="78">
        <v>48385861</v>
      </c>
      <c r="H87" s="184">
        <v>70955519</v>
      </c>
      <c r="I87" s="77">
        <v>0</v>
      </c>
      <c r="J87" s="108">
        <v>100534058</v>
      </c>
      <c r="K87" s="76">
        <v>77036606</v>
      </c>
      <c r="L87" s="76">
        <v>70899070</v>
      </c>
      <c r="M87" s="76">
        <v>22236713</v>
      </c>
      <c r="N87" s="78">
        <v>13114650</v>
      </c>
      <c r="O87" s="182">
        <v>283821097</v>
      </c>
      <c r="P87" s="186">
        <v>354776616</v>
      </c>
      <c r="Q87" s="51"/>
    </row>
    <row r="88" spans="3:17" ht="17.25" customHeight="1">
      <c r="C88" s="71"/>
      <c r="D88" s="74"/>
      <c r="E88" s="80" t="s">
        <v>26</v>
      </c>
      <c r="F88" s="76">
        <v>7332265</v>
      </c>
      <c r="G88" s="78">
        <v>16521572</v>
      </c>
      <c r="H88" s="184">
        <v>23853837</v>
      </c>
      <c r="I88" s="77">
        <v>0</v>
      </c>
      <c r="J88" s="108">
        <v>57277518</v>
      </c>
      <c r="K88" s="76">
        <v>32005753</v>
      </c>
      <c r="L88" s="76">
        <v>36119801</v>
      </c>
      <c r="M88" s="76">
        <v>16974585</v>
      </c>
      <c r="N88" s="78">
        <v>6125791</v>
      </c>
      <c r="O88" s="182">
        <v>148503448</v>
      </c>
      <c r="P88" s="186">
        <v>172357285</v>
      </c>
      <c r="Q88" s="51"/>
    </row>
    <row r="89" spans="3:17" ht="17.25" customHeight="1">
      <c r="C89" s="71"/>
      <c r="D89" s="72" t="s">
        <v>9</v>
      </c>
      <c r="E89" s="73"/>
      <c r="F89" s="182">
        <v>470400</v>
      </c>
      <c r="G89" s="183">
        <v>4150581</v>
      </c>
      <c r="H89" s="184">
        <v>4620981</v>
      </c>
      <c r="I89" s="185">
        <v>0</v>
      </c>
      <c r="J89" s="202">
        <v>16580189</v>
      </c>
      <c r="K89" s="182">
        <v>31340619</v>
      </c>
      <c r="L89" s="182">
        <v>48495333</v>
      </c>
      <c r="M89" s="182">
        <v>17191886</v>
      </c>
      <c r="N89" s="183">
        <v>13920201</v>
      </c>
      <c r="O89" s="182">
        <v>127528228</v>
      </c>
      <c r="P89" s="186">
        <v>132149209</v>
      </c>
      <c r="Q89" s="51"/>
    </row>
    <row r="90" spans="3:17" ht="17.25" customHeight="1">
      <c r="C90" s="71"/>
      <c r="D90" s="74"/>
      <c r="E90" s="75" t="s">
        <v>27</v>
      </c>
      <c r="F90" s="76">
        <v>423879</v>
      </c>
      <c r="G90" s="78">
        <v>3393902</v>
      </c>
      <c r="H90" s="184">
        <v>3817781</v>
      </c>
      <c r="I90" s="77">
        <v>0</v>
      </c>
      <c r="J90" s="108">
        <v>14469087</v>
      </c>
      <c r="K90" s="76">
        <v>29613552</v>
      </c>
      <c r="L90" s="76">
        <v>39279807</v>
      </c>
      <c r="M90" s="76">
        <v>13231372</v>
      </c>
      <c r="N90" s="78">
        <v>11995273</v>
      </c>
      <c r="O90" s="182">
        <v>108589091</v>
      </c>
      <c r="P90" s="186">
        <v>112406872</v>
      </c>
      <c r="Q90" s="51"/>
    </row>
    <row r="91" spans="3:17" ht="24.75" customHeight="1">
      <c r="C91" s="71"/>
      <c r="D91" s="74"/>
      <c r="E91" s="81" t="s">
        <v>28</v>
      </c>
      <c r="F91" s="76">
        <v>46521</v>
      </c>
      <c r="G91" s="78">
        <v>756679</v>
      </c>
      <c r="H91" s="184">
        <v>803200</v>
      </c>
      <c r="I91" s="77">
        <v>0</v>
      </c>
      <c r="J91" s="108">
        <v>1836876</v>
      </c>
      <c r="K91" s="76">
        <v>1727067</v>
      </c>
      <c r="L91" s="76">
        <v>9215526</v>
      </c>
      <c r="M91" s="76">
        <v>3960514</v>
      </c>
      <c r="N91" s="78">
        <v>828651</v>
      </c>
      <c r="O91" s="182">
        <v>17568634</v>
      </c>
      <c r="P91" s="186">
        <v>18371834</v>
      </c>
      <c r="Q91" s="51"/>
    </row>
    <row r="92" spans="3:17" ht="24.75" customHeight="1">
      <c r="C92" s="71"/>
      <c r="D92" s="80"/>
      <c r="E92" s="81" t="s">
        <v>29</v>
      </c>
      <c r="F92" s="76">
        <v>0</v>
      </c>
      <c r="G92" s="78">
        <v>0</v>
      </c>
      <c r="H92" s="184">
        <v>0</v>
      </c>
      <c r="I92" s="77">
        <v>0</v>
      </c>
      <c r="J92" s="108">
        <v>274226</v>
      </c>
      <c r="K92" s="76">
        <v>0</v>
      </c>
      <c r="L92" s="76">
        <v>0</v>
      </c>
      <c r="M92" s="76">
        <v>0</v>
      </c>
      <c r="N92" s="78">
        <v>1096277</v>
      </c>
      <c r="O92" s="182">
        <v>1370503</v>
      </c>
      <c r="P92" s="186">
        <v>1370503</v>
      </c>
      <c r="Q92" s="51"/>
    </row>
    <row r="93" spans="3:17" ht="17.25" customHeight="1">
      <c r="C93" s="71"/>
      <c r="D93" s="72" t="s">
        <v>407</v>
      </c>
      <c r="E93" s="73"/>
      <c r="F93" s="182">
        <v>18024290</v>
      </c>
      <c r="G93" s="183">
        <v>18999422</v>
      </c>
      <c r="H93" s="184">
        <v>37023712</v>
      </c>
      <c r="I93" s="185">
        <v>0</v>
      </c>
      <c r="J93" s="183">
        <v>35391826</v>
      </c>
      <c r="K93" s="182">
        <v>39073295</v>
      </c>
      <c r="L93" s="182">
        <v>39264674</v>
      </c>
      <c r="M93" s="182">
        <v>21504464</v>
      </c>
      <c r="N93" s="183">
        <v>21741541</v>
      </c>
      <c r="O93" s="182">
        <v>156975800</v>
      </c>
      <c r="P93" s="186">
        <v>193999512</v>
      </c>
      <c r="Q93" s="51"/>
    </row>
    <row r="94" spans="3:17" ht="17.25" customHeight="1">
      <c r="C94" s="71"/>
      <c r="D94" s="74"/>
      <c r="E94" s="82" t="s">
        <v>307</v>
      </c>
      <c r="F94" s="76">
        <v>8184020</v>
      </c>
      <c r="G94" s="78">
        <v>11620850</v>
      </c>
      <c r="H94" s="184">
        <v>19804870</v>
      </c>
      <c r="I94" s="77">
        <v>0</v>
      </c>
      <c r="J94" s="78">
        <v>27544710</v>
      </c>
      <c r="K94" s="76">
        <v>34517910</v>
      </c>
      <c r="L94" s="76">
        <v>32831410</v>
      </c>
      <c r="M94" s="76">
        <v>19682160</v>
      </c>
      <c r="N94" s="78">
        <v>20977940</v>
      </c>
      <c r="O94" s="182">
        <v>135554130</v>
      </c>
      <c r="P94" s="186">
        <v>155359000</v>
      </c>
      <c r="Q94" s="51"/>
    </row>
    <row r="95" spans="3:17" ht="17.25" customHeight="1">
      <c r="C95" s="71"/>
      <c r="D95" s="83"/>
      <c r="E95" s="80" t="s">
        <v>308</v>
      </c>
      <c r="F95" s="76">
        <v>1235916</v>
      </c>
      <c r="G95" s="78">
        <v>1355356</v>
      </c>
      <c r="H95" s="184">
        <v>2591272</v>
      </c>
      <c r="I95" s="77">
        <v>0</v>
      </c>
      <c r="J95" s="78">
        <v>1881297</v>
      </c>
      <c r="K95" s="76">
        <v>1143682</v>
      </c>
      <c r="L95" s="76">
        <v>1558822</v>
      </c>
      <c r="M95" s="76">
        <v>926184</v>
      </c>
      <c r="N95" s="78">
        <v>358234</v>
      </c>
      <c r="O95" s="182">
        <v>5868219</v>
      </c>
      <c r="P95" s="186">
        <v>8459491</v>
      </c>
      <c r="Q95" s="51"/>
    </row>
    <row r="96" spans="3:17" ht="17.25" customHeight="1">
      <c r="C96" s="71"/>
      <c r="D96" s="84"/>
      <c r="E96" s="75" t="s">
        <v>309</v>
      </c>
      <c r="F96" s="76">
        <v>8604354</v>
      </c>
      <c r="G96" s="78">
        <v>6023216</v>
      </c>
      <c r="H96" s="184">
        <v>14627570</v>
      </c>
      <c r="I96" s="77">
        <v>0</v>
      </c>
      <c r="J96" s="78">
        <v>5965819</v>
      </c>
      <c r="K96" s="76">
        <v>3411703</v>
      </c>
      <c r="L96" s="76">
        <v>4874442</v>
      </c>
      <c r="M96" s="76">
        <v>896120</v>
      </c>
      <c r="N96" s="78">
        <v>405367</v>
      </c>
      <c r="O96" s="182">
        <v>15553451</v>
      </c>
      <c r="P96" s="186">
        <v>30181021</v>
      </c>
      <c r="Q96" s="51"/>
    </row>
    <row r="97" spans="3:17" ht="17.25" customHeight="1">
      <c r="C97" s="71"/>
      <c r="D97" s="74" t="s">
        <v>554</v>
      </c>
      <c r="E97" s="85"/>
      <c r="F97" s="76">
        <v>24583950</v>
      </c>
      <c r="G97" s="78">
        <v>39315288</v>
      </c>
      <c r="H97" s="184">
        <v>63899238</v>
      </c>
      <c r="I97" s="77">
        <v>0</v>
      </c>
      <c r="J97" s="78">
        <v>122891675</v>
      </c>
      <c r="K97" s="76">
        <v>96312854</v>
      </c>
      <c r="L97" s="76">
        <v>143854789</v>
      </c>
      <c r="M97" s="76">
        <v>94958229</v>
      </c>
      <c r="N97" s="78">
        <v>68517843</v>
      </c>
      <c r="O97" s="182">
        <v>526535390</v>
      </c>
      <c r="P97" s="186">
        <v>590434628</v>
      </c>
      <c r="Q97" s="51"/>
    </row>
    <row r="98" spans="3:17" ht="17.25" customHeight="1">
      <c r="C98" s="86"/>
      <c r="D98" s="87" t="s">
        <v>555</v>
      </c>
      <c r="E98" s="88"/>
      <c r="F98" s="89">
        <v>0</v>
      </c>
      <c r="G98" s="91">
        <v>0</v>
      </c>
      <c r="H98" s="192">
        <v>0</v>
      </c>
      <c r="I98" s="90">
        <v>0</v>
      </c>
      <c r="J98" s="91">
        <v>0</v>
      </c>
      <c r="K98" s="89">
        <v>0</v>
      </c>
      <c r="L98" s="89">
        <v>0</v>
      </c>
      <c r="M98" s="89">
        <v>0</v>
      </c>
      <c r="N98" s="91">
        <v>0</v>
      </c>
      <c r="O98" s="192">
        <v>0</v>
      </c>
      <c r="P98" s="194">
        <v>0</v>
      </c>
      <c r="Q98" s="51"/>
    </row>
    <row r="99" spans="3:16" ht="17.25" customHeight="1">
      <c r="C99" s="69" t="s">
        <v>556</v>
      </c>
      <c r="D99" s="92"/>
      <c r="E99" s="93"/>
      <c r="F99" s="177">
        <v>783004</v>
      </c>
      <c r="G99" s="178">
        <v>4887738</v>
      </c>
      <c r="H99" s="179">
        <v>5670742</v>
      </c>
      <c r="I99" s="180">
        <v>0</v>
      </c>
      <c r="J99" s="178">
        <v>118535537</v>
      </c>
      <c r="K99" s="177">
        <v>89111257</v>
      </c>
      <c r="L99" s="177">
        <v>116482150</v>
      </c>
      <c r="M99" s="177">
        <v>50233362</v>
      </c>
      <c r="N99" s="178">
        <v>48363756</v>
      </c>
      <c r="O99" s="177">
        <v>422726062</v>
      </c>
      <c r="P99" s="181">
        <v>428396804</v>
      </c>
    </row>
    <row r="100" spans="3:16" ht="17.25" customHeight="1">
      <c r="C100" s="71"/>
      <c r="D100" s="75" t="s">
        <v>987</v>
      </c>
      <c r="E100" s="304"/>
      <c r="F100" s="237">
        <v>0</v>
      </c>
      <c r="G100" s="94">
        <v>0</v>
      </c>
      <c r="H100" s="184">
        <v>0</v>
      </c>
      <c r="I100" s="96"/>
      <c r="J100" s="78">
        <v>3349690</v>
      </c>
      <c r="K100" s="76">
        <v>5453981</v>
      </c>
      <c r="L100" s="76">
        <v>6474235</v>
      </c>
      <c r="M100" s="76">
        <v>428552</v>
      </c>
      <c r="N100" s="78">
        <v>0</v>
      </c>
      <c r="O100" s="182">
        <v>15706458</v>
      </c>
      <c r="P100" s="186">
        <v>15706458</v>
      </c>
    </row>
    <row r="101" spans="3:16" ht="17.25" customHeight="1">
      <c r="C101" s="71"/>
      <c r="D101" s="75" t="s">
        <v>557</v>
      </c>
      <c r="E101" s="79"/>
      <c r="F101" s="237">
        <v>0</v>
      </c>
      <c r="G101" s="94">
        <v>0</v>
      </c>
      <c r="H101" s="184">
        <v>0</v>
      </c>
      <c r="I101" s="96"/>
      <c r="J101" s="78">
        <v>0</v>
      </c>
      <c r="K101" s="76">
        <v>0</v>
      </c>
      <c r="L101" s="76">
        <v>0</v>
      </c>
      <c r="M101" s="76">
        <v>0</v>
      </c>
      <c r="N101" s="78">
        <v>0</v>
      </c>
      <c r="O101" s="182">
        <v>0</v>
      </c>
      <c r="P101" s="186">
        <v>0</v>
      </c>
    </row>
    <row r="102" spans="3:16" ht="17.25" customHeight="1">
      <c r="C102" s="71"/>
      <c r="D102" s="75" t="s">
        <v>1517</v>
      </c>
      <c r="E102" s="79"/>
      <c r="F102" s="297">
        <v>0</v>
      </c>
      <c r="G102" s="297">
        <v>0</v>
      </c>
      <c r="H102" s="184">
        <v>0</v>
      </c>
      <c r="I102" s="298">
        <v>0</v>
      </c>
      <c r="J102" s="78">
        <v>54893804</v>
      </c>
      <c r="K102" s="76">
        <v>36554674</v>
      </c>
      <c r="L102" s="76">
        <v>40273662</v>
      </c>
      <c r="M102" s="76">
        <v>16838961</v>
      </c>
      <c r="N102" s="78">
        <v>8645255</v>
      </c>
      <c r="O102" s="182">
        <v>157206356</v>
      </c>
      <c r="P102" s="186">
        <v>157206356</v>
      </c>
    </row>
    <row r="103" spans="3:16" ht="17.25" customHeight="1">
      <c r="C103" s="71"/>
      <c r="D103" s="75" t="s">
        <v>558</v>
      </c>
      <c r="E103" s="79"/>
      <c r="F103" s="76">
        <v>698694</v>
      </c>
      <c r="G103" s="76">
        <v>1389407</v>
      </c>
      <c r="H103" s="184">
        <v>2088101</v>
      </c>
      <c r="I103" s="77">
        <v>0</v>
      </c>
      <c r="J103" s="78">
        <v>5287179</v>
      </c>
      <c r="K103" s="76">
        <v>8434382</v>
      </c>
      <c r="L103" s="76">
        <v>10723738</v>
      </c>
      <c r="M103" s="76">
        <v>4763306</v>
      </c>
      <c r="N103" s="78">
        <v>4901551</v>
      </c>
      <c r="O103" s="182">
        <v>34110156</v>
      </c>
      <c r="P103" s="186">
        <v>36198257</v>
      </c>
    </row>
    <row r="104" spans="3:16" ht="17.25" customHeight="1">
      <c r="C104" s="71"/>
      <c r="D104" s="75" t="s">
        <v>559</v>
      </c>
      <c r="E104" s="79"/>
      <c r="F104" s="76">
        <v>84310</v>
      </c>
      <c r="G104" s="76">
        <v>1548092</v>
      </c>
      <c r="H104" s="184">
        <v>1632402</v>
      </c>
      <c r="I104" s="77">
        <v>0</v>
      </c>
      <c r="J104" s="78">
        <v>4035875</v>
      </c>
      <c r="K104" s="76">
        <v>3007206</v>
      </c>
      <c r="L104" s="76">
        <v>6701687</v>
      </c>
      <c r="M104" s="76">
        <v>2976592</v>
      </c>
      <c r="N104" s="78">
        <v>0</v>
      </c>
      <c r="O104" s="182">
        <v>16721360</v>
      </c>
      <c r="P104" s="186">
        <v>18353762</v>
      </c>
    </row>
    <row r="105" spans="3:16" ht="17.25" customHeight="1">
      <c r="C105" s="71"/>
      <c r="D105" s="75" t="s">
        <v>560</v>
      </c>
      <c r="E105" s="79"/>
      <c r="F105" s="94">
        <v>0</v>
      </c>
      <c r="G105" s="94">
        <v>1950239</v>
      </c>
      <c r="H105" s="184">
        <v>1950239</v>
      </c>
      <c r="I105" s="96"/>
      <c r="J105" s="78">
        <v>50968989</v>
      </c>
      <c r="K105" s="76">
        <v>35661014</v>
      </c>
      <c r="L105" s="76">
        <v>47010461</v>
      </c>
      <c r="M105" s="76">
        <v>25225951</v>
      </c>
      <c r="N105" s="78">
        <v>21934044</v>
      </c>
      <c r="O105" s="182">
        <v>180800459</v>
      </c>
      <c r="P105" s="186">
        <v>182750698</v>
      </c>
    </row>
    <row r="106" spans="3:17" ht="17.25" customHeight="1">
      <c r="C106" s="71"/>
      <c r="D106" s="75" t="s">
        <v>561</v>
      </c>
      <c r="E106" s="79"/>
      <c r="F106" s="237">
        <v>0</v>
      </c>
      <c r="G106" s="94">
        <v>0</v>
      </c>
      <c r="H106" s="184">
        <v>0</v>
      </c>
      <c r="I106" s="97"/>
      <c r="J106" s="78">
        <v>0</v>
      </c>
      <c r="K106" s="76">
        <v>0</v>
      </c>
      <c r="L106" s="76">
        <v>0</v>
      </c>
      <c r="M106" s="76">
        <v>0</v>
      </c>
      <c r="N106" s="94">
        <v>0</v>
      </c>
      <c r="O106" s="182">
        <v>0</v>
      </c>
      <c r="P106" s="186">
        <v>0</v>
      </c>
      <c r="Q106" s="238"/>
    </row>
    <row r="107" spans="3:16" ht="24.75" customHeight="1">
      <c r="C107" s="103"/>
      <c r="D107" s="81" t="s">
        <v>513</v>
      </c>
      <c r="E107" s="303"/>
      <c r="F107" s="106">
        <v>0</v>
      </c>
      <c r="G107" s="106">
        <v>0</v>
      </c>
      <c r="H107" s="184">
        <v>0</v>
      </c>
      <c r="I107" s="96"/>
      <c r="J107" s="104">
        <v>0</v>
      </c>
      <c r="K107" s="106">
        <v>0</v>
      </c>
      <c r="L107" s="106">
        <v>5298367</v>
      </c>
      <c r="M107" s="106">
        <v>0</v>
      </c>
      <c r="N107" s="104">
        <v>12882906</v>
      </c>
      <c r="O107" s="199">
        <v>18181273</v>
      </c>
      <c r="P107" s="200">
        <v>18181273</v>
      </c>
    </row>
    <row r="108" spans="3:16" ht="24.75" customHeight="1">
      <c r="C108" s="86"/>
      <c r="D108" s="87" t="s">
        <v>988</v>
      </c>
      <c r="E108" s="302"/>
      <c r="F108" s="102">
        <v>0</v>
      </c>
      <c r="G108" s="102">
        <v>0</v>
      </c>
      <c r="H108" s="184">
        <v>0</v>
      </c>
      <c r="I108" s="100"/>
      <c r="J108" s="101">
        <v>0</v>
      </c>
      <c r="K108" s="102">
        <v>0</v>
      </c>
      <c r="L108" s="102">
        <v>0</v>
      </c>
      <c r="M108" s="102">
        <v>0</v>
      </c>
      <c r="N108" s="101">
        <v>0</v>
      </c>
      <c r="O108" s="199">
        <v>0</v>
      </c>
      <c r="P108" s="200">
        <v>0</v>
      </c>
    </row>
    <row r="109" spans="3:17" ht="17.25" customHeight="1">
      <c r="C109" s="71" t="s">
        <v>562</v>
      </c>
      <c r="D109" s="73"/>
      <c r="E109" s="73"/>
      <c r="F109" s="178">
        <v>0</v>
      </c>
      <c r="G109" s="178">
        <v>0</v>
      </c>
      <c r="H109" s="179">
        <v>0</v>
      </c>
      <c r="I109" s="187"/>
      <c r="J109" s="201">
        <v>40902572</v>
      </c>
      <c r="K109" s="177">
        <v>60849127</v>
      </c>
      <c r="L109" s="177">
        <v>188108750</v>
      </c>
      <c r="M109" s="177">
        <v>232697261</v>
      </c>
      <c r="N109" s="178">
        <v>175752740</v>
      </c>
      <c r="O109" s="177">
        <v>698310450</v>
      </c>
      <c r="P109" s="181">
        <v>698310450</v>
      </c>
      <c r="Q109" s="51"/>
    </row>
    <row r="110" spans="3:17" ht="17.25" customHeight="1">
      <c r="C110" s="71"/>
      <c r="D110" s="82" t="s">
        <v>763</v>
      </c>
      <c r="E110" s="82"/>
      <c r="F110" s="78">
        <v>0</v>
      </c>
      <c r="G110" s="78">
        <v>0</v>
      </c>
      <c r="H110" s="184">
        <v>0</v>
      </c>
      <c r="I110" s="96"/>
      <c r="J110" s="108">
        <v>5397940</v>
      </c>
      <c r="K110" s="76">
        <v>223788</v>
      </c>
      <c r="L110" s="76">
        <v>102856060</v>
      </c>
      <c r="M110" s="76">
        <v>134010641</v>
      </c>
      <c r="N110" s="78">
        <v>106456036</v>
      </c>
      <c r="O110" s="182">
        <v>348944465</v>
      </c>
      <c r="P110" s="186">
        <v>348944465</v>
      </c>
      <c r="Q110" s="51"/>
    </row>
    <row r="111" spans="3:17" ht="17.25" customHeight="1">
      <c r="C111" s="71"/>
      <c r="D111" s="82" t="s">
        <v>764</v>
      </c>
      <c r="E111" s="82"/>
      <c r="F111" s="76">
        <v>0</v>
      </c>
      <c r="G111" s="78">
        <v>0</v>
      </c>
      <c r="H111" s="184">
        <v>0</v>
      </c>
      <c r="I111" s="97"/>
      <c r="J111" s="108">
        <v>35504632</v>
      </c>
      <c r="K111" s="76">
        <v>60617173</v>
      </c>
      <c r="L111" s="76">
        <v>80206955</v>
      </c>
      <c r="M111" s="76">
        <v>86218960</v>
      </c>
      <c r="N111" s="78">
        <v>46122812</v>
      </c>
      <c r="O111" s="182">
        <v>308670532</v>
      </c>
      <c r="P111" s="186">
        <v>308670532</v>
      </c>
      <c r="Q111" s="51"/>
    </row>
    <row r="112" spans="3:17" ht="17.25" customHeight="1">
      <c r="C112" s="71"/>
      <c r="D112" s="98" t="s">
        <v>765</v>
      </c>
      <c r="E112" s="98"/>
      <c r="F112" s="99">
        <v>0</v>
      </c>
      <c r="G112" s="107">
        <v>0</v>
      </c>
      <c r="H112" s="193">
        <v>0</v>
      </c>
      <c r="I112" s="100"/>
      <c r="J112" s="109">
        <v>0</v>
      </c>
      <c r="K112" s="102">
        <v>8166</v>
      </c>
      <c r="L112" s="102">
        <v>5045735</v>
      </c>
      <c r="M112" s="102">
        <v>12467660</v>
      </c>
      <c r="N112" s="101">
        <v>23173892</v>
      </c>
      <c r="O112" s="195">
        <v>40695453</v>
      </c>
      <c r="P112" s="196">
        <v>40695453</v>
      </c>
      <c r="Q112" s="51"/>
    </row>
    <row r="113" spans="3:17" ht="17.25" customHeight="1" thickBot="1">
      <c r="C113" s="239" t="s">
        <v>4</v>
      </c>
      <c r="D113" s="240"/>
      <c r="E113" s="240"/>
      <c r="F113" s="188">
        <v>113409040</v>
      </c>
      <c r="G113" s="189">
        <v>191352873</v>
      </c>
      <c r="H113" s="190">
        <v>304761913</v>
      </c>
      <c r="I113" s="191">
        <v>0</v>
      </c>
      <c r="J113" s="203">
        <v>676188400</v>
      </c>
      <c r="K113" s="188">
        <v>620294292</v>
      </c>
      <c r="L113" s="188">
        <v>842456908</v>
      </c>
      <c r="M113" s="188">
        <v>620973263</v>
      </c>
      <c r="N113" s="189">
        <v>556993672</v>
      </c>
      <c r="O113" s="188">
        <v>3316906535</v>
      </c>
      <c r="P113" s="197">
        <v>3621668448</v>
      </c>
      <c r="Q113" s="51"/>
    </row>
    <row r="114" spans="3:16" ht="17.25" customHeight="1">
      <c r="C114" s="117" t="s">
        <v>571</v>
      </c>
      <c r="D114" s="112"/>
      <c r="E114" s="112"/>
      <c r="F114" s="112"/>
      <c r="G114" s="112"/>
      <c r="H114" s="112"/>
      <c r="I114" s="112"/>
      <c r="J114" s="112"/>
      <c r="K114" s="112"/>
      <c r="L114" s="112"/>
      <c r="M114" s="112"/>
      <c r="N114" s="112"/>
      <c r="O114" s="112"/>
      <c r="P114" s="113"/>
    </row>
    <row r="115" spans="3:17" ht="17.25" customHeight="1">
      <c r="C115" s="69" t="s">
        <v>17</v>
      </c>
      <c r="D115" s="70"/>
      <c r="E115" s="70"/>
      <c r="F115" s="177">
        <v>90099386</v>
      </c>
      <c r="G115" s="178">
        <v>149170589</v>
      </c>
      <c r="H115" s="179">
        <v>239269975</v>
      </c>
      <c r="I115" s="180">
        <v>0</v>
      </c>
      <c r="J115" s="201">
        <v>413417094</v>
      </c>
      <c r="K115" s="177">
        <v>376239073</v>
      </c>
      <c r="L115" s="177">
        <v>430290864</v>
      </c>
      <c r="M115" s="177">
        <v>270433077</v>
      </c>
      <c r="N115" s="178">
        <v>266300712</v>
      </c>
      <c r="O115" s="177">
        <v>1756680820</v>
      </c>
      <c r="P115" s="181">
        <v>1995950795</v>
      </c>
      <c r="Q115" s="51"/>
    </row>
    <row r="116" spans="3:17" ht="17.25" customHeight="1">
      <c r="C116" s="71"/>
      <c r="D116" s="72" t="s">
        <v>18</v>
      </c>
      <c r="E116" s="73"/>
      <c r="F116" s="182">
        <v>31715695</v>
      </c>
      <c r="G116" s="183">
        <v>47273155</v>
      </c>
      <c r="H116" s="184">
        <v>78988850</v>
      </c>
      <c r="I116" s="185">
        <v>0</v>
      </c>
      <c r="J116" s="202">
        <v>147258278</v>
      </c>
      <c r="K116" s="182">
        <v>155632640</v>
      </c>
      <c r="L116" s="182">
        <v>159384974</v>
      </c>
      <c r="M116" s="182">
        <v>132140780</v>
      </c>
      <c r="N116" s="183">
        <v>167564943</v>
      </c>
      <c r="O116" s="182">
        <v>761981615</v>
      </c>
      <c r="P116" s="186">
        <v>840970465</v>
      </c>
      <c r="Q116" s="51"/>
    </row>
    <row r="117" spans="3:17" ht="17.25" customHeight="1">
      <c r="C117" s="71"/>
      <c r="D117" s="74"/>
      <c r="E117" s="75" t="s">
        <v>19</v>
      </c>
      <c r="F117" s="76">
        <v>17066403</v>
      </c>
      <c r="G117" s="78">
        <v>18402831</v>
      </c>
      <c r="H117" s="184">
        <v>35469234</v>
      </c>
      <c r="I117" s="77">
        <v>0</v>
      </c>
      <c r="J117" s="108">
        <v>78047743</v>
      </c>
      <c r="K117" s="76">
        <v>95240162</v>
      </c>
      <c r="L117" s="76">
        <v>104403896</v>
      </c>
      <c r="M117" s="76">
        <v>89263026</v>
      </c>
      <c r="N117" s="78">
        <v>104217678</v>
      </c>
      <c r="O117" s="182">
        <v>471172505</v>
      </c>
      <c r="P117" s="186">
        <v>506641739</v>
      </c>
      <c r="Q117" s="51"/>
    </row>
    <row r="118" spans="3:17" ht="17.25" customHeight="1">
      <c r="C118" s="71"/>
      <c r="D118" s="74"/>
      <c r="E118" s="75" t="s">
        <v>20</v>
      </c>
      <c r="F118" s="76">
        <v>0</v>
      </c>
      <c r="G118" s="78">
        <v>0</v>
      </c>
      <c r="H118" s="184">
        <v>0</v>
      </c>
      <c r="I118" s="77">
        <v>0</v>
      </c>
      <c r="J118" s="108">
        <v>334885</v>
      </c>
      <c r="K118" s="76">
        <v>755809</v>
      </c>
      <c r="L118" s="76">
        <v>1896549</v>
      </c>
      <c r="M118" s="76">
        <v>4777194</v>
      </c>
      <c r="N118" s="78">
        <v>15417423</v>
      </c>
      <c r="O118" s="182">
        <v>23181860</v>
      </c>
      <c r="P118" s="186">
        <v>23181860</v>
      </c>
      <c r="Q118" s="51"/>
    </row>
    <row r="119" spans="3:17" ht="17.25" customHeight="1">
      <c r="C119" s="71"/>
      <c r="D119" s="74"/>
      <c r="E119" s="75" t="s">
        <v>21</v>
      </c>
      <c r="F119" s="76">
        <v>9612112</v>
      </c>
      <c r="G119" s="78">
        <v>21576169</v>
      </c>
      <c r="H119" s="184">
        <v>31188281</v>
      </c>
      <c r="I119" s="77">
        <v>0</v>
      </c>
      <c r="J119" s="108">
        <v>50010909</v>
      </c>
      <c r="K119" s="76">
        <v>45303126</v>
      </c>
      <c r="L119" s="76">
        <v>33101343</v>
      </c>
      <c r="M119" s="76">
        <v>25273014</v>
      </c>
      <c r="N119" s="78">
        <v>35136385</v>
      </c>
      <c r="O119" s="182">
        <v>188824777</v>
      </c>
      <c r="P119" s="186">
        <v>220013058</v>
      </c>
      <c r="Q119" s="51"/>
    </row>
    <row r="120" spans="3:17" ht="17.25" customHeight="1">
      <c r="C120" s="71"/>
      <c r="D120" s="74"/>
      <c r="E120" s="75" t="s">
        <v>22</v>
      </c>
      <c r="F120" s="76">
        <v>911580</v>
      </c>
      <c r="G120" s="78">
        <v>1675363</v>
      </c>
      <c r="H120" s="184">
        <v>2586943</v>
      </c>
      <c r="I120" s="77">
        <v>0</v>
      </c>
      <c r="J120" s="108">
        <v>4050061</v>
      </c>
      <c r="K120" s="76">
        <v>2039095</v>
      </c>
      <c r="L120" s="76">
        <v>4686090</v>
      </c>
      <c r="M120" s="76">
        <v>2053602</v>
      </c>
      <c r="N120" s="78">
        <v>1813697</v>
      </c>
      <c r="O120" s="182">
        <v>14642545</v>
      </c>
      <c r="P120" s="186">
        <v>17229488</v>
      </c>
      <c r="Q120" s="51"/>
    </row>
    <row r="121" spans="3:17" ht="17.25" customHeight="1">
      <c r="C121" s="71"/>
      <c r="D121" s="74"/>
      <c r="E121" s="75" t="s">
        <v>23</v>
      </c>
      <c r="F121" s="76">
        <v>4125600</v>
      </c>
      <c r="G121" s="78">
        <v>5618792</v>
      </c>
      <c r="H121" s="184">
        <v>9744392</v>
      </c>
      <c r="I121" s="77">
        <v>0</v>
      </c>
      <c r="J121" s="108">
        <v>14814680</v>
      </c>
      <c r="K121" s="76">
        <v>12294448</v>
      </c>
      <c r="L121" s="76">
        <v>15297096</v>
      </c>
      <c r="M121" s="76">
        <v>10773944</v>
      </c>
      <c r="N121" s="78">
        <v>10979760</v>
      </c>
      <c r="O121" s="182">
        <v>64159928</v>
      </c>
      <c r="P121" s="186">
        <v>73904320</v>
      </c>
      <c r="Q121" s="51"/>
    </row>
    <row r="122" spans="3:17" ht="17.25" customHeight="1">
      <c r="C122" s="71"/>
      <c r="D122" s="72" t="s">
        <v>24</v>
      </c>
      <c r="E122" s="79"/>
      <c r="F122" s="182">
        <v>23920956</v>
      </c>
      <c r="G122" s="183">
        <v>51925373</v>
      </c>
      <c r="H122" s="184">
        <v>75846329</v>
      </c>
      <c r="I122" s="185">
        <v>0</v>
      </c>
      <c r="J122" s="202">
        <v>126268152</v>
      </c>
      <c r="K122" s="182">
        <v>87233179</v>
      </c>
      <c r="L122" s="182">
        <v>85614563</v>
      </c>
      <c r="M122" s="182">
        <v>31368844</v>
      </c>
      <c r="N122" s="183">
        <v>15392249</v>
      </c>
      <c r="O122" s="182">
        <v>345876987</v>
      </c>
      <c r="P122" s="186">
        <v>421723316</v>
      </c>
      <c r="Q122" s="51"/>
    </row>
    <row r="123" spans="3:17" ht="17.25" customHeight="1">
      <c r="C123" s="71"/>
      <c r="D123" s="74"/>
      <c r="E123" s="80" t="s">
        <v>25</v>
      </c>
      <c r="F123" s="76">
        <v>18055278</v>
      </c>
      <c r="G123" s="78">
        <v>38708251</v>
      </c>
      <c r="H123" s="184">
        <v>56763529</v>
      </c>
      <c r="I123" s="77">
        <v>0</v>
      </c>
      <c r="J123" s="108">
        <v>80439124</v>
      </c>
      <c r="K123" s="76">
        <v>61628782</v>
      </c>
      <c r="L123" s="76">
        <v>56718900</v>
      </c>
      <c r="M123" s="76">
        <v>17789252</v>
      </c>
      <c r="N123" s="78">
        <v>10491638</v>
      </c>
      <c r="O123" s="182">
        <v>227067696</v>
      </c>
      <c r="P123" s="186">
        <v>283831225</v>
      </c>
      <c r="Q123" s="51"/>
    </row>
    <row r="124" spans="3:17" ht="17.25" customHeight="1">
      <c r="C124" s="71"/>
      <c r="D124" s="74"/>
      <c r="E124" s="80" t="s">
        <v>26</v>
      </c>
      <c r="F124" s="76">
        <v>5865678</v>
      </c>
      <c r="G124" s="78">
        <v>13217122</v>
      </c>
      <c r="H124" s="184">
        <v>19082800</v>
      </c>
      <c r="I124" s="77">
        <v>0</v>
      </c>
      <c r="J124" s="108">
        <v>45829028</v>
      </c>
      <c r="K124" s="76">
        <v>25604397</v>
      </c>
      <c r="L124" s="76">
        <v>28895663</v>
      </c>
      <c r="M124" s="76">
        <v>13579592</v>
      </c>
      <c r="N124" s="78">
        <v>4900611</v>
      </c>
      <c r="O124" s="182">
        <v>118809291</v>
      </c>
      <c r="P124" s="186">
        <v>137892091</v>
      </c>
      <c r="Q124" s="51"/>
    </row>
    <row r="125" spans="3:17" ht="17.25" customHeight="1">
      <c r="C125" s="71"/>
      <c r="D125" s="72" t="s">
        <v>9</v>
      </c>
      <c r="E125" s="73"/>
      <c r="F125" s="182">
        <v>376312</v>
      </c>
      <c r="G125" s="183">
        <v>3320437</v>
      </c>
      <c r="H125" s="184">
        <v>3696749</v>
      </c>
      <c r="I125" s="185">
        <v>0</v>
      </c>
      <c r="J125" s="202">
        <v>13268088</v>
      </c>
      <c r="K125" s="182">
        <v>25072342</v>
      </c>
      <c r="L125" s="182">
        <v>38796037</v>
      </c>
      <c r="M125" s="182">
        <v>13753438</v>
      </c>
      <c r="N125" s="183">
        <v>11136102</v>
      </c>
      <c r="O125" s="182">
        <v>102026007</v>
      </c>
      <c r="P125" s="186">
        <v>105722756</v>
      </c>
      <c r="Q125" s="51"/>
    </row>
    <row r="126" spans="3:17" ht="17.25" customHeight="1">
      <c r="C126" s="71"/>
      <c r="D126" s="74"/>
      <c r="E126" s="75" t="s">
        <v>27</v>
      </c>
      <c r="F126" s="76">
        <v>339096</v>
      </c>
      <c r="G126" s="78">
        <v>2715098</v>
      </c>
      <c r="H126" s="184">
        <v>3054194</v>
      </c>
      <c r="I126" s="77">
        <v>0</v>
      </c>
      <c r="J126" s="108">
        <v>11579221</v>
      </c>
      <c r="K126" s="76">
        <v>23690700</v>
      </c>
      <c r="L126" s="76">
        <v>31423652</v>
      </c>
      <c r="M126" s="76">
        <v>10585045</v>
      </c>
      <c r="N126" s="78">
        <v>9596172</v>
      </c>
      <c r="O126" s="182">
        <v>86874790</v>
      </c>
      <c r="P126" s="186">
        <v>89928984</v>
      </c>
      <c r="Q126" s="51"/>
    </row>
    <row r="127" spans="3:17" ht="24.75" customHeight="1">
      <c r="C127" s="71"/>
      <c r="D127" s="74"/>
      <c r="E127" s="81" t="s">
        <v>28</v>
      </c>
      <c r="F127" s="76">
        <v>37216</v>
      </c>
      <c r="G127" s="78">
        <v>605339</v>
      </c>
      <c r="H127" s="184">
        <v>642555</v>
      </c>
      <c r="I127" s="77">
        <v>0</v>
      </c>
      <c r="J127" s="108">
        <v>1469487</v>
      </c>
      <c r="K127" s="76">
        <v>1381642</v>
      </c>
      <c r="L127" s="76">
        <v>7372385</v>
      </c>
      <c r="M127" s="76">
        <v>3168393</v>
      </c>
      <c r="N127" s="78">
        <v>662912</v>
      </c>
      <c r="O127" s="182">
        <v>14054819</v>
      </c>
      <c r="P127" s="186">
        <v>14697374</v>
      </c>
      <c r="Q127" s="51"/>
    </row>
    <row r="128" spans="3:17" ht="24.75" customHeight="1">
      <c r="C128" s="71"/>
      <c r="D128" s="80"/>
      <c r="E128" s="81" t="s">
        <v>29</v>
      </c>
      <c r="F128" s="76">
        <v>0</v>
      </c>
      <c r="G128" s="78">
        <v>0</v>
      </c>
      <c r="H128" s="184">
        <v>0</v>
      </c>
      <c r="I128" s="77">
        <v>0</v>
      </c>
      <c r="J128" s="108">
        <v>219380</v>
      </c>
      <c r="K128" s="76">
        <v>0</v>
      </c>
      <c r="L128" s="76">
        <v>0</v>
      </c>
      <c r="M128" s="76">
        <v>0</v>
      </c>
      <c r="N128" s="78">
        <v>877018</v>
      </c>
      <c r="O128" s="182">
        <v>1096398</v>
      </c>
      <c r="P128" s="186">
        <v>1096398</v>
      </c>
      <c r="Q128" s="51"/>
    </row>
    <row r="129" spans="3:17" ht="17.25" customHeight="1">
      <c r="C129" s="71"/>
      <c r="D129" s="72" t="s">
        <v>407</v>
      </c>
      <c r="E129" s="73"/>
      <c r="F129" s="182">
        <v>14419422</v>
      </c>
      <c r="G129" s="183">
        <v>15199525</v>
      </c>
      <c r="H129" s="184">
        <v>29618947</v>
      </c>
      <c r="I129" s="185">
        <v>0</v>
      </c>
      <c r="J129" s="183">
        <v>28309470</v>
      </c>
      <c r="K129" s="182">
        <v>31250827</v>
      </c>
      <c r="L129" s="182">
        <v>31411735</v>
      </c>
      <c r="M129" s="182">
        <v>17203567</v>
      </c>
      <c r="N129" s="183">
        <v>17393231</v>
      </c>
      <c r="O129" s="182">
        <v>125568830</v>
      </c>
      <c r="P129" s="186">
        <v>155187777</v>
      </c>
      <c r="Q129" s="51"/>
    </row>
    <row r="130" spans="3:17" ht="17.25" customHeight="1">
      <c r="C130" s="71"/>
      <c r="D130" s="74"/>
      <c r="E130" s="82" t="s">
        <v>307</v>
      </c>
      <c r="F130" s="76">
        <v>6547216</v>
      </c>
      <c r="G130" s="78">
        <v>9296680</v>
      </c>
      <c r="H130" s="184">
        <v>15843896</v>
      </c>
      <c r="I130" s="77">
        <v>0</v>
      </c>
      <c r="J130" s="78">
        <v>22031784</v>
      </c>
      <c r="K130" s="76">
        <v>27606528</v>
      </c>
      <c r="L130" s="76">
        <v>26265128</v>
      </c>
      <c r="M130" s="76">
        <v>15745728</v>
      </c>
      <c r="N130" s="78">
        <v>16782352</v>
      </c>
      <c r="O130" s="182">
        <v>108431520</v>
      </c>
      <c r="P130" s="186">
        <v>124275416</v>
      </c>
      <c r="Q130" s="51"/>
    </row>
    <row r="131" spans="3:17" ht="17.25" customHeight="1">
      <c r="C131" s="71"/>
      <c r="D131" s="83"/>
      <c r="E131" s="80" t="s">
        <v>308</v>
      </c>
      <c r="F131" s="76">
        <v>988729</v>
      </c>
      <c r="G131" s="78">
        <v>1084276</v>
      </c>
      <c r="H131" s="184">
        <v>2073005</v>
      </c>
      <c r="I131" s="77">
        <v>0</v>
      </c>
      <c r="J131" s="78">
        <v>1505035</v>
      </c>
      <c r="K131" s="76">
        <v>914940</v>
      </c>
      <c r="L131" s="76">
        <v>1247056</v>
      </c>
      <c r="M131" s="76">
        <v>740943</v>
      </c>
      <c r="N131" s="78">
        <v>286586</v>
      </c>
      <c r="O131" s="182">
        <v>4694560</v>
      </c>
      <c r="P131" s="186">
        <v>6767565</v>
      </c>
      <c r="Q131" s="51"/>
    </row>
    <row r="132" spans="3:17" ht="17.25" customHeight="1">
      <c r="C132" s="71"/>
      <c r="D132" s="84"/>
      <c r="E132" s="75" t="s">
        <v>309</v>
      </c>
      <c r="F132" s="76">
        <v>6883477</v>
      </c>
      <c r="G132" s="78">
        <v>4818569</v>
      </c>
      <c r="H132" s="184">
        <v>11702046</v>
      </c>
      <c r="I132" s="77">
        <v>0</v>
      </c>
      <c r="J132" s="78">
        <v>4772651</v>
      </c>
      <c r="K132" s="76">
        <v>2729359</v>
      </c>
      <c r="L132" s="76">
        <v>3899551</v>
      </c>
      <c r="M132" s="76">
        <v>716896</v>
      </c>
      <c r="N132" s="78">
        <v>324293</v>
      </c>
      <c r="O132" s="182">
        <v>12442750</v>
      </c>
      <c r="P132" s="186">
        <v>24144796</v>
      </c>
      <c r="Q132" s="51"/>
    </row>
    <row r="133" spans="3:17" ht="17.25" customHeight="1">
      <c r="C133" s="71"/>
      <c r="D133" s="74" t="s">
        <v>554</v>
      </c>
      <c r="E133" s="85"/>
      <c r="F133" s="76">
        <v>19667001</v>
      </c>
      <c r="G133" s="78">
        <v>31452099</v>
      </c>
      <c r="H133" s="184">
        <v>51119100</v>
      </c>
      <c r="I133" s="77">
        <v>0</v>
      </c>
      <c r="J133" s="78">
        <v>98313106</v>
      </c>
      <c r="K133" s="76">
        <v>77050085</v>
      </c>
      <c r="L133" s="76">
        <v>115083555</v>
      </c>
      <c r="M133" s="76">
        <v>75966448</v>
      </c>
      <c r="N133" s="78">
        <v>54814187</v>
      </c>
      <c r="O133" s="182">
        <v>421227381</v>
      </c>
      <c r="P133" s="186">
        <v>472346481</v>
      </c>
      <c r="Q133" s="51"/>
    </row>
    <row r="134" spans="3:17" ht="17.25" customHeight="1">
      <c r="C134" s="86"/>
      <c r="D134" s="87" t="s">
        <v>555</v>
      </c>
      <c r="E134" s="88"/>
      <c r="F134" s="89">
        <v>0</v>
      </c>
      <c r="G134" s="91">
        <v>0</v>
      </c>
      <c r="H134" s="192">
        <v>0</v>
      </c>
      <c r="I134" s="90">
        <v>0</v>
      </c>
      <c r="J134" s="91">
        <v>0</v>
      </c>
      <c r="K134" s="89">
        <v>0</v>
      </c>
      <c r="L134" s="89">
        <v>0</v>
      </c>
      <c r="M134" s="89">
        <v>0</v>
      </c>
      <c r="N134" s="91">
        <v>0</v>
      </c>
      <c r="O134" s="192">
        <v>0</v>
      </c>
      <c r="P134" s="194">
        <v>0</v>
      </c>
      <c r="Q134" s="51"/>
    </row>
    <row r="135" spans="3:16" ht="17.25" customHeight="1">
      <c r="C135" s="69" t="s">
        <v>556</v>
      </c>
      <c r="D135" s="92"/>
      <c r="E135" s="93"/>
      <c r="F135" s="177">
        <v>626397</v>
      </c>
      <c r="G135" s="178">
        <v>3910178</v>
      </c>
      <c r="H135" s="179">
        <v>4536575</v>
      </c>
      <c r="I135" s="180">
        <v>0</v>
      </c>
      <c r="J135" s="178">
        <v>94827769</v>
      </c>
      <c r="K135" s="177">
        <v>71288635</v>
      </c>
      <c r="L135" s="177">
        <v>93185396</v>
      </c>
      <c r="M135" s="177">
        <v>40186595</v>
      </c>
      <c r="N135" s="178">
        <v>38690897</v>
      </c>
      <c r="O135" s="177">
        <v>338179292</v>
      </c>
      <c r="P135" s="181">
        <v>342715867</v>
      </c>
    </row>
    <row r="136" spans="3:16" ht="17.25" customHeight="1">
      <c r="C136" s="71"/>
      <c r="D136" s="75" t="s">
        <v>987</v>
      </c>
      <c r="E136" s="304"/>
      <c r="F136" s="237">
        <v>0</v>
      </c>
      <c r="G136" s="94">
        <v>0</v>
      </c>
      <c r="H136" s="184">
        <v>0</v>
      </c>
      <c r="I136" s="96"/>
      <c r="J136" s="78">
        <v>2679741</v>
      </c>
      <c r="K136" s="76">
        <v>4363171</v>
      </c>
      <c r="L136" s="76">
        <v>5179377</v>
      </c>
      <c r="M136" s="76">
        <v>342841</v>
      </c>
      <c r="N136" s="78">
        <v>0</v>
      </c>
      <c r="O136" s="182">
        <v>12565130</v>
      </c>
      <c r="P136" s="186">
        <v>12565130</v>
      </c>
    </row>
    <row r="137" spans="3:16" ht="17.25" customHeight="1">
      <c r="C137" s="71"/>
      <c r="D137" s="75" t="s">
        <v>557</v>
      </c>
      <c r="E137" s="79"/>
      <c r="F137" s="237">
        <v>0</v>
      </c>
      <c r="G137" s="94">
        <v>0</v>
      </c>
      <c r="H137" s="184">
        <v>0</v>
      </c>
      <c r="I137" s="96"/>
      <c r="J137" s="78">
        <v>0</v>
      </c>
      <c r="K137" s="76">
        <v>0</v>
      </c>
      <c r="L137" s="76">
        <v>0</v>
      </c>
      <c r="M137" s="76">
        <v>0</v>
      </c>
      <c r="N137" s="78">
        <v>0</v>
      </c>
      <c r="O137" s="182">
        <v>0</v>
      </c>
      <c r="P137" s="186">
        <v>0</v>
      </c>
    </row>
    <row r="138" spans="3:16" ht="17.25" customHeight="1">
      <c r="C138" s="71"/>
      <c r="D138" s="75" t="s">
        <v>1517</v>
      </c>
      <c r="E138" s="79"/>
      <c r="F138" s="297">
        <v>0</v>
      </c>
      <c r="G138" s="297">
        <v>0</v>
      </c>
      <c r="H138" s="184">
        <v>0</v>
      </c>
      <c r="I138" s="298">
        <v>0</v>
      </c>
      <c r="J138" s="78">
        <v>43914507</v>
      </c>
      <c r="K138" s="76">
        <v>29243459</v>
      </c>
      <c r="L138" s="76">
        <v>32218722</v>
      </c>
      <c r="M138" s="76">
        <v>13471111</v>
      </c>
      <c r="N138" s="78">
        <v>6916158</v>
      </c>
      <c r="O138" s="182">
        <v>125763957</v>
      </c>
      <c r="P138" s="186">
        <v>125763957</v>
      </c>
    </row>
    <row r="139" spans="3:16" ht="17.25" customHeight="1">
      <c r="C139" s="71"/>
      <c r="D139" s="75" t="s">
        <v>558</v>
      </c>
      <c r="E139" s="79"/>
      <c r="F139" s="76">
        <v>558950</v>
      </c>
      <c r="G139" s="76">
        <v>1111520</v>
      </c>
      <c r="H139" s="184">
        <v>1670470</v>
      </c>
      <c r="I139" s="77">
        <v>0</v>
      </c>
      <c r="J139" s="78">
        <v>4229711</v>
      </c>
      <c r="K139" s="76">
        <v>6747480</v>
      </c>
      <c r="L139" s="76">
        <v>8578954</v>
      </c>
      <c r="M139" s="76">
        <v>3810628</v>
      </c>
      <c r="N139" s="78">
        <v>3921225</v>
      </c>
      <c r="O139" s="182">
        <v>27287998</v>
      </c>
      <c r="P139" s="186">
        <v>28958468</v>
      </c>
    </row>
    <row r="140" spans="3:16" ht="17.25" customHeight="1">
      <c r="C140" s="71"/>
      <c r="D140" s="75" t="s">
        <v>559</v>
      </c>
      <c r="E140" s="79"/>
      <c r="F140" s="76">
        <v>67447</v>
      </c>
      <c r="G140" s="76">
        <v>1238470</v>
      </c>
      <c r="H140" s="184">
        <v>1305917</v>
      </c>
      <c r="I140" s="77">
        <v>0</v>
      </c>
      <c r="J140" s="78">
        <v>3228687</v>
      </c>
      <c r="K140" s="76">
        <v>2405756</v>
      </c>
      <c r="L140" s="76">
        <v>5361339</v>
      </c>
      <c r="M140" s="76">
        <v>2381273</v>
      </c>
      <c r="N140" s="78">
        <v>0</v>
      </c>
      <c r="O140" s="182">
        <v>13377055</v>
      </c>
      <c r="P140" s="186">
        <v>14682972</v>
      </c>
    </row>
    <row r="141" spans="3:16" ht="17.25" customHeight="1">
      <c r="C141" s="71"/>
      <c r="D141" s="75" t="s">
        <v>560</v>
      </c>
      <c r="E141" s="79"/>
      <c r="F141" s="94">
        <v>0</v>
      </c>
      <c r="G141" s="94">
        <v>1560188</v>
      </c>
      <c r="H141" s="184">
        <v>1560188</v>
      </c>
      <c r="I141" s="96"/>
      <c r="J141" s="78">
        <v>40775123</v>
      </c>
      <c r="K141" s="76">
        <v>28528769</v>
      </c>
      <c r="L141" s="76">
        <v>37608319</v>
      </c>
      <c r="M141" s="76">
        <v>20180742</v>
      </c>
      <c r="N141" s="78">
        <v>17547206</v>
      </c>
      <c r="O141" s="182">
        <v>144640159</v>
      </c>
      <c r="P141" s="186">
        <v>146200347</v>
      </c>
    </row>
    <row r="142" spans="3:17" ht="17.25" customHeight="1">
      <c r="C142" s="71"/>
      <c r="D142" s="75" t="s">
        <v>561</v>
      </c>
      <c r="E142" s="79"/>
      <c r="F142" s="237">
        <v>0</v>
      </c>
      <c r="G142" s="94">
        <v>0</v>
      </c>
      <c r="H142" s="184">
        <v>0</v>
      </c>
      <c r="I142" s="97"/>
      <c r="J142" s="78">
        <v>0</v>
      </c>
      <c r="K142" s="76">
        <v>0</v>
      </c>
      <c r="L142" s="76">
        <v>0</v>
      </c>
      <c r="M142" s="76">
        <v>0</v>
      </c>
      <c r="N142" s="94">
        <v>0</v>
      </c>
      <c r="O142" s="182">
        <v>0</v>
      </c>
      <c r="P142" s="186">
        <v>0</v>
      </c>
      <c r="Q142" s="238"/>
    </row>
    <row r="143" spans="3:16" ht="24.75" customHeight="1">
      <c r="C143" s="103"/>
      <c r="D143" s="81" t="s">
        <v>513</v>
      </c>
      <c r="E143" s="303"/>
      <c r="F143" s="106">
        <v>0</v>
      </c>
      <c r="G143" s="106">
        <v>0</v>
      </c>
      <c r="H143" s="184">
        <v>0</v>
      </c>
      <c r="I143" s="96"/>
      <c r="J143" s="104">
        <v>0</v>
      </c>
      <c r="K143" s="106">
        <v>0</v>
      </c>
      <c r="L143" s="106">
        <v>4238685</v>
      </c>
      <c r="M143" s="106">
        <v>0</v>
      </c>
      <c r="N143" s="104">
        <v>10306308</v>
      </c>
      <c r="O143" s="199">
        <v>14544993</v>
      </c>
      <c r="P143" s="200">
        <v>14544993</v>
      </c>
    </row>
    <row r="144" spans="3:16" ht="24.75" customHeight="1">
      <c r="C144" s="86"/>
      <c r="D144" s="87" t="s">
        <v>988</v>
      </c>
      <c r="E144" s="302"/>
      <c r="F144" s="102">
        <v>0</v>
      </c>
      <c r="G144" s="102">
        <v>0</v>
      </c>
      <c r="H144" s="184">
        <v>0</v>
      </c>
      <c r="I144" s="100"/>
      <c r="J144" s="101">
        <v>0</v>
      </c>
      <c r="K144" s="102">
        <v>0</v>
      </c>
      <c r="L144" s="102">
        <v>0</v>
      </c>
      <c r="M144" s="102">
        <v>0</v>
      </c>
      <c r="N144" s="101">
        <v>0</v>
      </c>
      <c r="O144" s="199">
        <v>0</v>
      </c>
      <c r="P144" s="200">
        <v>0</v>
      </c>
    </row>
    <row r="145" spans="3:17" ht="17.25" customHeight="1">
      <c r="C145" s="71" t="s">
        <v>562</v>
      </c>
      <c r="D145" s="73"/>
      <c r="E145" s="73"/>
      <c r="F145" s="178">
        <v>0</v>
      </c>
      <c r="G145" s="178">
        <v>0</v>
      </c>
      <c r="H145" s="179">
        <v>0</v>
      </c>
      <c r="I145" s="187"/>
      <c r="J145" s="201">
        <v>32721991</v>
      </c>
      <c r="K145" s="177">
        <v>48709246</v>
      </c>
      <c r="L145" s="177">
        <v>150486749</v>
      </c>
      <c r="M145" s="177">
        <v>186157479</v>
      </c>
      <c r="N145" s="178">
        <v>140601952</v>
      </c>
      <c r="O145" s="177">
        <v>558677417</v>
      </c>
      <c r="P145" s="181">
        <v>558677417</v>
      </c>
      <c r="Q145" s="51"/>
    </row>
    <row r="146" spans="3:17" ht="17.25" customHeight="1">
      <c r="C146" s="71"/>
      <c r="D146" s="82" t="s">
        <v>763</v>
      </c>
      <c r="E146" s="82"/>
      <c r="F146" s="78">
        <v>0</v>
      </c>
      <c r="G146" s="78">
        <v>0</v>
      </c>
      <c r="H146" s="184">
        <v>0</v>
      </c>
      <c r="I146" s="96"/>
      <c r="J146" s="108">
        <v>4318345</v>
      </c>
      <c r="K146" s="76">
        <v>179030</v>
      </c>
      <c r="L146" s="76">
        <v>82284695</v>
      </c>
      <c r="M146" s="76">
        <v>107208313</v>
      </c>
      <c r="N146" s="78">
        <v>85164670</v>
      </c>
      <c r="O146" s="182">
        <v>279155053</v>
      </c>
      <c r="P146" s="186">
        <v>279155053</v>
      </c>
      <c r="Q146" s="51"/>
    </row>
    <row r="147" spans="3:17" ht="17.25" customHeight="1">
      <c r="C147" s="71"/>
      <c r="D147" s="82" t="s">
        <v>764</v>
      </c>
      <c r="E147" s="82"/>
      <c r="F147" s="76">
        <v>0</v>
      </c>
      <c r="G147" s="78">
        <v>0</v>
      </c>
      <c r="H147" s="184">
        <v>0</v>
      </c>
      <c r="I147" s="97"/>
      <c r="J147" s="108">
        <v>28403646</v>
      </c>
      <c r="K147" s="76">
        <v>48523684</v>
      </c>
      <c r="L147" s="76">
        <v>64165472</v>
      </c>
      <c r="M147" s="76">
        <v>68975052</v>
      </c>
      <c r="N147" s="78">
        <v>36898190</v>
      </c>
      <c r="O147" s="182">
        <v>246966044</v>
      </c>
      <c r="P147" s="186">
        <v>246966044</v>
      </c>
      <c r="Q147" s="51"/>
    </row>
    <row r="148" spans="3:17" ht="17.25" customHeight="1">
      <c r="C148" s="71"/>
      <c r="D148" s="98" t="s">
        <v>765</v>
      </c>
      <c r="E148" s="98"/>
      <c r="F148" s="91">
        <v>0</v>
      </c>
      <c r="G148" s="107">
        <v>0</v>
      </c>
      <c r="H148" s="193">
        <v>0</v>
      </c>
      <c r="I148" s="100"/>
      <c r="J148" s="109">
        <v>0</v>
      </c>
      <c r="K148" s="102">
        <v>6532</v>
      </c>
      <c r="L148" s="102">
        <v>4036582</v>
      </c>
      <c r="M148" s="102">
        <v>9974114</v>
      </c>
      <c r="N148" s="101">
        <v>18539092</v>
      </c>
      <c r="O148" s="195">
        <v>32556320</v>
      </c>
      <c r="P148" s="196">
        <v>32556320</v>
      </c>
      <c r="Q148" s="51"/>
    </row>
    <row r="149" spans="3:17" ht="17.25" customHeight="1" thickBot="1">
      <c r="C149" s="239" t="s">
        <v>4</v>
      </c>
      <c r="D149" s="240"/>
      <c r="E149" s="240"/>
      <c r="F149" s="189">
        <v>90725783</v>
      </c>
      <c r="G149" s="189">
        <v>153080767</v>
      </c>
      <c r="H149" s="190">
        <v>243806550</v>
      </c>
      <c r="I149" s="191">
        <v>0</v>
      </c>
      <c r="J149" s="203">
        <v>540966854</v>
      </c>
      <c r="K149" s="188">
        <v>496236954</v>
      </c>
      <c r="L149" s="188">
        <v>673963009</v>
      </c>
      <c r="M149" s="188">
        <v>496777151</v>
      </c>
      <c r="N149" s="189">
        <v>445593561</v>
      </c>
      <c r="O149" s="188">
        <v>2653537529</v>
      </c>
      <c r="P149" s="197">
        <v>2897344079</v>
      </c>
      <c r="Q149" s="51"/>
    </row>
    <row r="150" ht="13.5">
      <c r="Q150" s="51"/>
    </row>
  </sheetData>
  <sheetProtection/>
  <mergeCells count="3">
    <mergeCell ref="C6:E6"/>
    <mergeCell ref="F6:H6"/>
    <mergeCell ref="I6:O6"/>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78" r:id="rId1"/>
  <headerFooter scaleWithDoc="0" alignWithMargins="0">
    <oddFooter>&amp;C－&amp;P－</oddFooter>
  </headerFooter>
  <rowBreaks count="3" manualBreakCount="3">
    <brk id="43" max="255" man="1"/>
    <brk id="77" max="255" man="1"/>
    <brk id="113" max="255" man="1"/>
  </rowBreaks>
</worksheet>
</file>

<file path=xl/worksheets/sheet2.xml><?xml version="1.0" encoding="utf-8"?>
<worksheet xmlns="http://schemas.openxmlformats.org/spreadsheetml/2006/main" xmlns:r="http://schemas.openxmlformats.org/officeDocument/2006/relationships">
  <sheetPr>
    <tabColor rgb="FF00B0F0"/>
  </sheetPr>
  <dimension ref="A1:AE136"/>
  <sheetViews>
    <sheetView view="pageBreakPreview" zoomScaleSheetLayoutView="100" zoomScalePageLayoutView="0" workbookViewId="0" topLeftCell="A1">
      <selection activeCell="B5" sqref="B5"/>
    </sheetView>
  </sheetViews>
  <sheetFormatPr defaultColWidth="2.625" defaultRowHeight="13.5"/>
  <cols>
    <col min="1" max="29" width="2.625" style="0" customWidth="1"/>
    <col min="30" max="30" width="4.50390625" style="0" bestFit="1" customWidth="1"/>
  </cols>
  <sheetData>
    <row r="1" ht="13.5">
      <c r="A1" t="s">
        <v>414</v>
      </c>
    </row>
    <row r="3" spans="29:31" ht="13.5">
      <c r="AC3" s="671" t="s">
        <v>455</v>
      </c>
      <c r="AD3" s="671"/>
      <c r="AE3" s="671"/>
    </row>
    <row r="5" spans="1:30" ht="13.5">
      <c r="A5" t="s">
        <v>415</v>
      </c>
      <c r="C5" t="s">
        <v>423</v>
      </c>
      <c r="R5" s="670" t="s">
        <v>456</v>
      </c>
      <c r="S5" s="670"/>
      <c r="T5" s="670"/>
      <c r="U5" s="670"/>
      <c r="V5" s="670"/>
      <c r="W5" s="670"/>
      <c r="X5" s="670"/>
      <c r="Y5" s="670"/>
      <c r="Z5" s="670"/>
      <c r="AA5" s="670"/>
      <c r="AB5" s="670"/>
      <c r="AD5">
        <v>1</v>
      </c>
    </row>
    <row r="6" spans="18:28" ht="13.5">
      <c r="R6" s="10"/>
      <c r="S6" s="10"/>
      <c r="T6" s="10"/>
      <c r="U6" s="10"/>
      <c r="V6" s="10"/>
      <c r="W6" s="10"/>
      <c r="X6" s="10"/>
      <c r="Y6" s="10"/>
      <c r="Z6" s="10"/>
      <c r="AA6" s="10"/>
      <c r="AB6" s="10"/>
    </row>
    <row r="7" spans="1:30" ht="13.5">
      <c r="A7" t="s">
        <v>416</v>
      </c>
      <c r="C7" t="s">
        <v>147</v>
      </c>
      <c r="R7" s="670" t="s">
        <v>456</v>
      </c>
      <c r="S7" s="670"/>
      <c r="T7" s="670"/>
      <c r="U7" s="670"/>
      <c r="V7" s="670"/>
      <c r="W7" s="670"/>
      <c r="X7" s="670"/>
      <c r="Y7" s="670"/>
      <c r="Z7" s="670"/>
      <c r="AA7" s="670"/>
      <c r="AB7" s="670"/>
      <c r="AD7" s="40">
        <v>5</v>
      </c>
    </row>
    <row r="8" spans="18:30" ht="13.5">
      <c r="R8" s="10"/>
      <c r="S8" s="10"/>
      <c r="T8" s="10"/>
      <c r="U8" s="10"/>
      <c r="V8" s="10"/>
      <c r="W8" s="10"/>
      <c r="X8" s="10"/>
      <c r="Y8" s="10"/>
      <c r="Z8" s="10"/>
      <c r="AA8" s="10"/>
      <c r="AB8" s="10"/>
      <c r="AD8" s="40"/>
    </row>
    <row r="9" spans="1:30" ht="13.5">
      <c r="A9" t="s">
        <v>417</v>
      </c>
      <c r="C9" t="s">
        <v>148</v>
      </c>
      <c r="R9" s="670" t="s">
        <v>456</v>
      </c>
      <c r="S9" s="670"/>
      <c r="T9" s="670"/>
      <c r="U9" s="670"/>
      <c r="V9" s="670"/>
      <c r="W9" s="670"/>
      <c r="X9" s="670"/>
      <c r="Y9" s="670"/>
      <c r="Z9" s="670"/>
      <c r="AA9" s="670"/>
      <c r="AB9" s="670"/>
      <c r="AD9" s="40">
        <v>6</v>
      </c>
    </row>
    <row r="10" spans="18:30" ht="13.5">
      <c r="R10" s="10"/>
      <c r="S10" s="10"/>
      <c r="T10" s="10"/>
      <c r="U10" s="10"/>
      <c r="V10" s="10"/>
      <c r="W10" s="10"/>
      <c r="X10" s="10"/>
      <c r="Y10" s="10"/>
      <c r="Z10" s="10"/>
      <c r="AA10" s="10"/>
      <c r="AB10" s="10"/>
      <c r="AD10" s="40"/>
    </row>
    <row r="11" spans="1:30" ht="13.5">
      <c r="A11" t="s">
        <v>418</v>
      </c>
      <c r="C11" t="s">
        <v>452</v>
      </c>
      <c r="R11" s="670" t="s">
        <v>456</v>
      </c>
      <c r="S11" s="670"/>
      <c r="T11" s="670"/>
      <c r="U11" s="670"/>
      <c r="V11" s="670"/>
      <c r="W11" s="670"/>
      <c r="X11" s="670"/>
      <c r="Y11" s="670"/>
      <c r="Z11" s="670"/>
      <c r="AA11" s="670"/>
      <c r="AB11" s="670"/>
      <c r="AD11" s="40">
        <v>7</v>
      </c>
    </row>
    <row r="12" spans="18:30" ht="13.5">
      <c r="R12" s="10"/>
      <c r="S12" s="10"/>
      <c r="T12" s="10"/>
      <c r="U12" s="10"/>
      <c r="V12" s="10"/>
      <c r="W12" s="10"/>
      <c r="X12" s="10"/>
      <c r="Y12" s="10"/>
      <c r="Z12" s="10"/>
      <c r="AA12" s="10"/>
      <c r="AB12" s="10"/>
      <c r="AD12" s="40"/>
    </row>
    <row r="13" spans="1:30" ht="13.5">
      <c r="A13" t="s">
        <v>419</v>
      </c>
      <c r="C13" t="s">
        <v>453</v>
      </c>
      <c r="R13" s="670" t="s">
        <v>456</v>
      </c>
      <c r="S13" s="670"/>
      <c r="T13" s="670"/>
      <c r="U13" s="670"/>
      <c r="V13" s="670"/>
      <c r="W13" s="670"/>
      <c r="X13" s="670"/>
      <c r="Y13" s="670"/>
      <c r="Z13" s="670"/>
      <c r="AA13" s="670"/>
      <c r="AB13" s="670"/>
      <c r="AD13" s="40">
        <v>9</v>
      </c>
    </row>
    <row r="14" spans="18:30" ht="13.5">
      <c r="R14" s="10"/>
      <c r="S14" s="10"/>
      <c r="T14" s="10"/>
      <c r="U14" s="10"/>
      <c r="V14" s="10"/>
      <c r="W14" s="10"/>
      <c r="X14" s="10"/>
      <c r="Y14" s="10"/>
      <c r="Z14" s="10"/>
      <c r="AA14" s="10"/>
      <c r="AB14" s="10"/>
      <c r="AD14" s="40"/>
    </row>
    <row r="15" spans="1:30" ht="13.5">
      <c r="A15" t="s">
        <v>420</v>
      </c>
      <c r="C15" t="s">
        <v>618</v>
      </c>
      <c r="R15" s="670" t="s">
        <v>456</v>
      </c>
      <c r="S15" s="670"/>
      <c r="T15" s="670"/>
      <c r="U15" s="670"/>
      <c r="V15" s="670"/>
      <c r="W15" s="670"/>
      <c r="X15" s="670"/>
      <c r="Y15" s="670"/>
      <c r="Z15" s="670"/>
      <c r="AA15" s="670"/>
      <c r="AB15" s="670"/>
      <c r="AD15" s="40">
        <v>11</v>
      </c>
    </row>
    <row r="16" spans="18:30" ht="13.5">
      <c r="R16" s="10"/>
      <c r="S16" s="10"/>
      <c r="T16" s="10"/>
      <c r="U16" s="10"/>
      <c r="V16" s="10"/>
      <c r="W16" s="10"/>
      <c r="X16" s="10"/>
      <c r="Y16" s="10"/>
      <c r="Z16" s="10"/>
      <c r="AA16" s="10"/>
      <c r="AB16" s="10"/>
      <c r="AD16" s="40"/>
    </row>
    <row r="17" spans="1:30" ht="13.5">
      <c r="A17" t="s">
        <v>422</v>
      </c>
      <c r="C17" t="s">
        <v>454</v>
      </c>
      <c r="R17" s="670" t="s">
        <v>456</v>
      </c>
      <c r="S17" s="670"/>
      <c r="T17" s="670"/>
      <c r="U17" s="670"/>
      <c r="V17" s="670"/>
      <c r="W17" s="670"/>
      <c r="X17" s="670"/>
      <c r="Y17" s="670"/>
      <c r="Z17" s="670"/>
      <c r="AA17" s="670"/>
      <c r="AB17" s="670"/>
      <c r="AD17" s="40">
        <v>13</v>
      </c>
    </row>
    <row r="18" spans="18:30" ht="13.5">
      <c r="R18" s="10"/>
      <c r="S18" s="10"/>
      <c r="T18" s="10"/>
      <c r="U18" s="10"/>
      <c r="V18" s="10"/>
      <c r="W18" s="10"/>
      <c r="X18" s="10"/>
      <c r="Y18" s="10"/>
      <c r="Z18" s="10"/>
      <c r="AA18" s="10"/>
      <c r="AB18" s="10"/>
      <c r="AD18" s="40"/>
    </row>
    <row r="19" spans="1:30" ht="13.5">
      <c r="A19" t="s">
        <v>442</v>
      </c>
      <c r="R19" s="670" t="s">
        <v>456</v>
      </c>
      <c r="S19" s="670"/>
      <c r="T19" s="670"/>
      <c r="U19" s="670"/>
      <c r="V19" s="670"/>
      <c r="W19" s="670"/>
      <c r="X19" s="670"/>
      <c r="Y19" s="670"/>
      <c r="Z19" s="670"/>
      <c r="AA19" s="670"/>
      <c r="AB19" s="670"/>
      <c r="AD19" s="40">
        <v>14</v>
      </c>
    </row>
    <row r="20" ht="13.5">
      <c r="AD20" s="40"/>
    </row>
    <row r="21" spans="1:30" ht="13.5">
      <c r="A21" t="s">
        <v>1521</v>
      </c>
      <c r="R21" s="670" t="s">
        <v>456</v>
      </c>
      <c r="S21" s="670"/>
      <c r="T21" s="670"/>
      <c r="U21" s="670"/>
      <c r="V21" s="670"/>
      <c r="W21" s="670"/>
      <c r="X21" s="670"/>
      <c r="Y21" s="670"/>
      <c r="Z21" s="670"/>
      <c r="AA21" s="670"/>
      <c r="AB21" s="670"/>
      <c r="AD21" s="40">
        <v>27</v>
      </c>
    </row>
    <row r="25" ht="13.5">
      <c r="B25" t="s">
        <v>488</v>
      </c>
    </row>
    <row r="27" spans="3:12" ht="18" customHeight="1">
      <c r="C27" s="149" t="s">
        <v>489</v>
      </c>
      <c r="D27" t="s">
        <v>490</v>
      </c>
      <c r="H27" t="s">
        <v>493</v>
      </c>
      <c r="I27" s="231" t="s">
        <v>310</v>
      </c>
      <c r="L27" t="s">
        <v>492</v>
      </c>
    </row>
    <row r="28" spans="3:12" ht="18" customHeight="1">
      <c r="C28" s="149" t="s">
        <v>489</v>
      </c>
      <c r="D28" t="s">
        <v>491</v>
      </c>
      <c r="H28" t="s">
        <v>493</v>
      </c>
      <c r="I28" t="s">
        <v>443</v>
      </c>
      <c r="L28" t="s">
        <v>494</v>
      </c>
    </row>
    <row r="29" ht="13.5">
      <c r="C29" s="149"/>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Q149"/>
  <sheetViews>
    <sheetView view="pageBreakPreview" zoomScaleSheetLayoutView="100" workbookViewId="0" topLeftCell="A1">
      <selection activeCell="J22" sqref="J22"/>
    </sheetView>
  </sheetViews>
  <sheetFormatPr defaultColWidth="9.00390625" defaultRowHeight="13.5"/>
  <cols>
    <col min="1" max="2" width="1.625" style="51" customWidth="1"/>
    <col min="3" max="4" width="3.625" style="51" customWidth="1"/>
    <col min="5" max="5" width="21.25390625" style="51" customWidth="1"/>
    <col min="6" max="16" width="13.125" style="51" customWidth="1"/>
    <col min="17" max="16384" width="9.00390625" style="52" customWidth="1"/>
  </cols>
  <sheetData>
    <row r="1" spans="1:9" ht="13.5">
      <c r="A1" s="51" t="s">
        <v>411</v>
      </c>
      <c r="I1" s="53" t="s">
        <v>10</v>
      </c>
    </row>
    <row r="2" spans="9:15" ht="13.5">
      <c r="I2" s="241" t="s">
        <v>1628</v>
      </c>
      <c r="N2" s="114" t="s">
        <v>564</v>
      </c>
      <c r="O2" s="114" t="s">
        <v>565</v>
      </c>
    </row>
    <row r="3" spans="2:15" ht="13.5">
      <c r="B3" s="51" t="s">
        <v>819</v>
      </c>
      <c r="M3" s="15"/>
      <c r="N3" s="115" t="s">
        <v>566</v>
      </c>
      <c r="O3" s="115" t="s">
        <v>567</v>
      </c>
    </row>
    <row r="4" spans="2:9" ht="13.5">
      <c r="B4" s="51" t="s">
        <v>747</v>
      </c>
      <c r="I4" s="54"/>
    </row>
    <row r="5" ht="14.25" thickBot="1">
      <c r="C5" s="51" t="s">
        <v>1515</v>
      </c>
    </row>
    <row r="6" spans="3:16" ht="17.25" customHeight="1">
      <c r="C6" s="55" t="s">
        <v>12</v>
      </c>
      <c r="D6" s="56"/>
      <c r="E6" s="56"/>
      <c r="F6" s="57" t="s">
        <v>13</v>
      </c>
      <c r="G6" s="58"/>
      <c r="H6" s="59"/>
      <c r="I6" s="60" t="s">
        <v>14</v>
      </c>
      <c r="J6" s="58"/>
      <c r="K6" s="58"/>
      <c r="L6" s="58"/>
      <c r="M6" s="58"/>
      <c r="N6" s="58"/>
      <c r="O6" s="59"/>
      <c r="P6" s="61" t="s">
        <v>265</v>
      </c>
    </row>
    <row r="7" spans="3:16" ht="17.25" customHeight="1">
      <c r="C7" s="62"/>
      <c r="D7" s="63"/>
      <c r="E7" s="63"/>
      <c r="F7" s="64" t="s">
        <v>99</v>
      </c>
      <c r="G7" s="65" t="s">
        <v>15</v>
      </c>
      <c r="H7" s="66" t="s">
        <v>100</v>
      </c>
      <c r="I7" s="67" t="s">
        <v>16</v>
      </c>
      <c r="J7" s="65" t="s">
        <v>767</v>
      </c>
      <c r="K7" s="64" t="s">
        <v>768</v>
      </c>
      <c r="L7" s="64" t="s">
        <v>524</v>
      </c>
      <c r="M7" s="64" t="s">
        <v>525</v>
      </c>
      <c r="N7" s="65" t="s">
        <v>526</v>
      </c>
      <c r="O7" s="66" t="s">
        <v>766</v>
      </c>
      <c r="P7" s="68"/>
    </row>
    <row r="8" spans="3:16" ht="17.25" customHeight="1">
      <c r="C8" s="116" t="s">
        <v>568</v>
      </c>
      <c r="D8" s="110"/>
      <c r="E8" s="110"/>
      <c r="F8" s="110"/>
      <c r="G8" s="110"/>
      <c r="H8" s="110"/>
      <c r="I8" s="110"/>
      <c r="J8" s="110"/>
      <c r="K8" s="110"/>
      <c r="L8" s="110"/>
      <c r="M8" s="110"/>
      <c r="N8" s="110"/>
      <c r="O8" s="110"/>
      <c r="P8" s="111"/>
    </row>
    <row r="9" spans="3:16" ht="17.25" customHeight="1">
      <c r="C9" s="69" t="s">
        <v>17</v>
      </c>
      <c r="D9" s="70"/>
      <c r="E9" s="70"/>
      <c r="F9" s="177">
        <v>716</v>
      </c>
      <c r="G9" s="178">
        <v>1543</v>
      </c>
      <c r="H9" s="179">
        <v>2259</v>
      </c>
      <c r="I9" s="180">
        <v>0</v>
      </c>
      <c r="J9" s="178">
        <v>3591</v>
      </c>
      <c r="K9" s="177">
        <v>1499</v>
      </c>
      <c r="L9" s="177">
        <v>1421</v>
      </c>
      <c r="M9" s="177">
        <v>1384</v>
      </c>
      <c r="N9" s="178">
        <v>2346</v>
      </c>
      <c r="O9" s="177">
        <v>10241</v>
      </c>
      <c r="P9" s="181">
        <v>12500</v>
      </c>
    </row>
    <row r="10" spans="3:16" ht="17.25" customHeight="1">
      <c r="C10" s="71"/>
      <c r="D10" s="72" t="s">
        <v>18</v>
      </c>
      <c r="E10" s="73"/>
      <c r="F10" s="182">
        <v>186</v>
      </c>
      <c r="G10" s="183">
        <v>415</v>
      </c>
      <c r="H10" s="184">
        <v>601</v>
      </c>
      <c r="I10" s="185">
        <v>0</v>
      </c>
      <c r="J10" s="183">
        <v>1154</v>
      </c>
      <c r="K10" s="182">
        <v>508</v>
      </c>
      <c r="L10" s="182">
        <v>453</v>
      </c>
      <c r="M10" s="182">
        <v>604</v>
      </c>
      <c r="N10" s="183">
        <v>1153</v>
      </c>
      <c r="O10" s="182">
        <v>3872</v>
      </c>
      <c r="P10" s="186">
        <v>4473</v>
      </c>
    </row>
    <row r="11" spans="3:16" ht="17.25" customHeight="1">
      <c r="C11" s="71"/>
      <c r="D11" s="74"/>
      <c r="E11" s="75" t="s">
        <v>19</v>
      </c>
      <c r="F11" s="76">
        <v>74</v>
      </c>
      <c r="G11" s="76">
        <v>105</v>
      </c>
      <c r="H11" s="184">
        <v>179</v>
      </c>
      <c r="I11" s="77">
        <v>0</v>
      </c>
      <c r="J11" s="78">
        <v>403</v>
      </c>
      <c r="K11" s="76">
        <v>213</v>
      </c>
      <c r="L11" s="76">
        <v>153</v>
      </c>
      <c r="M11" s="76">
        <v>211</v>
      </c>
      <c r="N11" s="78">
        <v>520</v>
      </c>
      <c r="O11" s="182">
        <v>1500</v>
      </c>
      <c r="P11" s="186">
        <v>1679</v>
      </c>
    </row>
    <row r="12" spans="3:16" ht="17.25" customHeight="1">
      <c r="C12" s="71"/>
      <c r="D12" s="74"/>
      <c r="E12" s="75" t="s">
        <v>20</v>
      </c>
      <c r="F12" s="76">
        <v>0</v>
      </c>
      <c r="G12" s="76">
        <v>1</v>
      </c>
      <c r="H12" s="184">
        <v>1</v>
      </c>
      <c r="I12" s="77">
        <v>0</v>
      </c>
      <c r="J12" s="78">
        <v>1</v>
      </c>
      <c r="K12" s="76">
        <v>1</v>
      </c>
      <c r="L12" s="76">
        <v>18</v>
      </c>
      <c r="M12" s="76">
        <v>38</v>
      </c>
      <c r="N12" s="78">
        <v>116</v>
      </c>
      <c r="O12" s="182">
        <v>174</v>
      </c>
      <c r="P12" s="186">
        <v>175</v>
      </c>
    </row>
    <row r="13" spans="3:16" ht="17.25" customHeight="1">
      <c r="C13" s="71"/>
      <c r="D13" s="74"/>
      <c r="E13" s="75" t="s">
        <v>21</v>
      </c>
      <c r="F13" s="76">
        <v>98</v>
      </c>
      <c r="G13" s="76">
        <v>238</v>
      </c>
      <c r="H13" s="184">
        <v>336</v>
      </c>
      <c r="I13" s="77">
        <v>0</v>
      </c>
      <c r="J13" s="78">
        <v>532</v>
      </c>
      <c r="K13" s="76">
        <v>179</v>
      </c>
      <c r="L13" s="76">
        <v>166</v>
      </c>
      <c r="M13" s="76">
        <v>138</v>
      </c>
      <c r="N13" s="78">
        <v>195</v>
      </c>
      <c r="O13" s="182">
        <v>1210</v>
      </c>
      <c r="P13" s="186">
        <v>1546</v>
      </c>
    </row>
    <row r="14" spans="3:16" ht="17.25" customHeight="1">
      <c r="C14" s="71"/>
      <c r="D14" s="74"/>
      <c r="E14" s="75" t="s">
        <v>22</v>
      </c>
      <c r="F14" s="76">
        <v>12</v>
      </c>
      <c r="G14" s="76">
        <v>63</v>
      </c>
      <c r="H14" s="184">
        <v>75</v>
      </c>
      <c r="I14" s="77">
        <v>0</v>
      </c>
      <c r="J14" s="78">
        <v>68</v>
      </c>
      <c r="K14" s="76">
        <v>14</v>
      </c>
      <c r="L14" s="76">
        <v>15</v>
      </c>
      <c r="M14" s="76">
        <v>27</v>
      </c>
      <c r="N14" s="78">
        <v>24</v>
      </c>
      <c r="O14" s="182">
        <v>148</v>
      </c>
      <c r="P14" s="186">
        <v>223</v>
      </c>
    </row>
    <row r="15" spans="3:16" ht="17.25" customHeight="1">
      <c r="C15" s="71"/>
      <c r="D15" s="74"/>
      <c r="E15" s="75" t="s">
        <v>23</v>
      </c>
      <c r="F15" s="76">
        <v>2</v>
      </c>
      <c r="G15" s="76">
        <v>8</v>
      </c>
      <c r="H15" s="184">
        <v>10</v>
      </c>
      <c r="I15" s="77">
        <v>0</v>
      </c>
      <c r="J15" s="78">
        <v>150</v>
      </c>
      <c r="K15" s="76">
        <v>101</v>
      </c>
      <c r="L15" s="76">
        <v>101</v>
      </c>
      <c r="M15" s="76">
        <v>190</v>
      </c>
      <c r="N15" s="78">
        <v>298</v>
      </c>
      <c r="O15" s="182">
        <v>840</v>
      </c>
      <c r="P15" s="186">
        <v>850</v>
      </c>
    </row>
    <row r="16" spans="3:16" ht="17.25" customHeight="1">
      <c r="C16" s="71"/>
      <c r="D16" s="72" t="s">
        <v>24</v>
      </c>
      <c r="E16" s="79"/>
      <c r="F16" s="182">
        <v>73</v>
      </c>
      <c r="G16" s="183">
        <v>172</v>
      </c>
      <c r="H16" s="184">
        <v>245</v>
      </c>
      <c r="I16" s="185">
        <v>0</v>
      </c>
      <c r="J16" s="183">
        <v>473</v>
      </c>
      <c r="K16" s="182">
        <v>179</v>
      </c>
      <c r="L16" s="182">
        <v>170</v>
      </c>
      <c r="M16" s="182">
        <v>114</v>
      </c>
      <c r="N16" s="183">
        <v>211</v>
      </c>
      <c r="O16" s="182">
        <v>1147</v>
      </c>
      <c r="P16" s="186">
        <v>1392</v>
      </c>
    </row>
    <row r="17" spans="3:16" ht="17.25" customHeight="1">
      <c r="C17" s="71"/>
      <c r="D17" s="74"/>
      <c r="E17" s="80" t="s">
        <v>25</v>
      </c>
      <c r="F17" s="76">
        <v>48</v>
      </c>
      <c r="G17" s="76">
        <v>92</v>
      </c>
      <c r="H17" s="184">
        <v>140</v>
      </c>
      <c r="I17" s="77">
        <v>0</v>
      </c>
      <c r="J17" s="78">
        <v>291</v>
      </c>
      <c r="K17" s="76">
        <v>92</v>
      </c>
      <c r="L17" s="76">
        <v>88</v>
      </c>
      <c r="M17" s="76">
        <v>65</v>
      </c>
      <c r="N17" s="78">
        <v>147</v>
      </c>
      <c r="O17" s="182">
        <v>683</v>
      </c>
      <c r="P17" s="186">
        <v>823</v>
      </c>
    </row>
    <row r="18" spans="3:16" ht="17.25" customHeight="1">
      <c r="C18" s="71"/>
      <c r="D18" s="74"/>
      <c r="E18" s="80" t="s">
        <v>26</v>
      </c>
      <c r="F18" s="76">
        <v>25</v>
      </c>
      <c r="G18" s="76">
        <v>80</v>
      </c>
      <c r="H18" s="184">
        <v>105</v>
      </c>
      <c r="I18" s="77">
        <v>0</v>
      </c>
      <c r="J18" s="78">
        <v>182</v>
      </c>
      <c r="K18" s="76">
        <v>87</v>
      </c>
      <c r="L18" s="76">
        <v>82</v>
      </c>
      <c r="M18" s="76">
        <v>49</v>
      </c>
      <c r="N18" s="78">
        <v>64</v>
      </c>
      <c r="O18" s="182">
        <v>464</v>
      </c>
      <c r="P18" s="186">
        <v>569</v>
      </c>
    </row>
    <row r="19" spans="3:16" ht="17.25" customHeight="1">
      <c r="C19" s="71"/>
      <c r="D19" s="72" t="s">
        <v>9</v>
      </c>
      <c r="E19" s="73"/>
      <c r="F19" s="182">
        <v>1</v>
      </c>
      <c r="G19" s="183">
        <v>0</v>
      </c>
      <c r="H19" s="184">
        <v>1</v>
      </c>
      <c r="I19" s="185">
        <v>0</v>
      </c>
      <c r="J19" s="183">
        <v>32</v>
      </c>
      <c r="K19" s="182">
        <v>8</v>
      </c>
      <c r="L19" s="182">
        <v>45</v>
      </c>
      <c r="M19" s="182">
        <v>52</v>
      </c>
      <c r="N19" s="183">
        <v>95</v>
      </c>
      <c r="O19" s="182">
        <v>232</v>
      </c>
      <c r="P19" s="186">
        <v>233</v>
      </c>
    </row>
    <row r="20" spans="3:16" ht="17.25" customHeight="1">
      <c r="C20" s="71"/>
      <c r="D20" s="74"/>
      <c r="E20" s="75" t="s">
        <v>27</v>
      </c>
      <c r="F20" s="76">
        <v>1</v>
      </c>
      <c r="G20" s="76">
        <v>0</v>
      </c>
      <c r="H20" s="184">
        <v>1</v>
      </c>
      <c r="I20" s="77">
        <v>0</v>
      </c>
      <c r="J20" s="78">
        <v>29</v>
      </c>
      <c r="K20" s="76">
        <v>7</v>
      </c>
      <c r="L20" s="76">
        <v>30</v>
      </c>
      <c r="M20" s="76">
        <v>41</v>
      </c>
      <c r="N20" s="78">
        <v>60</v>
      </c>
      <c r="O20" s="182">
        <v>167</v>
      </c>
      <c r="P20" s="186">
        <v>168</v>
      </c>
    </row>
    <row r="21" spans="3:16" ht="24.75" customHeight="1">
      <c r="C21" s="71"/>
      <c r="D21" s="74"/>
      <c r="E21" s="81" t="s">
        <v>28</v>
      </c>
      <c r="F21" s="76">
        <v>0</v>
      </c>
      <c r="G21" s="76">
        <v>0</v>
      </c>
      <c r="H21" s="184">
        <v>0</v>
      </c>
      <c r="I21" s="77">
        <v>0</v>
      </c>
      <c r="J21" s="78">
        <v>3</v>
      </c>
      <c r="K21" s="76">
        <v>1</v>
      </c>
      <c r="L21" s="76">
        <v>15</v>
      </c>
      <c r="M21" s="76">
        <v>11</v>
      </c>
      <c r="N21" s="78">
        <v>23</v>
      </c>
      <c r="O21" s="182">
        <v>53</v>
      </c>
      <c r="P21" s="186">
        <v>53</v>
      </c>
    </row>
    <row r="22" spans="3:16" ht="24.75" customHeight="1">
      <c r="C22" s="71"/>
      <c r="D22" s="80"/>
      <c r="E22" s="81" t="s">
        <v>29</v>
      </c>
      <c r="F22" s="76">
        <v>0</v>
      </c>
      <c r="G22" s="76">
        <v>0</v>
      </c>
      <c r="H22" s="184">
        <v>0</v>
      </c>
      <c r="I22" s="77">
        <v>0</v>
      </c>
      <c r="J22" s="78">
        <v>0</v>
      </c>
      <c r="K22" s="76">
        <v>0</v>
      </c>
      <c r="L22" s="76">
        <v>0</v>
      </c>
      <c r="M22" s="76">
        <v>0</v>
      </c>
      <c r="N22" s="78">
        <v>12</v>
      </c>
      <c r="O22" s="182">
        <v>12</v>
      </c>
      <c r="P22" s="186">
        <v>12</v>
      </c>
    </row>
    <row r="23" spans="3:16" ht="17.25" customHeight="1">
      <c r="C23" s="71"/>
      <c r="D23" s="72" t="s">
        <v>407</v>
      </c>
      <c r="E23" s="73"/>
      <c r="F23" s="182">
        <v>132</v>
      </c>
      <c r="G23" s="183">
        <v>337</v>
      </c>
      <c r="H23" s="184">
        <v>469</v>
      </c>
      <c r="I23" s="185">
        <v>0</v>
      </c>
      <c r="J23" s="183">
        <v>825</v>
      </c>
      <c r="K23" s="182">
        <v>356</v>
      </c>
      <c r="L23" s="182">
        <v>358</v>
      </c>
      <c r="M23" s="182">
        <v>306</v>
      </c>
      <c r="N23" s="183">
        <v>471</v>
      </c>
      <c r="O23" s="182">
        <v>2316</v>
      </c>
      <c r="P23" s="186">
        <v>2785</v>
      </c>
    </row>
    <row r="24" spans="3:16" ht="17.25" customHeight="1">
      <c r="C24" s="71"/>
      <c r="D24" s="74"/>
      <c r="E24" s="82" t="s">
        <v>307</v>
      </c>
      <c r="F24" s="76">
        <v>119</v>
      </c>
      <c r="G24" s="76">
        <v>319</v>
      </c>
      <c r="H24" s="184">
        <v>438</v>
      </c>
      <c r="I24" s="77">
        <v>0</v>
      </c>
      <c r="J24" s="78">
        <v>794</v>
      </c>
      <c r="K24" s="76">
        <v>319</v>
      </c>
      <c r="L24" s="76">
        <v>342</v>
      </c>
      <c r="M24" s="76">
        <v>290</v>
      </c>
      <c r="N24" s="78">
        <v>455</v>
      </c>
      <c r="O24" s="182">
        <v>2200</v>
      </c>
      <c r="P24" s="186">
        <v>2638</v>
      </c>
    </row>
    <row r="25" spans="3:16" ht="17.25" customHeight="1">
      <c r="C25" s="71"/>
      <c r="D25" s="83"/>
      <c r="E25" s="80" t="s">
        <v>308</v>
      </c>
      <c r="F25" s="76">
        <v>7</v>
      </c>
      <c r="G25" s="76">
        <v>11</v>
      </c>
      <c r="H25" s="184">
        <v>18</v>
      </c>
      <c r="I25" s="77">
        <v>0</v>
      </c>
      <c r="J25" s="78">
        <v>18</v>
      </c>
      <c r="K25" s="76">
        <v>23</v>
      </c>
      <c r="L25" s="76">
        <v>14</v>
      </c>
      <c r="M25" s="76">
        <v>10</v>
      </c>
      <c r="N25" s="78">
        <v>7</v>
      </c>
      <c r="O25" s="182">
        <v>72</v>
      </c>
      <c r="P25" s="186">
        <v>90</v>
      </c>
    </row>
    <row r="26" spans="3:16" ht="17.25" customHeight="1">
      <c r="C26" s="71"/>
      <c r="D26" s="84"/>
      <c r="E26" s="75" t="s">
        <v>309</v>
      </c>
      <c r="F26" s="76">
        <v>6</v>
      </c>
      <c r="G26" s="76">
        <v>7</v>
      </c>
      <c r="H26" s="184">
        <v>13</v>
      </c>
      <c r="I26" s="77">
        <v>0</v>
      </c>
      <c r="J26" s="78">
        <v>13</v>
      </c>
      <c r="K26" s="76">
        <v>14</v>
      </c>
      <c r="L26" s="76">
        <v>2</v>
      </c>
      <c r="M26" s="76">
        <v>6</v>
      </c>
      <c r="N26" s="78">
        <v>9</v>
      </c>
      <c r="O26" s="182">
        <v>44</v>
      </c>
      <c r="P26" s="186">
        <v>57</v>
      </c>
    </row>
    <row r="27" spans="3:16" ht="17.25" customHeight="1">
      <c r="C27" s="71"/>
      <c r="D27" s="74" t="s">
        <v>554</v>
      </c>
      <c r="E27" s="85"/>
      <c r="F27" s="76">
        <v>0</v>
      </c>
      <c r="G27" s="76">
        <v>1</v>
      </c>
      <c r="H27" s="184">
        <v>1</v>
      </c>
      <c r="I27" s="77">
        <v>0</v>
      </c>
      <c r="J27" s="78">
        <v>17</v>
      </c>
      <c r="K27" s="76">
        <v>13</v>
      </c>
      <c r="L27" s="76">
        <v>12</v>
      </c>
      <c r="M27" s="76">
        <v>12</v>
      </c>
      <c r="N27" s="78">
        <v>3</v>
      </c>
      <c r="O27" s="182">
        <v>57</v>
      </c>
      <c r="P27" s="186">
        <v>58</v>
      </c>
    </row>
    <row r="28" spans="3:16" ht="17.25" customHeight="1">
      <c r="C28" s="86"/>
      <c r="D28" s="87" t="s">
        <v>555</v>
      </c>
      <c r="E28" s="88"/>
      <c r="F28" s="89">
        <v>324</v>
      </c>
      <c r="G28" s="89">
        <v>618</v>
      </c>
      <c r="H28" s="192">
        <v>942</v>
      </c>
      <c r="I28" s="90">
        <v>0</v>
      </c>
      <c r="J28" s="91">
        <v>1090</v>
      </c>
      <c r="K28" s="89">
        <v>435</v>
      </c>
      <c r="L28" s="89">
        <v>383</v>
      </c>
      <c r="M28" s="89">
        <v>296</v>
      </c>
      <c r="N28" s="91">
        <v>413</v>
      </c>
      <c r="O28" s="192">
        <v>2617</v>
      </c>
      <c r="P28" s="194">
        <v>3559</v>
      </c>
    </row>
    <row r="29" spans="3:16" ht="17.25" customHeight="1">
      <c r="C29" s="69" t="s">
        <v>556</v>
      </c>
      <c r="D29" s="92"/>
      <c r="E29" s="93"/>
      <c r="F29" s="177">
        <v>0</v>
      </c>
      <c r="G29" s="178">
        <v>0</v>
      </c>
      <c r="H29" s="179">
        <v>0</v>
      </c>
      <c r="I29" s="180">
        <v>0</v>
      </c>
      <c r="J29" s="178">
        <v>232</v>
      </c>
      <c r="K29" s="177">
        <v>65</v>
      </c>
      <c r="L29" s="177">
        <v>129</v>
      </c>
      <c r="M29" s="177">
        <v>94</v>
      </c>
      <c r="N29" s="178">
        <v>57</v>
      </c>
      <c r="O29" s="177">
        <v>577</v>
      </c>
      <c r="P29" s="181">
        <v>577</v>
      </c>
    </row>
    <row r="30" spans="3:16" ht="17.25" customHeight="1">
      <c r="C30" s="71"/>
      <c r="D30" s="1742" t="s">
        <v>987</v>
      </c>
      <c r="E30" s="1743"/>
      <c r="F30" s="237">
        <v>0</v>
      </c>
      <c r="G30" s="94">
        <v>0</v>
      </c>
      <c r="H30" s="184">
        <v>0</v>
      </c>
      <c r="I30" s="96"/>
      <c r="J30" s="78">
        <v>0</v>
      </c>
      <c r="K30" s="76">
        <v>0</v>
      </c>
      <c r="L30" s="76">
        <v>2</v>
      </c>
      <c r="M30" s="76">
        <v>6</v>
      </c>
      <c r="N30" s="78">
        <v>2</v>
      </c>
      <c r="O30" s="182">
        <v>10</v>
      </c>
      <c r="P30" s="186">
        <v>10</v>
      </c>
    </row>
    <row r="31" spans="3:16" ht="17.25" customHeight="1">
      <c r="C31" s="71"/>
      <c r="D31" s="75" t="s">
        <v>557</v>
      </c>
      <c r="E31" s="79"/>
      <c r="F31" s="237">
        <v>0</v>
      </c>
      <c r="G31" s="94">
        <v>0</v>
      </c>
      <c r="H31" s="184">
        <v>0</v>
      </c>
      <c r="I31" s="96"/>
      <c r="J31" s="78">
        <v>0</v>
      </c>
      <c r="K31" s="76">
        <v>0</v>
      </c>
      <c r="L31" s="76">
        <v>0</v>
      </c>
      <c r="M31" s="76">
        <v>0</v>
      </c>
      <c r="N31" s="78">
        <v>0</v>
      </c>
      <c r="O31" s="182">
        <v>0</v>
      </c>
      <c r="P31" s="186">
        <v>0</v>
      </c>
    </row>
    <row r="32" spans="3:16" ht="17.25" customHeight="1">
      <c r="C32" s="71"/>
      <c r="D32" s="75" t="s">
        <v>1517</v>
      </c>
      <c r="E32" s="79"/>
      <c r="F32" s="297">
        <v>0</v>
      </c>
      <c r="G32" s="297">
        <v>0</v>
      </c>
      <c r="H32" s="184">
        <v>0</v>
      </c>
      <c r="I32" s="298"/>
      <c r="J32" s="78">
        <v>206</v>
      </c>
      <c r="K32" s="76">
        <v>54</v>
      </c>
      <c r="L32" s="76">
        <v>94</v>
      </c>
      <c r="M32" s="76">
        <v>64</v>
      </c>
      <c r="N32" s="78">
        <v>35</v>
      </c>
      <c r="O32" s="182">
        <v>453</v>
      </c>
      <c r="P32" s="186">
        <v>453</v>
      </c>
    </row>
    <row r="33" spans="3:16" ht="17.25" customHeight="1">
      <c r="C33" s="71"/>
      <c r="D33" s="75" t="s">
        <v>558</v>
      </c>
      <c r="E33" s="79"/>
      <c r="F33" s="76">
        <v>0</v>
      </c>
      <c r="G33" s="76">
        <v>0</v>
      </c>
      <c r="H33" s="184">
        <v>0</v>
      </c>
      <c r="I33" s="77">
        <v>0</v>
      </c>
      <c r="J33" s="78">
        <v>20</v>
      </c>
      <c r="K33" s="76">
        <v>3</v>
      </c>
      <c r="L33" s="76">
        <v>19</v>
      </c>
      <c r="M33" s="76">
        <v>0</v>
      </c>
      <c r="N33" s="78">
        <v>11</v>
      </c>
      <c r="O33" s="182">
        <v>53</v>
      </c>
      <c r="P33" s="186">
        <v>53</v>
      </c>
    </row>
    <row r="34" spans="3:16" ht="17.25" customHeight="1">
      <c r="C34" s="71"/>
      <c r="D34" s="75" t="s">
        <v>559</v>
      </c>
      <c r="E34" s="79"/>
      <c r="F34" s="76">
        <v>0</v>
      </c>
      <c r="G34" s="76">
        <v>0</v>
      </c>
      <c r="H34" s="184">
        <v>0</v>
      </c>
      <c r="I34" s="77">
        <v>0</v>
      </c>
      <c r="J34" s="78">
        <v>6</v>
      </c>
      <c r="K34" s="76">
        <v>8</v>
      </c>
      <c r="L34" s="76">
        <v>12</v>
      </c>
      <c r="M34" s="76">
        <v>24</v>
      </c>
      <c r="N34" s="78">
        <v>9</v>
      </c>
      <c r="O34" s="182">
        <v>59</v>
      </c>
      <c r="P34" s="186">
        <v>59</v>
      </c>
    </row>
    <row r="35" spans="3:16" ht="17.25" customHeight="1">
      <c r="C35" s="71"/>
      <c r="D35" s="75" t="s">
        <v>560</v>
      </c>
      <c r="E35" s="79"/>
      <c r="F35" s="94">
        <v>0</v>
      </c>
      <c r="G35" s="94">
        <v>0</v>
      </c>
      <c r="H35" s="184">
        <v>0</v>
      </c>
      <c r="I35" s="96"/>
      <c r="J35" s="78">
        <v>0</v>
      </c>
      <c r="K35" s="76">
        <v>0</v>
      </c>
      <c r="L35" s="76">
        <v>2</v>
      </c>
      <c r="M35" s="76">
        <v>0</v>
      </c>
      <c r="N35" s="78">
        <v>0</v>
      </c>
      <c r="O35" s="182">
        <v>2</v>
      </c>
      <c r="P35" s="186">
        <v>2</v>
      </c>
    </row>
    <row r="36" spans="3:17" ht="17.25" customHeight="1">
      <c r="C36" s="71"/>
      <c r="D36" s="75" t="s">
        <v>561</v>
      </c>
      <c r="E36" s="79"/>
      <c r="F36" s="237">
        <v>0</v>
      </c>
      <c r="G36" s="94">
        <v>0</v>
      </c>
      <c r="H36" s="184">
        <v>0</v>
      </c>
      <c r="I36" s="97"/>
      <c r="J36" s="78">
        <v>0</v>
      </c>
      <c r="K36" s="76">
        <v>0</v>
      </c>
      <c r="L36" s="76">
        <v>0</v>
      </c>
      <c r="M36" s="76">
        <v>0</v>
      </c>
      <c r="N36" s="94">
        <v>0</v>
      </c>
      <c r="O36" s="182">
        <v>0</v>
      </c>
      <c r="P36" s="186">
        <v>0</v>
      </c>
      <c r="Q36" s="238"/>
    </row>
    <row r="37" spans="3:16" ht="24.75" customHeight="1">
      <c r="C37" s="103"/>
      <c r="D37" s="1740" t="s">
        <v>513</v>
      </c>
      <c r="E37" s="1741"/>
      <c r="F37" s="106">
        <v>0</v>
      </c>
      <c r="G37" s="106">
        <v>0</v>
      </c>
      <c r="H37" s="184">
        <v>0</v>
      </c>
      <c r="I37" s="96"/>
      <c r="J37" s="104">
        <v>0</v>
      </c>
      <c r="K37" s="106">
        <v>0</v>
      </c>
      <c r="L37" s="106">
        <v>0</v>
      </c>
      <c r="M37" s="106">
        <v>0</v>
      </c>
      <c r="N37" s="104">
        <v>0</v>
      </c>
      <c r="O37" s="199">
        <v>0</v>
      </c>
      <c r="P37" s="200">
        <v>0</v>
      </c>
    </row>
    <row r="38" spans="3:16" ht="24.75" customHeight="1">
      <c r="C38" s="86"/>
      <c r="D38" s="1738" t="s">
        <v>988</v>
      </c>
      <c r="E38" s="1739"/>
      <c r="F38" s="102">
        <v>0</v>
      </c>
      <c r="G38" s="102">
        <v>0</v>
      </c>
      <c r="H38" s="184">
        <v>0</v>
      </c>
      <c r="I38" s="100"/>
      <c r="J38" s="101">
        <v>0</v>
      </c>
      <c r="K38" s="102">
        <v>0</v>
      </c>
      <c r="L38" s="102">
        <v>0</v>
      </c>
      <c r="M38" s="102">
        <v>0</v>
      </c>
      <c r="N38" s="101">
        <v>0</v>
      </c>
      <c r="O38" s="199">
        <v>0</v>
      </c>
      <c r="P38" s="200">
        <v>0</v>
      </c>
    </row>
    <row r="39" spans="3:16" ht="17.25" customHeight="1">
      <c r="C39" s="71" t="s">
        <v>562</v>
      </c>
      <c r="D39" s="73"/>
      <c r="E39" s="73"/>
      <c r="F39" s="178">
        <v>0</v>
      </c>
      <c r="G39" s="178">
        <v>0</v>
      </c>
      <c r="H39" s="179">
        <v>0</v>
      </c>
      <c r="I39" s="187"/>
      <c r="J39" s="178">
        <v>30</v>
      </c>
      <c r="K39" s="177">
        <v>28</v>
      </c>
      <c r="L39" s="177">
        <v>55</v>
      </c>
      <c r="M39" s="177">
        <v>79</v>
      </c>
      <c r="N39" s="178">
        <v>185</v>
      </c>
      <c r="O39" s="177">
        <v>377</v>
      </c>
      <c r="P39" s="181">
        <v>377</v>
      </c>
    </row>
    <row r="40" spans="3:16" ht="17.25" customHeight="1">
      <c r="C40" s="71"/>
      <c r="D40" s="82" t="s">
        <v>763</v>
      </c>
      <c r="E40" s="82"/>
      <c r="F40" s="78">
        <v>0</v>
      </c>
      <c r="G40" s="78">
        <v>0</v>
      </c>
      <c r="H40" s="184">
        <v>0</v>
      </c>
      <c r="I40" s="96"/>
      <c r="J40" s="78">
        <v>0</v>
      </c>
      <c r="K40" s="76">
        <v>12</v>
      </c>
      <c r="L40" s="76">
        <v>20</v>
      </c>
      <c r="M40" s="76">
        <v>30</v>
      </c>
      <c r="N40" s="78">
        <v>81</v>
      </c>
      <c r="O40" s="182">
        <v>143</v>
      </c>
      <c r="P40" s="186">
        <v>143</v>
      </c>
    </row>
    <row r="41" spans="3:16" ht="17.25" customHeight="1">
      <c r="C41" s="71"/>
      <c r="D41" s="82" t="s">
        <v>764</v>
      </c>
      <c r="E41" s="82"/>
      <c r="F41" s="76">
        <v>0</v>
      </c>
      <c r="G41" s="76">
        <v>0</v>
      </c>
      <c r="H41" s="184">
        <v>0</v>
      </c>
      <c r="I41" s="97"/>
      <c r="J41" s="78">
        <v>30</v>
      </c>
      <c r="K41" s="76">
        <v>16</v>
      </c>
      <c r="L41" s="76">
        <v>31</v>
      </c>
      <c r="M41" s="76">
        <v>44</v>
      </c>
      <c r="N41" s="78">
        <v>68</v>
      </c>
      <c r="O41" s="182">
        <v>189</v>
      </c>
      <c r="P41" s="186">
        <v>189</v>
      </c>
    </row>
    <row r="42" spans="3:16" ht="17.25" customHeight="1">
      <c r="C42" s="71"/>
      <c r="D42" s="98" t="s">
        <v>765</v>
      </c>
      <c r="E42" s="98"/>
      <c r="F42" s="99">
        <v>0</v>
      </c>
      <c r="G42" s="99">
        <v>0</v>
      </c>
      <c r="H42" s="193">
        <v>0</v>
      </c>
      <c r="I42" s="100"/>
      <c r="J42" s="101">
        <v>0</v>
      </c>
      <c r="K42" s="102">
        <v>0</v>
      </c>
      <c r="L42" s="102">
        <v>4</v>
      </c>
      <c r="M42" s="102">
        <v>5</v>
      </c>
      <c r="N42" s="101">
        <v>36</v>
      </c>
      <c r="O42" s="195">
        <v>45</v>
      </c>
      <c r="P42" s="196">
        <v>45</v>
      </c>
    </row>
    <row r="43" spans="3:16" ht="17.25" customHeight="1" thickBot="1">
      <c r="C43" s="143" t="s">
        <v>4</v>
      </c>
      <c r="D43" s="144"/>
      <c r="E43" s="144"/>
      <c r="F43" s="188">
        <v>716</v>
      </c>
      <c r="G43" s="189">
        <v>1543</v>
      </c>
      <c r="H43" s="190">
        <v>2259</v>
      </c>
      <c r="I43" s="191">
        <v>0</v>
      </c>
      <c r="J43" s="189">
        <v>3853</v>
      </c>
      <c r="K43" s="188">
        <v>1592</v>
      </c>
      <c r="L43" s="188">
        <v>1605</v>
      </c>
      <c r="M43" s="188">
        <v>1557</v>
      </c>
      <c r="N43" s="189">
        <v>2588</v>
      </c>
      <c r="O43" s="188">
        <v>11195</v>
      </c>
      <c r="P43" s="197">
        <v>13454</v>
      </c>
    </row>
    <row r="44" spans="3:16" ht="17.25" customHeight="1">
      <c r="C44" s="117" t="s">
        <v>569</v>
      </c>
      <c r="D44" s="112"/>
      <c r="E44" s="112"/>
      <c r="F44" s="112"/>
      <c r="G44" s="112"/>
      <c r="H44" s="112"/>
      <c r="I44" s="112"/>
      <c r="J44" s="112"/>
      <c r="K44" s="112"/>
      <c r="L44" s="112"/>
      <c r="M44" s="112"/>
      <c r="N44" s="112"/>
      <c r="O44" s="112"/>
      <c r="P44" s="113"/>
    </row>
    <row r="45" spans="3:17" ht="17.25" customHeight="1">
      <c r="C45" s="69" t="s">
        <v>17</v>
      </c>
      <c r="D45" s="70"/>
      <c r="E45" s="70"/>
      <c r="F45" s="177">
        <v>777970</v>
      </c>
      <c r="G45" s="178">
        <v>2733183</v>
      </c>
      <c r="H45" s="179">
        <v>3511153</v>
      </c>
      <c r="I45" s="180">
        <v>0</v>
      </c>
      <c r="J45" s="178">
        <v>8914173</v>
      </c>
      <c r="K45" s="177">
        <v>4706656</v>
      </c>
      <c r="L45" s="177">
        <v>5490591</v>
      </c>
      <c r="M45" s="177">
        <v>6259661</v>
      </c>
      <c r="N45" s="178">
        <v>11207854</v>
      </c>
      <c r="O45" s="177">
        <v>36578935</v>
      </c>
      <c r="P45" s="181">
        <v>40090088</v>
      </c>
      <c r="Q45" s="51"/>
    </row>
    <row r="46" spans="3:17" ht="17.25" customHeight="1">
      <c r="C46" s="71"/>
      <c r="D46" s="72" t="s">
        <v>18</v>
      </c>
      <c r="E46" s="73"/>
      <c r="F46" s="182">
        <v>414917</v>
      </c>
      <c r="G46" s="183">
        <v>1369960</v>
      </c>
      <c r="H46" s="184">
        <v>1784877</v>
      </c>
      <c r="I46" s="185">
        <v>0</v>
      </c>
      <c r="J46" s="183">
        <v>4165818</v>
      </c>
      <c r="K46" s="182">
        <v>2434733</v>
      </c>
      <c r="L46" s="182">
        <v>2082573</v>
      </c>
      <c r="M46" s="182">
        <v>3273933</v>
      </c>
      <c r="N46" s="183">
        <v>6181529</v>
      </c>
      <c r="O46" s="182">
        <v>18138586</v>
      </c>
      <c r="P46" s="186">
        <v>19923463</v>
      </c>
      <c r="Q46" s="51"/>
    </row>
    <row r="47" spans="3:17" ht="17.25" customHeight="1">
      <c r="C47" s="71"/>
      <c r="D47" s="74"/>
      <c r="E47" s="75" t="s">
        <v>19</v>
      </c>
      <c r="F47" s="76">
        <v>135525</v>
      </c>
      <c r="G47" s="78">
        <v>260482</v>
      </c>
      <c r="H47" s="184">
        <v>396007</v>
      </c>
      <c r="I47" s="77">
        <v>0</v>
      </c>
      <c r="J47" s="78">
        <v>1393762</v>
      </c>
      <c r="K47" s="76">
        <v>1380337</v>
      </c>
      <c r="L47" s="76">
        <v>954086</v>
      </c>
      <c r="M47" s="76">
        <v>2149455</v>
      </c>
      <c r="N47" s="78">
        <v>3905342</v>
      </c>
      <c r="O47" s="182">
        <v>9782982</v>
      </c>
      <c r="P47" s="186">
        <v>10178989</v>
      </c>
      <c r="Q47" s="51"/>
    </row>
    <row r="48" spans="3:17" ht="17.25" customHeight="1">
      <c r="C48" s="71"/>
      <c r="D48" s="74"/>
      <c r="E48" s="75" t="s">
        <v>20</v>
      </c>
      <c r="F48" s="76">
        <v>0</v>
      </c>
      <c r="G48" s="78">
        <v>2647</v>
      </c>
      <c r="H48" s="184">
        <v>2647</v>
      </c>
      <c r="I48" s="77">
        <v>0</v>
      </c>
      <c r="J48" s="78">
        <v>2611</v>
      </c>
      <c r="K48" s="76">
        <v>1306</v>
      </c>
      <c r="L48" s="76">
        <v>150581</v>
      </c>
      <c r="M48" s="76">
        <v>223643</v>
      </c>
      <c r="N48" s="78">
        <v>844571</v>
      </c>
      <c r="O48" s="182">
        <v>1222712</v>
      </c>
      <c r="P48" s="186">
        <v>1225359</v>
      </c>
      <c r="Q48" s="51"/>
    </row>
    <row r="49" spans="3:17" ht="17.25" customHeight="1">
      <c r="C49" s="71"/>
      <c r="D49" s="74"/>
      <c r="E49" s="75" t="s">
        <v>21</v>
      </c>
      <c r="F49" s="76">
        <v>249924</v>
      </c>
      <c r="G49" s="78">
        <v>831784</v>
      </c>
      <c r="H49" s="184">
        <v>1081708</v>
      </c>
      <c r="I49" s="77">
        <v>0</v>
      </c>
      <c r="J49" s="78">
        <v>2298591</v>
      </c>
      <c r="K49" s="76">
        <v>925812</v>
      </c>
      <c r="L49" s="76">
        <v>785783</v>
      </c>
      <c r="M49" s="76">
        <v>631365</v>
      </c>
      <c r="N49" s="78">
        <v>1130668</v>
      </c>
      <c r="O49" s="182">
        <v>5772219</v>
      </c>
      <c r="P49" s="186">
        <v>6853927</v>
      </c>
      <c r="Q49" s="51"/>
    </row>
    <row r="50" spans="3:17" ht="17.25" customHeight="1">
      <c r="C50" s="71"/>
      <c r="D50" s="74"/>
      <c r="E50" s="75" t="s">
        <v>22</v>
      </c>
      <c r="F50" s="76">
        <v>27104</v>
      </c>
      <c r="G50" s="78">
        <v>270520</v>
      </c>
      <c r="H50" s="184">
        <v>297624</v>
      </c>
      <c r="I50" s="77">
        <v>0</v>
      </c>
      <c r="J50" s="78">
        <v>332097</v>
      </c>
      <c r="K50" s="76">
        <v>54412</v>
      </c>
      <c r="L50" s="76">
        <v>93386</v>
      </c>
      <c r="M50" s="76">
        <v>94935</v>
      </c>
      <c r="N50" s="78">
        <v>61865</v>
      </c>
      <c r="O50" s="182">
        <v>636695</v>
      </c>
      <c r="P50" s="186">
        <v>934319</v>
      </c>
      <c r="Q50" s="51"/>
    </row>
    <row r="51" spans="3:17" ht="17.25" customHeight="1">
      <c r="C51" s="71"/>
      <c r="D51" s="74"/>
      <c r="E51" s="75" t="s">
        <v>23</v>
      </c>
      <c r="F51" s="76">
        <v>2364</v>
      </c>
      <c r="G51" s="78">
        <v>4527</v>
      </c>
      <c r="H51" s="184">
        <v>6891</v>
      </c>
      <c r="I51" s="77">
        <v>0</v>
      </c>
      <c r="J51" s="78">
        <v>138757</v>
      </c>
      <c r="K51" s="76">
        <v>72866</v>
      </c>
      <c r="L51" s="76">
        <v>98737</v>
      </c>
      <c r="M51" s="76">
        <v>174535</v>
      </c>
      <c r="N51" s="78">
        <v>239083</v>
      </c>
      <c r="O51" s="182">
        <v>723978</v>
      </c>
      <c r="P51" s="186">
        <v>730869</v>
      </c>
      <c r="Q51" s="51"/>
    </row>
    <row r="52" spans="3:17" ht="17.25" customHeight="1">
      <c r="C52" s="71"/>
      <c r="D52" s="72" t="s">
        <v>24</v>
      </c>
      <c r="E52" s="79"/>
      <c r="F52" s="182">
        <v>153344</v>
      </c>
      <c r="G52" s="183">
        <v>692523</v>
      </c>
      <c r="H52" s="184">
        <v>845867</v>
      </c>
      <c r="I52" s="185">
        <v>0</v>
      </c>
      <c r="J52" s="183">
        <v>1673128</v>
      </c>
      <c r="K52" s="182">
        <v>978476</v>
      </c>
      <c r="L52" s="182">
        <v>1525744</v>
      </c>
      <c r="M52" s="182">
        <v>928200</v>
      </c>
      <c r="N52" s="183">
        <v>2038823</v>
      </c>
      <c r="O52" s="182">
        <v>7144371</v>
      </c>
      <c r="P52" s="186">
        <v>7990238</v>
      </c>
      <c r="Q52" s="51"/>
    </row>
    <row r="53" spans="3:17" ht="17.25" customHeight="1">
      <c r="C53" s="71"/>
      <c r="D53" s="74"/>
      <c r="E53" s="80" t="s">
        <v>25</v>
      </c>
      <c r="F53" s="76">
        <v>95081</v>
      </c>
      <c r="G53" s="78">
        <v>345199</v>
      </c>
      <c r="H53" s="184">
        <v>440280</v>
      </c>
      <c r="I53" s="77">
        <v>0</v>
      </c>
      <c r="J53" s="78">
        <v>927206</v>
      </c>
      <c r="K53" s="76">
        <v>410677</v>
      </c>
      <c r="L53" s="76">
        <v>781925</v>
      </c>
      <c r="M53" s="76">
        <v>456362</v>
      </c>
      <c r="N53" s="78">
        <v>1227657</v>
      </c>
      <c r="O53" s="182">
        <v>3803827</v>
      </c>
      <c r="P53" s="186">
        <v>4244107</v>
      </c>
      <c r="Q53" s="51"/>
    </row>
    <row r="54" spans="3:17" ht="17.25" customHeight="1">
      <c r="C54" s="71"/>
      <c r="D54" s="74"/>
      <c r="E54" s="80" t="s">
        <v>26</v>
      </c>
      <c r="F54" s="76">
        <v>58263</v>
      </c>
      <c r="G54" s="78">
        <v>347324</v>
      </c>
      <c r="H54" s="184">
        <v>405587</v>
      </c>
      <c r="I54" s="77">
        <v>0</v>
      </c>
      <c r="J54" s="78">
        <v>745922</v>
      </c>
      <c r="K54" s="76">
        <v>567799</v>
      </c>
      <c r="L54" s="76">
        <v>743819</v>
      </c>
      <c r="M54" s="76">
        <v>471838</v>
      </c>
      <c r="N54" s="78">
        <v>811166</v>
      </c>
      <c r="O54" s="182">
        <v>3340544</v>
      </c>
      <c r="P54" s="186">
        <v>3746131</v>
      </c>
      <c r="Q54" s="51"/>
    </row>
    <row r="55" spans="3:17" ht="17.25" customHeight="1">
      <c r="C55" s="71"/>
      <c r="D55" s="72" t="s">
        <v>9</v>
      </c>
      <c r="E55" s="73"/>
      <c r="F55" s="182">
        <v>2326</v>
      </c>
      <c r="G55" s="183">
        <v>0</v>
      </c>
      <c r="H55" s="184">
        <v>2326</v>
      </c>
      <c r="I55" s="185">
        <v>0</v>
      </c>
      <c r="J55" s="183">
        <v>153306</v>
      </c>
      <c r="K55" s="182">
        <v>60476</v>
      </c>
      <c r="L55" s="182">
        <v>352148</v>
      </c>
      <c r="M55" s="182">
        <v>657083</v>
      </c>
      <c r="N55" s="183">
        <v>850347</v>
      </c>
      <c r="O55" s="182">
        <v>2073360</v>
      </c>
      <c r="P55" s="186">
        <v>2075686</v>
      </c>
      <c r="Q55" s="51"/>
    </row>
    <row r="56" spans="3:17" ht="17.25" customHeight="1">
      <c r="C56" s="71"/>
      <c r="D56" s="74"/>
      <c r="E56" s="75" t="s">
        <v>27</v>
      </c>
      <c r="F56" s="76">
        <v>2326</v>
      </c>
      <c r="G56" s="78">
        <v>0</v>
      </c>
      <c r="H56" s="184">
        <v>2326</v>
      </c>
      <c r="I56" s="77">
        <v>0</v>
      </c>
      <c r="J56" s="78">
        <v>125548</v>
      </c>
      <c r="K56" s="76">
        <v>54803</v>
      </c>
      <c r="L56" s="76">
        <v>239618</v>
      </c>
      <c r="M56" s="76">
        <v>578805</v>
      </c>
      <c r="N56" s="78">
        <v>482415</v>
      </c>
      <c r="O56" s="182">
        <v>1481189</v>
      </c>
      <c r="P56" s="186">
        <v>1483515</v>
      </c>
      <c r="Q56" s="51"/>
    </row>
    <row r="57" spans="3:17" ht="24.75" customHeight="1">
      <c r="C57" s="71"/>
      <c r="D57" s="74"/>
      <c r="E57" s="81" t="s">
        <v>28</v>
      </c>
      <c r="F57" s="76">
        <v>0</v>
      </c>
      <c r="G57" s="78">
        <v>0</v>
      </c>
      <c r="H57" s="184">
        <v>0</v>
      </c>
      <c r="I57" s="77">
        <v>0</v>
      </c>
      <c r="J57" s="78">
        <v>27758</v>
      </c>
      <c r="K57" s="76">
        <v>5673</v>
      </c>
      <c r="L57" s="76">
        <v>112530</v>
      </c>
      <c r="M57" s="76">
        <v>78278</v>
      </c>
      <c r="N57" s="78">
        <v>187686</v>
      </c>
      <c r="O57" s="182">
        <v>411925</v>
      </c>
      <c r="P57" s="186">
        <v>411925</v>
      </c>
      <c r="Q57" s="51"/>
    </row>
    <row r="58" spans="3:17" ht="24.75" customHeight="1">
      <c r="C58" s="71"/>
      <c r="D58" s="80"/>
      <c r="E58" s="81" t="s">
        <v>29</v>
      </c>
      <c r="F58" s="76">
        <v>0</v>
      </c>
      <c r="G58" s="78">
        <v>0</v>
      </c>
      <c r="H58" s="184">
        <v>0</v>
      </c>
      <c r="I58" s="77">
        <v>0</v>
      </c>
      <c r="J58" s="78">
        <v>0</v>
      </c>
      <c r="K58" s="76">
        <v>0</v>
      </c>
      <c r="L58" s="76">
        <v>0</v>
      </c>
      <c r="M58" s="76">
        <v>0</v>
      </c>
      <c r="N58" s="78">
        <v>180246</v>
      </c>
      <c r="O58" s="182">
        <v>180246</v>
      </c>
      <c r="P58" s="186">
        <v>180246</v>
      </c>
      <c r="Q58" s="51"/>
    </row>
    <row r="59" spans="3:17" ht="17.25" customHeight="1">
      <c r="C59" s="71"/>
      <c r="D59" s="72" t="s">
        <v>407</v>
      </c>
      <c r="E59" s="73"/>
      <c r="F59" s="182">
        <v>64163</v>
      </c>
      <c r="G59" s="183">
        <v>389665</v>
      </c>
      <c r="H59" s="184">
        <v>453828</v>
      </c>
      <c r="I59" s="185">
        <v>0</v>
      </c>
      <c r="J59" s="183">
        <v>1255772</v>
      </c>
      <c r="K59" s="182">
        <v>434800</v>
      </c>
      <c r="L59" s="182">
        <v>652726</v>
      </c>
      <c r="M59" s="182">
        <v>628498</v>
      </c>
      <c r="N59" s="183">
        <v>1414313</v>
      </c>
      <c r="O59" s="182">
        <v>4386109</v>
      </c>
      <c r="P59" s="186">
        <v>4839937</v>
      </c>
      <c r="Q59" s="51"/>
    </row>
    <row r="60" spans="3:17" ht="17.25" customHeight="1">
      <c r="C60" s="71"/>
      <c r="D60" s="74"/>
      <c r="E60" s="75" t="s">
        <v>307</v>
      </c>
      <c r="F60" s="76">
        <v>64163</v>
      </c>
      <c r="G60" s="78">
        <v>389665</v>
      </c>
      <c r="H60" s="184">
        <v>453828</v>
      </c>
      <c r="I60" s="77">
        <v>0</v>
      </c>
      <c r="J60" s="78">
        <v>1255772</v>
      </c>
      <c r="K60" s="76">
        <v>434800</v>
      </c>
      <c r="L60" s="76">
        <v>652726</v>
      </c>
      <c r="M60" s="76">
        <v>628498</v>
      </c>
      <c r="N60" s="78">
        <v>1414313</v>
      </c>
      <c r="O60" s="182">
        <v>4386109</v>
      </c>
      <c r="P60" s="186">
        <v>4839937</v>
      </c>
      <c r="Q60" s="51"/>
    </row>
    <row r="61" spans="3:17" ht="17.25" customHeight="1">
      <c r="C61" s="103"/>
      <c r="D61" s="75" t="s">
        <v>563</v>
      </c>
      <c r="E61" s="79"/>
      <c r="F61" s="104">
        <v>0</v>
      </c>
      <c r="G61" s="104">
        <v>8995</v>
      </c>
      <c r="H61" s="198">
        <v>8995</v>
      </c>
      <c r="I61" s="105">
        <v>0</v>
      </c>
      <c r="J61" s="104">
        <v>285401</v>
      </c>
      <c r="K61" s="106">
        <v>234801</v>
      </c>
      <c r="L61" s="106">
        <v>266653</v>
      </c>
      <c r="M61" s="106">
        <v>292135</v>
      </c>
      <c r="N61" s="104">
        <v>59229</v>
      </c>
      <c r="O61" s="199">
        <v>1138219</v>
      </c>
      <c r="P61" s="200">
        <v>1147214</v>
      </c>
      <c r="Q61" s="51"/>
    </row>
    <row r="62" spans="3:17" ht="17.25" customHeight="1">
      <c r="C62" s="86"/>
      <c r="D62" s="87" t="s">
        <v>555</v>
      </c>
      <c r="E62" s="88"/>
      <c r="F62" s="89">
        <v>143220</v>
      </c>
      <c r="G62" s="91">
        <v>272040</v>
      </c>
      <c r="H62" s="192">
        <v>415260</v>
      </c>
      <c r="I62" s="90">
        <v>0</v>
      </c>
      <c r="J62" s="91">
        <v>1380748</v>
      </c>
      <c r="K62" s="89">
        <v>563370</v>
      </c>
      <c r="L62" s="89">
        <v>610747</v>
      </c>
      <c r="M62" s="89">
        <v>479812</v>
      </c>
      <c r="N62" s="91">
        <v>663613</v>
      </c>
      <c r="O62" s="192">
        <v>3698290</v>
      </c>
      <c r="P62" s="194">
        <v>4113550</v>
      </c>
      <c r="Q62" s="51"/>
    </row>
    <row r="63" spans="3:16" ht="17.25" customHeight="1">
      <c r="C63" s="69" t="s">
        <v>556</v>
      </c>
      <c r="D63" s="92"/>
      <c r="E63" s="93"/>
      <c r="F63" s="177">
        <v>0</v>
      </c>
      <c r="G63" s="178">
        <v>0</v>
      </c>
      <c r="H63" s="179">
        <v>0</v>
      </c>
      <c r="I63" s="180">
        <v>0</v>
      </c>
      <c r="J63" s="178">
        <v>918600</v>
      </c>
      <c r="K63" s="177">
        <v>451246</v>
      </c>
      <c r="L63" s="177">
        <v>1534605</v>
      </c>
      <c r="M63" s="177">
        <v>1561371</v>
      </c>
      <c r="N63" s="178">
        <v>1092793</v>
      </c>
      <c r="O63" s="177">
        <v>5558615</v>
      </c>
      <c r="P63" s="181">
        <v>5558615</v>
      </c>
    </row>
    <row r="64" spans="3:16" ht="17.25" customHeight="1">
      <c r="C64" s="71"/>
      <c r="D64" s="1742" t="s">
        <v>987</v>
      </c>
      <c r="E64" s="1743"/>
      <c r="F64" s="237">
        <v>0</v>
      </c>
      <c r="G64" s="94">
        <v>0</v>
      </c>
      <c r="H64" s="184">
        <v>0</v>
      </c>
      <c r="I64" s="96"/>
      <c r="J64" s="78">
        <v>0</v>
      </c>
      <c r="K64" s="76">
        <v>0</v>
      </c>
      <c r="L64" s="76">
        <v>38148</v>
      </c>
      <c r="M64" s="76">
        <v>141134</v>
      </c>
      <c r="N64" s="78">
        <v>44878</v>
      </c>
      <c r="O64" s="182">
        <v>224160</v>
      </c>
      <c r="P64" s="186">
        <v>224160</v>
      </c>
    </row>
    <row r="65" spans="3:16" ht="17.25" customHeight="1">
      <c r="C65" s="71"/>
      <c r="D65" s="75" t="s">
        <v>557</v>
      </c>
      <c r="E65" s="79"/>
      <c r="F65" s="237">
        <v>0</v>
      </c>
      <c r="G65" s="94">
        <v>0</v>
      </c>
      <c r="H65" s="184">
        <v>0</v>
      </c>
      <c r="I65" s="96"/>
      <c r="J65" s="78">
        <v>0</v>
      </c>
      <c r="K65" s="76">
        <v>0</v>
      </c>
      <c r="L65" s="76">
        <v>0</v>
      </c>
      <c r="M65" s="76">
        <v>0</v>
      </c>
      <c r="N65" s="78">
        <v>0</v>
      </c>
      <c r="O65" s="182">
        <v>0</v>
      </c>
      <c r="P65" s="186">
        <v>0</v>
      </c>
    </row>
    <row r="66" spans="3:16" ht="17.25" customHeight="1">
      <c r="C66" s="71"/>
      <c r="D66" s="75" t="s">
        <v>1517</v>
      </c>
      <c r="E66" s="79"/>
      <c r="F66" s="297">
        <v>0</v>
      </c>
      <c r="G66" s="297">
        <v>0</v>
      </c>
      <c r="H66" s="184">
        <v>0</v>
      </c>
      <c r="I66" s="298"/>
      <c r="J66" s="78">
        <v>758077</v>
      </c>
      <c r="K66" s="76">
        <v>307990</v>
      </c>
      <c r="L66" s="76">
        <v>964498</v>
      </c>
      <c r="M66" s="76">
        <v>775670</v>
      </c>
      <c r="N66" s="78">
        <v>517734</v>
      </c>
      <c r="O66" s="182">
        <v>3323969</v>
      </c>
      <c r="P66" s="186">
        <v>3323969</v>
      </c>
    </row>
    <row r="67" spans="3:16" ht="17.25" customHeight="1">
      <c r="C67" s="71"/>
      <c r="D67" s="75" t="s">
        <v>558</v>
      </c>
      <c r="E67" s="79"/>
      <c r="F67" s="76">
        <v>0</v>
      </c>
      <c r="G67" s="76">
        <v>0</v>
      </c>
      <c r="H67" s="184">
        <v>0</v>
      </c>
      <c r="I67" s="77">
        <v>0</v>
      </c>
      <c r="J67" s="78">
        <v>80387</v>
      </c>
      <c r="K67" s="76">
        <v>8119</v>
      </c>
      <c r="L67" s="76">
        <v>148212</v>
      </c>
      <c r="M67" s="76">
        <v>0</v>
      </c>
      <c r="N67" s="78">
        <v>246787</v>
      </c>
      <c r="O67" s="182">
        <v>483505</v>
      </c>
      <c r="P67" s="186">
        <v>483505</v>
      </c>
    </row>
    <row r="68" spans="3:16" ht="17.25" customHeight="1">
      <c r="C68" s="71"/>
      <c r="D68" s="75" t="s">
        <v>559</v>
      </c>
      <c r="E68" s="79"/>
      <c r="F68" s="76">
        <v>0</v>
      </c>
      <c r="G68" s="76">
        <v>0</v>
      </c>
      <c r="H68" s="184">
        <v>0</v>
      </c>
      <c r="I68" s="77">
        <v>0</v>
      </c>
      <c r="J68" s="78">
        <v>80136</v>
      </c>
      <c r="K68" s="76">
        <v>135137</v>
      </c>
      <c r="L68" s="76">
        <v>332045</v>
      </c>
      <c r="M68" s="76">
        <v>644567</v>
      </c>
      <c r="N68" s="78">
        <v>283394</v>
      </c>
      <c r="O68" s="182">
        <v>1475279</v>
      </c>
      <c r="P68" s="186">
        <v>1475279</v>
      </c>
    </row>
    <row r="69" spans="3:16" ht="17.25" customHeight="1">
      <c r="C69" s="71"/>
      <c r="D69" s="75" t="s">
        <v>560</v>
      </c>
      <c r="E69" s="79"/>
      <c r="F69" s="94">
        <v>0</v>
      </c>
      <c r="G69" s="94">
        <v>0</v>
      </c>
      <c r="H69" s="184">
        <v>0</v>
      </c>
      <c r="I69" s="96"/>
      <c r="J69" s="78">
        <v>0</v>
      </c>
      <c r="K69" s="76">
        <v>0</v>
      </c>
      <c r="L69" s="76">
        <v>51702</v>
      </c>
      <c r="M69" s="76">
        <v>0</v>
      </c>
      <c r="N69" s="78">
        <v>0</v>
      </c>
      <c r="O69" s="182">
        <v>51702</v>
      </c>
      <c r="P69" s="186">
        <v>51702</v>
      </c>
    </row>
    <row r="70" spans="3:17" ht="17.25" customHeight="1">
      <c r="C70" s="71"/>
      <c r="D70" s="75" t="s">
        <v>561</v>
      </c>
      <c r="E70" s="79"/>
      <c r="F70" s="237">
        <v>0</v>
      </c>
      <c r="G70" s="94">
        <v>0</v>
      </c>
      <c r="H70" s="184">
        <v>0</v>
      </c>
      <c r="I70" s="97"/>
      <c r="J70" s="78">
        <v>0</v>
      </c>
      <c r="K70" s="76">
        <v>0</v>
      </c>
      <c r="L70" s="76">
        <v>0</v>
      </c>
      <c r="M70" s="76">
        <v>0</v>
      </c>
      <c r="N70" s="94">
        <v>0</v>
      </c>
      <c r="O70" s="182">
        <v>0</v>
      </c>
      <c r="P70" s="186">
        <v>0</v>
      </c>
      <c r="Q70" s="238"/>
    </row>
    <row r="71" spans="3:16" ht="24.75" customHeight="1">
      <c r="C71" s="103"/>
      <c r="D71" s="1740" t="s">
        <v>513</v>
      </c>
      <c r="E71" s="1741"/>
      <c r="F71" s="106">
        <v>0</v>
      </c>
      <c r="G71" s="106">
        <v>0</v>
      </c>
      <c r="H71" s="184">
        <v>0</v>
      </c>
      <c r="I71" s="96"/>
      <c r="J71" s="104">
        <v>0</v>
      </c>
      <c r="K71" s="106">
        <v>0</v>
      </c>
      <c r="L71" s="106">
        <v>0</v>
      </c>
      <c r="M71" s="106">
        <v>0</v>
      </c>
      <c r="N71" s="104">
        <v>0</v>
      </c>
      <c r="O71" s="199">
        <v>0</v>
      </c>
      <c r="P71" s="200">
        <v>0</v>
      </c>
    </row>
    <row r="72" spans="3:16" ht="24.75" customHeight="1">
      <c r="C72" s="86"/>
      <c r="D72" s="1738" t="s">
        <v>988</v>
      </c>
      <c r="E72" s="1739"/>
      <c r="F72" s="102">
        <v>0</v>
      </c>
      <c r="G72" s="102">
        <v>0</v>
      </c>
      <c r="H72" s="184">
        <v>0</v>
      </c>
      <c r="I72" s="100"/>
      <c r="J72" s="101">
        <v>0</v>
      </c>
      <c r="K72" s="102">
        <v>0</v>
      </c>
      <c r="L72" s="102">
        <v>0</v>
      </c>
      <c r="M72" s="102">
        <v>0</v>
      </c>
      <c r="N72" s="101">
        <v>0</v>
      </c>
      <c r="O72" s="199">
        <v>0</v>
      </c>
      <c r="P72" s="200">
        <v>0</v>
      </c>
    </row>
    <row r="73" spans="3:17" ht="17.25" customHeight="1">
      <c r="C73" s="71" t="s">
        <v>562</v>
      </c>
      <c r="D73" s="73"/>
      <c r="E73" s="73"/>
      <c r="F73" s="178">
        <v>0</v>
      </c>
      <c r="G73" s="178">
        <v>0</v>
      </c>
      <c r="H73" s="179">
        <v>0</v>
      </c>
      <c r="I73" s="187"/>
      <c r="J73" s="178">
        <v>780637</v>
      </c>
      <c r="K73" s="177">
        <v>721355</v>
      </c>
      <c r="L73" s="177">
        <v>1492845</v>
      </c>
      <c r="M73" s="177">
        <v>2492426</v>
      </c>
      <c r="N73" s="178">
        <v>5462701</v>
      </c>
      <c r="O73" s="177">
        <v>10949964</v>
      </c>
      <c r="P73" s="181">
        <v>10949964</v>
      </c>
      <c r="Q73" s="51"/>
    </row>
    <row r="74" spans="3:17" ht="17.25" customHeight="1">
      <c r="C74" s="71"/>
      <c r="D74" s="82" t="s">
        <v>763</v>
      </c>
      <c r="E74" s="82"/>
      <c r="F74" s="78">
        <v>0</v>
      </c>
      <c r="G74" s="78">
        <v>0</v>
      </c>
      <c r="H74" s="184">
        <v>0</v>
      </c>
      <c r="I74" s="96"/>
      <c r="J74" s="78">
        <v>0</v>
      </c>
      <c r="K74" s="76">
        <v>312085</v>
      </c>
      <c r="L74" s="76">
        <v>472793</v>
      </c>
      <c r="M74" s="76">
        <v>866870</v>
      </c>
      <c r="N74" s="78">
        <v>2377102</v>
      </c>
      <c r="O74" s="182">
        <v>4028850</v>
      </c>
      <c r="P74" s="186">
        <v>4028850</v>
      </c>
      <c r="Q74" s="51"/>
    </row>
    <row r="75" spans="3:17" ht="17.25" customHeight="1">
      <c r="C75" s="71"/>
      <c r="D75" s="82" t="s">
        <v>764</v>
      </c>
      <c r="E75" s="82"/>
      <c r="F75" s="76">
        <v>0</v>
      </c>
      <c r="G75" s="78">
        <v>0</v>
      </c>
      <c r="H75" s="184">
        <v>0</v>
      </c>
      <c r="I75" s="97"/>
      <c r="J75" s="78">
        <v>780637</v>
      </c>
      <c r="K75" s="76">
        <v>409270</v>
      </c>
      <c r="L75" s="76">
        <v>865661</v>
      </c>
      <c r="M75" s="76">
        <v>1432035</v>
      </c>
      <c r="N75" s="78">
        <v>2012689</v>
      </c>
      <c r="O75" s="182">
        <v>5500292</v>
      </c>
      <c r="P75" s="186">
        <v>5500292</v>
      </c>
      <c r="Q75" s="51"/>
    </row>
    <row r="76" spans="3:17" ht="17.25" customHeight="1">
      <c r="C76" s="71"/>
      <c r="D76" s="98" t="s">
        <v>765</v>
      </c>
      <c r="E76" s="98"/>
      <c r="F76" s="99">
        <v>0</v>
      </c>
      <c r="G76" s="107">
        <v>0</v>
      </c>
      <c r="H76" s="193">
        <v>0</v>
      </c>
      <c r="I76" s="100"/>
      <c r="J76" s="101">
        <v>0</v>
      </c>
      <c r="K76" s="102">
        <v>0</v>
      </c>
      <c r="L76" s="102">
        <v>154391</v>
      </c>
      <c r="M76" s="102">
        <v>193521</v>
      </c>
      <c r="N76" s="101">
        <v>1072910</v>
      </c>
      <c r="O76" s="195">
        <v>1420822</v>
      </c>
      <c r="P76" s="196">
        <v>1420822</v>
      </c>
      <c r="Q76" s="51"/>
    </row>
    <row r="77" spans="3:17" ht="17.25" customHeight="1" thickBot="1">
      <c r="C77" s="239" t="s">
        <v>4</v>
      </c>
      <c r="D77" s="240"/>
      <c r="E77" s="240"/>
      <c r="F77" s="188">
        <v>777970</v>
      </c>
      <c r="G77" s="189">
        <v>2733183</v>
      </c>
      <c r="H77" s="190">
        <v>3511153</v>
      </c>
      <c r="I77" s="191">
        <v>0</v>
      </c>
      <c r="J77" s="189">
        <v>10613410</v>
      </c>
      <c r="K77" s="188">
        <v>5879257</v>
      </c>
      <c r="L77" s="188">
        <v>8518041</v>
      </c>
      <c r="M77" s="188">
        <v>10313458</v>
      </c>
      <c r="N77" s="189">
        <v>17763348</v>
      </c>
      <c r="O77" s="188">
        <v>53087514</v>
      </c>
      <c r="P77" s="197">
        <v>56598667</v>
      </c>
      <c r="Q77" s="51"/>
    </row>
    <row r="78" spans="3:16" ht="17.25" customHeight="1">
      <c r="C78" s="117" t="s">
        <v>570</v>
      </c>
      <c r="D78" s="112"/>
      <c r="E78" s="112"/>
      <c r="F78" s="112"/>
      <c r="G78" s="112"/>
      <c r="H78" s="112"/>
      <c r="I78" s="112"/>
      <c r="J78" s="112"/>
      <c r="K78" s="112"/>
      <c r="L78" s="112"/>
      <c r="M78" s="112"/>
      <c r="N78" s="112"/>
      <c r="O78" s="112"/>
      <c r="P78" s="113"/>
    </row>
    <row r="79" spans="3:17" ht="17.25" customHeight="1">
      <c r="C79" s="69" t="s">
        <v>17</v>
      </c>
      <c r="D79" s="70"/>
      <c r="E79" s="70"/>
      <c r="F79" s="177">
        <v>9328702</v>
      </c>
      <c r="G79" s="178">
        <v>30644990</v>
      </c>
      <c r="H79" s="179">
        <v>39973692</v>
      </c>
      <c r="I79" s="180">
        <v>0</v>
      </c>
      <c r="J79" s="201">
        <v>97902947</v>
      </c>
      <c r="K79" s="177">
        <v>53478814</v>
      </c>
      <c r="L79" s="177">
        <v>59744927</v>
      </c>
      <c r="M79" s="177">
        <v>68713754</v>
      </c>
      <c r="N79" s="178">
        <v>121995951</v>
      </c>
      <c r="O79" s="177">
        <v>401836393</v>
      </c>
      <c r="P79" s="181">
        <v>441810085</v>
      </c>
      <c r="Q79" s="51"/>
    </row>
    <row r="80" spans="3:17" ht="17.25" customHeight="1">
      <c r="C80" s="71"/>
      <c r="D80" s="72" t="s">
        <v>18</v>
      </c>
      <c r="E80" s="73"/>
      <c r="F80" s="182">
        <v>4576293</v>
      </c>
      <c r="G80" s="183">
        <v>15047340</v>
      </c>
      <c r="H80" s="184">
        <v>19623633</v>
      </c>
      <c r="I80" s="185">
        <v>0</v>
      </c>
      <c r="J80" s="202">
        <v>45753175</v>
      </c>
      <c r="K80" s="182">
        <v>26749284</v>
      </c>
      <c r="L80" s="182">
        <v>22816428</v>
      </c>
      <c r="M80" s="182">
        <v>35842816</v>
      </c>
      <c r="N80" s="183">
        <v>67622728</v>
      </c>
      <c r="O80" s="182">
        <v>198784431</v>
      </c>
      <c r="P80" s="186">
        <v>218408064</v>
      </c>
      <c r="Q80" s="51"/>
    </row>
    <row r="81" spans="3:17" ht="17.25" customHeight="1">
      <c r="C81" s="71"/>
      <c r="D81" s="74"/>
      <c r="E81" s="75" t="s">
        <v>19</v>
      </c>
      <c r="F81" s="76">
        <v>1497513</v>
      </c>
      <c r="G81" s="78">
        <v>2878268</v>
      </c>
      <c r="H81" s="184">
        <v>4375781</v>
      </c>
      <c r="I81" s="77">
        <v>0</v>
      </c>
      <c r="J81" s="108">
        <v>15405900</v>
      </c>
      <c r="K81" s="76">
        <v>15193901</v>
      </c>
      <c r="L81" s="76">
        <v>10488855</v>
      </c>
      <c r="M81" s="76">
        <v>23644672</v>
      </c>
      <c r="N81" s="78">
        <v>42854949</v>
      </c>
      <c r="O81" s="182">
        <v>107588277</v>
      </c>
      <c r="P81" s="186">
        <v>111964058</v>
      </c>
      <c r="Q81" s="51"/>
    </row>
    <row r="82" spans="3:17" ht="17.25" customHeight="1">
      <c r="C82" s="71"/>
      <c r="D82" s="74"/>
      <c r="E82" s="75" t="s">
        <v>20</v>
      </c>
      <c r="F82" s="76">
        <v>0</v>
      </c>
      <c r="G82" s="78">
        <v>29249</v>
      </c>
      <c r="H82" s="184">
        <v>29249</v>
      </c>
      <c r="I82" s="77">
        <v>0</v>
      </c>
      <c r="J82" s="108">
        <v>28851</v>
      </c>
      <c r="K82" s="76">
        <v>14431</v>
      </c>
      <c r="L82" s="76">
        <v>1663912</v>
      </c>
      <c r="M82" s="76">
        <v>2472101</v>
      </c>
      <c r="N82" s="78">
        <v>9278544</v>
      </c>
      <c r="O82" s="182">
        <v>13457839</v>
      </c>
      <c r="P82" s="186">
        <v>13487088</v>
      </c>
      <c r="Q82" s="51"/>
    </row>
    <row r="83" spans="3:17" ht="17.25" customHeight="1">
      <c r="C83" s="71"/>
      <c r="D83" s="74"/>
      <c r="E83" s="75" t="s">
        <v>21</v>
      </c>
      <c r="F83" s="76">
        <v>2761607</v>
      </c>
      <c r="G83" s="78">
        <v>9185670</v>
      </c>
      <c r="H83" s="184">
        <v>11947277</v>
      </c>
      <c r="I83" s="77">
        <v>0</v>
      </c>
      <c r="J83" s="108">
        <v>25361262</v>
      </c>
      <c r="K83" s="76">
        <v>10223017</v>
      </c>
      <c r="L83" s="76">
        <v>8664927</v>
      </c>
      <c r="M83" s="76">
        <v>6955929</v>
      </c>
      <c r="N83" s="78">
        <v>12428417</v>
      </c>
      <c r="O83" s="182">
        <v>63633552</v>
      </c>
      <c r="P83" s="186">
        <v>75580829</v>
      </c>
      <c r="Q83" s="51"/>
    </row>
    <row r="84" spans="3:17" ht="17.25" customHeight="1">
      <c r="C84" s="71"/>
      <c r="D84" s="74"/>
      <c r="E84" s="75" t="s">
        <v>22</v>
      </c>
      <c r="F84" s="76">
        <v>293533</v>
      </c>
      <c r="G84" s="78">
        <v>2908883</v>
      </c>
      <c r="H84" s="184">
        <v>3202416</v>
      </c>
      <c r="I84" s="77">
        <v>0</v>
      </c>
      <c r="J84" s="108">
        <v>3569592</v>
      </c>
      <c r="K84" s="76">
        <v>589275</v>
      </c>
      <c r="L84" s="76">
        <v>1011364</v>
      </c>
      <c r="M84" s="76">
        <v>1024764</v>
      </c>
      <c r="N84" s="78">
        <v>669988</v>
      </c>
      <c r="O84" s="182">
        <v>6864983</v>
      </c>
      <c r="P84" s="186">
        <v>10067399</v>
      </c>
      <c r="Q84" s="51"/>
    </row>
    <row r="85" spans="3:17" ht="17.25" customHeight="1">
      <c r="C85" s="71"/>
      <c r="D85" s="74"/>
      <c r="E85" s="75" t="s">
        <v>23</v>
      </c>
      <c r="F85" s="76">
        <v>23640</v>
      </c>
      <c r="G85" s="78">
        <v>45270</v>
      </c>
      <c r="H85" s="184">
        <v>68910</v>
      </c>
      <c r="I85" s="77">
        <v>0</v>
      </c>
      <c r="J85" s="108">
        <v>1387570</v>
      </c>
      <c r="K85" s="76">
        <v>728660</v>
      </c>
      <c r="L85" s="76">
        <v>987370</v>
      </c>
      <c r="M85" s="76">
        <v>1745350</v>
      </c>
      <c r="N85" s="78">
        <v>2390830</v>
      </c>
      <c r="O85" s="182">
        <v>7239780</v>
      </c>
      <c r="P85" s="186">
        <v>7308690</v>
      </c>
      <c r="Q85" s="51"/>
    </row>
    <row r="86" spans="3:17" ht="17.25" customHeight="1">
      <c r="C86" s="71"/>
      <c r="D86" s="72" t="s">
        <v>24</v>
      </c>
      <c r="E86" s="79"/>
      <c r="F86" s="182">
        <v>1646417</v>
      </c>
      <c r="G86" s="183">
        <v>7446077</v>
      </c>
      <c r="H86" s="184">
        <v>9092494</v>
      </c>
      <c r="I86" s="185">
        <v>0</v>
      </c>
      <c r="J86" s="202">
        <v>17963567</v>
      </c>
      <c r="K86" s="182">
        <v>10531230</v>
      </c>
      <c r="L86" s="182">
        <v>16357884</v>
      </c>
      <c r="M86" s="182">
        <v>9972086</v>
      </c>
      <c r="N86" s="183">
        <v>21793087</v>
      </c>
      <c r="O86" s="182">
        <v>76617854</v>
      </c>
      <c r="P86" s="186">
        <v>85710348</v>
      </c>
      <c r="Q86" s="51"/>
    </row>
    <row r="87" spans="3:17" ht="17.25" customHeight="1">
      <c r="C87" s="71"/>
      <c r="D87" s="74"/>
      <c r="E87" s="80" t="s">
        <v>25</v>
      </c>
      <c r="F87" s="76">
        <v>1015434</v>
      </c>
      <c r="G87" s="78">
        <v>3684603</v>
      </c>
      <c r="H87" s="184">
        <v>4700037</v>
      </c>
      <c r="I87" s="77">
        <v>0</v>
      </c>
      <c r="J87" s="108">
        <v>9894152</v>
      </c>
      <c r="K87" s="76">
        <v>4385984</v>
      </c>
      <c r="L87" s="76">
        <v>8349854</v>
      </c>
      <c r="M87" s="76">
        <v>4873915</v>
      </c>
      <c r="N87" s="78">
        <v>13046009</v>
      </c>
      <c r="O87" s="182">
        <v>40549914</v>
      </c>
      <c r="P87" s="186">
        <v>45249951</v>
      </c>
      <c r="Q87" s="51"/>
    </row>
    <row r="88" spans="3:17" ht="17.25" customHeight="1">
      <c r="C88" s="71"/>
      <c r="D88" s="74"/>
      <c r="E88" s="80" t="s">
        <v>26</v>
      </c>
      <c r="F88" s="76">
        <v>630983</v>
      </c>
      <c r="G88" s="78">
        <v>3761474</v>
      </c>
      <c r="H88" s="184">
        <v>4392457</v>
      </c>
      <c r="I88" s="77">
        <v>0</v>
      </c>
      <c r="J88" s="108">
        <v>8069415</v>
      </c>
      <c r="K88" s="76">
        <v>6145246</v>
      </c>
      <c r="L88" s="76">
        <v>8008030</v>
      </c>
      <c r="M88" s="76">
        <v>5098171</v>
      </c>
      <c r="N88" s="78">
        <v>8747078</v>
      </c>
      <c r="O88" s="182">
        <v>36067940</v>
      </c>
      <c r="P88" s="186">
        <v>40460397</v>
      </c>
      <c r="Q88" s="51"/>
    </row>
    <row r="89" spans="3:17" ht="17.25" customHeight="1">
      <c r="C89" s="71"/>
      <c r="D89" s="72" t="s">
        <v>9</v>
      </c>
      <c r="E89" s="73"/>
      <c r="F89" s="182">
        <v>25190</v>
      </c>
      <c r="G89" s="183">
        <v>0</v>
      </c>
      <c r="H89" s="184">
        <v>25190</v>
      </c>
      <c r="I89" s="185">
        <v>0</v>
      </c>
      <c r="J89" s="202">
        <v>1649738</v>
      </c>
      <c r="K89" s="182">
        <v>651529</v>
      </c>
      <c r="L89" s="182">
        <v>3791256</v>
      </c>
      <c r="M89" s="182">
        <v>7090675</v>
      </c>
      <c r="N89" s="183">
        <v>9093001</v>
      </c>
      <c r="O89" s="182">
        <v>22276199</v>
      </c>
      <c r="P89" s="186">
        <v>22301389</v>
      </c>
      <c r="Q89" s="51"/>
    </row>
    <row r="90" spans="3:17" ht="17.25" customHeight="1">
      <c r="C90" s="71"/>
      <c r="D90" s="74"/>
      <c r="E90" s="75" t="s">
        <v>27</v>
      </c>
      <c r="F90" s="76">
        <v>25190</v>
      </c>
      <c r="G90" s="78">
        <v>0</v>
      </c>
      <c r="H90" s="184">
        <v>25190</v>
      </c>
      <c r="I90" s="77">
        <v>0</v>
      </c>
      <c r="J90" s="108">
        <v>1359668</v>
      </c>
      <c r="K90" s="76">
        <v>592247</v>
      </c>
      <c r="L90" s="76">
        <v>2589445</v>
      </c>
      <c r="M90" s="76">
        <v>6266956</v>
      </c>
      <c r="N90" s="78">
        <v>5222080</v>
      </c>
      <c r="O90" s="182">
        <v>16030396</v>
      </c>
      <c r="P90" s="186">
        <v>16055586</v>
      </c>
      <c r="Q90" s="51"/>
    </row>
    <row r="91" spans="3:17" ht="24.75" customHeight="1">
      <c r="C91" s="71"/>
      <c r="D91" s="74"/>
      <c r="E91" s="81" t="s">
        <v>28</v>
      </c>
      <c r="F91" s="76">
        <v>0</v>
      </c>
      <c r="G91" s="78">
        <v>0</v>
      </c>
      <c r="H91" s="184">
        <v>0</v>
      </c>
      <c r="I91" s="77">
        <v>0</v>
      </c>
      <c r="J91" s="108">
        <v>290070</v>
      </c>
      <c r="K91" s="76">
        <v>59282</v>
      </c>
      <c r="L91" s="76">
        <v>1201811</v>
      </c>
      <c r="M91" s="76">
        <v>823719</v>
      </c>
      <c r="N91" s="78">
        <v>1986967</v>
      </c>
      <c r="O91" s="182">
        <v>4361849</v>
      </c>
      <c r="P91" s="186">
        <v>4361849</v>
      </c>
      <c r="Q91" s="51"/>
    </row>
    <row r="92" spans="3:17" ht="24.75" customHeight="1">
      <c r="C92" s="71"/>
      <c r="D92" s="80"/>
      <c r="E92" s="81" t="s">
        <v>29</v>
      </c>
      <c r="F92" s="76">
        <v>0</v>
      </c>
      <c r="G92" s="78">
        <v>0</v>
      </c>
      <c r="H92" s="184">
        <v>0</v>
      </c>
      <c r="I92" s="77">
        <v>0</v>
      </c>
      <c r="J92" s="108">
        <v>0</v>
      </c>
      <c r="K92" s="76">
        <v>0</v>
      </c>
      <c r="L92" s="76">
        <v>0</v>
      </c>
      <c r="M92" s="76">
        <v>0</v>
      </c>
      <c r="N92" s="78">
        <v>1883954</v>
      </c>
      <c r="O92" s="182">
        <v>1883954</v>
      </c>
      <c r="P92" s="186">
        <v>1883954</v>
      </c>
      <c r="Q92" s="51"/>
    </row>
    <row r="93" spans="3:17" ht="17.25" customHeight="1">
      <c r="C93" s="71"/>
      <c r="D93" s="72" t="s">
        <v>407</v>
      </c>
      <c r="E93" s="73"/>
      <c r="F93" s="182">
        <v>1498383</v>
      </c>
      <c r="G93" s="183">
        <v>5049774</v>
      </c>
      <c r="H93" s="184">
        <v>6548157</v>
      </c>
      <c r="I93" s="185">
        <v>0</v>
      </c>
      <c r="J93" s="183">
        <v>14290397</v>
      </c>
      <c r="K93" s="182">
        <v>6816752</v>
      </c>
      <c r="L93" s="182">
        <v>7192872</v>
      </c>
      <c r="M93" s="182">
        <v>7393707</v>
      </c>
      <c r="N93" s="183">
        <v>15570450</v>
      </c>
      <c r="O93" s="182">
        <v>51264178</v>
      </c>
      <c r="P93" s="186">
        <v>57812335</v>
      </c>
      <c r="Q93" s="51"/>
    </row>
    <row r="94" spans="3:17" ht="17.25" customHeight="1">
      <c r="C94" s="71"/>
      <c r="D94" s="74"/>
      <c r="E94" s="82" t="s">
        <v>307</v>
      </c>
      <c r="F94" s="76">
        <v>641630</v>
      </c>
      <c r="G94" s="78">
        <v>3896650</v>
      </c>
      <c r="H94" s="184">
        <v>4538280</v>
      </c>
      <c r="I94" s="77">
        <v>0</v>
      </c>
      <c r="J94" s="78">
        <v>12557720</v>
      </c>
      <c r="K94" s="76">
        <v>4348000</v>
      </c>
      <c r="L94" s="76">
        <v>6527260</v>
      </c>
      <c r="M94" s="76">
        <v>6284980</v>
      </c>
      <c r="N94" s="78">
        <v>14143130</v>
      </c>
      <c r="O94" s="182">
        <v>43861090</v>
      </c>
      <c r="P94" s="186">
        <v>48399370</v>
      </c>
      <c r="Q94" s="51"/>
    </row>
    <row r="95" spans="3:17" ht="17.25" customHeight="1">
      <c r="C95" s="71"/>
      <c r="D95" s="83"/>
      <c r="E95" s="80" t="s">
        <v>308</v>
      </c>
      <c r="F95" s="76">
        <v>121353</v>
      </c>
      <c r="G95" s="78">
        <v>306844</v>
      </c>
      <c r="H95" s="184">
        <v>428197</v>
      </c>
      <c r="I95" s="77">
        <v>0</v>
      </c>
      <c r="J95" s="78">
        <v>517700</v>
      </c>
      <c r="K95" s="76">
        <v>621702</v>
      </c>
      <c r="L95" s="76">
        <v>423612</v>
      </c>
      <c r="M95" s="76">
        <v>336878</v>
      </c>
      <c r="N95" s="78">
        <v>357300</v>
      </c>
      <c r="O95" s="182">
        <v>2257192</v>
      </c>
      <c r="P95" s="186">
        <v>2685389</v>
      </c>
      <c r="Q95" s="51"/>
    </row>
    <row r="96" spans="3:17" ht="17.25" customHeight="1">
      <c r="C96" s="71"/>
      <c r="D96" s="84"/>
      <c r="E96" s="75" t="s">
        <v>309</v>
      </c>
      <c r="F96" s="76">
        <v>735400</v>
      </c>
      <c r="G96" s="78">
        <v>846280</v>
      </c>
      <c r="H96" s="184">
        <v>1581680</v>
      </c>
      <c r="I96" s="77">
        <v>0</v>
      </c>
      <c r="J96" s="78">
        <v>1214977</v>
      </c>
      <c r="K96" s="76">
        <v>1847050</v>
      </c>
      <c r="L96" s="76">
        <v>242000</v>
      </c>
      <c r="M96" s="76">
        <v>771849</v>
      </c>
      <c r="N96" s="78">
        <v>1070020</v>
      </c>
      <c r="O96" s="182">
        <v>5145896</v>
      </c>
      <c r="P96" s="186">
        <v>6727576</v>
      </c>
      <c r="Q96" s="51"/>
    </row>
    <row r="97" spans="3:17" ht="17.25" customHeight="1">
      <c r="C97" s="71"/>
      <c r="D97" s="74" t="s">
        <v>554</v>
      </c>
      <c r="E97" s="85"/>
      <c r="F97" s="76">
        <v>0</v>
      </c>
      <c r="G97" s="78">
        <v>96066</v>
      </c>
      <c r="H97" s="184">
        <v>96066</v>
      </c>
      <c r="I97" s="77">
        <v>0</v>
      </c>
      <c r="J97" s="78">
        <v>2998144</v>
      </c>
      <c r="K97" s="76">
        <v>2506339</v>
      </c>
      <c r="L97" s="76">
        <v>2847848</v>
      </c>
      <c r="M97" s="76">
        <v>3119997</v>
      </c>
      <c r="N97" s="78">
        <v>608280</v>
      </c>
      <c r="O97" s="182">
        <v>12080608</v>
      </c>
      <c r="P97" s="186">
        <v>12176674</v>
      </c>
      <c r="Q97" s="51"/>
    </row>
    <row r="98" spans="3:17" ht="17.25" customHeight="1">
      <c r="C98" s="86"/>
      <c r="D98" s="87" t="s">
        <v>555</v>
      </c>
      <c r="E98" s="88"/>
      <c r="F98" s="89">
        <v>1582419</v>
      </c>
      <c r="G98" s="91">
        <v>3005733</v>
      </c>
      <c r="H98" s="192">
        <v>4588152</v>
      </c>
      <c r="I98" s="90">
        <v>0</v>
      </c>
      <c r="J98" s="91">
        <v>15247926</v>
      </c>
      <c r="K98" s="89">
        <v>6223680</v>
      </c>
      <c r="L98" s="89">
        <v>6738639</v>
      </c>
      <c r="M98" s="89">
        <v>5294473</v>
      </c>
      <c r="N98" s="91">
        <v>7308405</v>
      </c>
      <c r="O98" s="192">
        <v>40813123</v>
      </c>
      <c r="P98" s="194">
        <v>45401275</v>
      </c>
      <c r="Q98" s="51"/>
    </row>
    <row r="99" spans="3:16" ht="17.25" customHeight="1">
      <c r="C99" s="69" t="s">
        <v>556</v>
      </c>
      <c r="D99" s="92"/>
      <c r="E99" s="93"/>
      <c r="F99" s="177">
        <v>0</v>
      </c>
      <c r="G99" s="178">
        <v>0</v>
      </c>
      <c r="H99" s="179">
        <v>0</v>
      </c>
      <c r="I99" s="180">
        <v>0</v>
      </c>
      <c r="J99" s="178">
        <v>9848850</v>
      </c>
      <c r="K99" s="177">
        <v>4840765</v>
      </c>
      <c r="L99" s="177">
        <v>16475671</v>
      </c>
      <c r="M99" s="177">
        <v>16824296</v>
      </c>
      <c r="N99" s="178">
        <v>11767130</v>
      </c>
      <c r="O99" s="177">
        <v>59756712</v>
      </c>
      <c r="P99" s="181">
        <v>59756712</v>
      </c>
    </row>
    <row r="100" spans="3:16" ht="17.25" customHeight="1">
      <c r="C100" s="71"/>
      <c r="D100" s="1742" t="s">
        <v>987</v>
      </c>
      <c r="E100" s="1743"/>
      <c r="F100" s="237">
        <v>0</v>
      </c>
      <c r="G100" s="94">
        <v>0</v>
      </c>
      <c r="H100" s="184">
        <v>0</v>
      </c>
      <c r="I100" s="96"/>
      <c r="J100" s="78">
        <v>0</v>
      </c>
      <c r="K100" s="76">
        <v>0</v>
      </c>
      <c r="L100" s="76">
        <v>421535</v>
      </c>
      <c r="M100" s="76">
        <v>1559527</v>
      </c>
      <c r="N100" s="78">
        <v>495901</v>
      </c>
      <c r="O100" s="182">
        <v>2476963</v>
      </c>
      <c r="P100" s="186">
        <v>2476963</v>
      </c>
    </row>
    <row r="101" spans="3:16" ht="17.25" customHeight="1">
      <c r="C101" s="71"/>
      <c r="D101" s="75" t="s">
        <v>557</v>
      </c>
      <c r="E101" s="79"/>
      <c r="F101" s="237">
        <v>0</v>
      </c>
      <c r="G101" s="94">
        <v>0</v>
      </c>
      <c r="H101" s="184">
        <v>0</v>
      </c>
      <c r="I101" s="96"/>
      <c r="J101" s="78">
        <v>0</v>
      </c>
      <c r="K101" s="76">
        <v>0</v>
      </c>
      <c r="L101" s="76">
        <v>0</v>
      </c>
      <c r="M101" s="76">
        <v>0</v>
      </c>
      <c r="N101" s="78">
        <v>0</v>
      </c>
      <c r="O101" s="182">
        <v>0</v>
      </c>
      <c r="P101" s="186">
        <v>0</v>
      </c>
    </row>
    <row r="102" spans="3:16" ht="17.25" customHeight="1">
      <c r="C102" s="71"/>
      <c r="D102" s="75" t="s">
        <v>1517</v>
      </c>
      <c r="E102" s="79"/>
      <c r="F102" s="297">
        <v>0</v>
      </c>
      <c r="G102" s="297">
        <v>0</v>
      </c>
      <c r="H102" s="184">
        <v>0</v>
      </c>
      <c r="I102" s="298"/>
      <c r="J102" s="78">
        <v>8110396</v>
      </c>
      <c r="K102" s="76">
        <v>3289307</v>
      </c>
      <c r="L102" s="76">
        <v>10300790</v>
      </c>
      <c r="M102" s="76">
        <v>8284121</v>
      </c>
      <c r="N102" s="78">
        <v>5529383</v>
      </c>
      <c r="O102" s="182">
        <v>35513997</v>
      </c>
      <c r="P102" s="186">
        <v>35513997</v>
      </c>
    </row>
    <row r="103" spans="3:16" ht="17.25" customHeight="1">
      <c r="C103" s="71"/>
      <c r="D103" s="75" t="s">
        <v>558</v>
      </c>
      <c r="E103" s="79"/>
      <c r="F103" s="76">
        <v>0</v>
      </c>
      <c r="G103" s="76">
        <v>0</v>
      </c>
      <c r="H103" s="184">
        <v>0</v>
      </c>
      <c r="I103" s="77">
        <v>0</v>
      </c>
      <c r="J103" s="78">
        <v>870584</v>
      </c>
      <c r="K103" s="76">
        <v>87927</v>
      </c>
      <c r="L103" s="76">
        <v>1605127</v>
      </c>
      <c r="M103" s="76">
        <v>0</v>
      </c>
      <c r="N103" s="78">
        <v>2672697</v>
      </c>
      <c r="O103" s="182">
        <v>5236335</v>
      </c>
      <c r="P103" s="186">
        <v>5236335</v>
      </c>
    </row>
    <row r="104" spans="3:16" ht="17.25" customHeight="1">
      <c r="C104" s="71"/>
      <c r="D104" s="75" t="s">
        <v>559</v>
      </c>
      <c r="E104" s="79"/>
      <c r="F104" s="76">
        <v>0</v>
      </c>
      <c r="G104" s="76">
        <v>0</v>
      </c>
      <c r="H104" s="184">
        <v>0</v>
      </c>
      <c r="I104" s="77">
        <v>0</v>
      </c>
      <c r="J104" s="78">
        <v>867870</v>
      </c>
      <c r="K104" s="76">
        <v>1463531</v>
      </c>
      <c r="L104" s="76">
        <v>3596043</v>
      </c>
      <c r="M104" s="76">
        <v>6980648</v>
      </c>
      <c r="N104" s="78">
        <v>3069149</v>
      </c>
      <c r="O104" s="182">
        <v>15977241</v>
      </c>
      <c r="P104" s="186">
        <v>15977241</v>
      </c>
    </row>
    <row r="105" spans="3:16" ht="17.25" customHeight="1">
      <c r="C105" s="71"/>
      <c r="D105" s="75" t="s">
        <v>560</v>
      </c>
      <c r="E105" s="79"/>
      <c r="F105" s="94">
        <v>0</v>
      </c>
      <c r="G105" s="94">
        <v>0</v>
      </c>
      <c r="H105" s="184">
        <v>0</v>
      </c>
      <c r="I105" s="96"/>
      <c r="J105" s="78">
        <v>0</v>
      </c>
      <c r="K105" s="76">
        <v>0</v>
      </c>
      <c r="L105" s="76">
        <v>552176</v>
      </c>
      <c r="M105" s="76">
        <v>0</v>
      </c>
      <c r="N105" s="78">
        <v>0</v>
      </c>
      <c r="O105" s="182">
        <v>552176</v>
      </c>
      <c r="P105" s="186">
        <v>552176</v>
      </c>
    </row>
    <row r="106" spans="3:17" ht="17.25" customHeight="1">
      <c r="C106" s="71"/>
      <c r="D106" s="75" t="s">
        <v>561</v>
      </c>
      <c r="E106" s="79"/>
      <c r="F106" s="237">
        <v>0</v>
      </c>
      <c r="G106" s="94">
        <v>0</v>
      </c>
      <c r="H106" s="184">
        <v>0</v>
      </c>
      <c r="I106" s="97"/>
      <c r="J106" s="78">
        <v>0</v>
      </c>
      <c r="K106" s="76">
        <v>0</v>
      </c>
      <c r="L106" s="76">
        <v>0</v>
      </c>
      <c r="M106" s="76">
        <v>0</v>
      </c>
      <c r="N106" s="94">
        <v>0</v>
      </c>
      <c r="O106" s="182">
        <v>0</v>
      </c>
      <c r="P106" s="186">
        <v>0</v>
      </c>
      <c r="Q106" s="238"/>
    </row>
    <row r="107" spans="3:16" ht="24.75" customHeight="1">
      <c r="C107" s="103"/>
      <c r="D107" s="1740" t="s">
        <v>513</v>
      </c>
      <c r="E107" s="1741"/>
      <c r="F107" s="104">
        <v>0</v>
      </c>
      <c r="G107" s="106">
        <v>0</v>
      </c>
      <c r="H107" s="184">
        <v>0</v>
      </c>
      <c r="I107" s="96"/>
      <c r="J107" s="104">
        <v>0</v>
      </c>
      <c r="K107" s="106">
        <v>0</v>
      </c>
      <c r="L107" s="106">
        <v>0</v>
      </c>
      <c r="M107" s="106">
        <v>0</v>
      </c>
      <c r="N107" s="104">
        <v>0</v>
      </c>
      <c r="O107" s="199">
        <v>0</v>
      </c>
      <c r="P107" s="200">
        <v>0</v>
      </c>
    </row>
    <row r="108" spans="3:16" ht="24.75" customHeight="1">
      <c r="C108" s="86"/>
      <c r="D108" s="1738" t="s">
        <v>988</v>
      </c>
      <c r="E108" s="1739"/>
      <c r="F108" s="102">
        <v>0</v>
      </c>
      <c r="G108" s="102">
        <v>0</v>
      </c>
      <c r="H108" s="184">
        <v>0</v>
      </c>
      <c r="I108" s="100"/>
      <c r="J108" s="101">
        <v>0</v>
      </c>
      <c r="K108" s="102">
        <v>0</v>
      </c>
      <c r="L108" s="102">
        <v>0</v>
      </c>
      <c r="M108" s="102">
        <v>0</v>
      </c>
      <c r="N108" s="101">
        <v>0</v>
      </c>
      <c r="O108" s="199">
        <v>0</v>
      </c>
      <c r="P108" s="200">
        <v>0</v>
      </c>
    </row>
    <row r="109" spans="3:17" ht="17.25" customHeight="1">
      <c r="C109" s="71" t="s">
        <v>562</v>
      </c>
      <c r="D109" s="73"/>
      <c r="E109" s="73"/>
      <c r="F109" s="178">
        <v>0</v>
      </c>
      <c r="G109" s="178">
        <v>0</v>
      </c>
      <c r="H109" s="179">
        <v>0</v>
      </c>
      <c r="I109" s="187"/>
      <c r="J109" s="201">
        <v>8337188</v>
      </c>
      <c r="K109" s="177">
        <v>7632818</v>
      </c>
      <c r="L109" s="177">
        <v>15833923</v>
      </c>
      <c r="M109" s="177">
        <v>26469930</v>
      </c>
      <c r="N109" s="178">
        <v>57292245</v>
      </c>
      <c r="O109" s="177">
        <v>115566104</v>
      </c>
      <c r="P109" s="181">
        <v>115566104</v>
      </c>
      <c r="Q109" s="51"/>
    </row>
    <row r="110" spans="3:17" ht="17.25" customHeight="1">
      <c r="C110" s="71"/>
      <c r="D110" s="82" t="s">
        <v>763</v>
      </c>
      <c r="E110" s="82"/>
      <c r="F110" s="78">
        <v>0</v>
      </c>
      <c r="G110" s="78">
        <v>0</v>
      </c>
      <c r="H110" s="184">
        <v>0</v>
      </c>
      <c r="I110" s="96"/>
      <c r="J110" s="108">
        <v>0</v>
      </c>
      <c r="K110" s="76">
        <v>3261283</v>
      </c>
      <c r="L110" s="76">
        <v>5049419</v>
      </c>
      <c r="M110" s="76">
        <v>9258157</v>
      </c>
      <c r="N110" s="78">
        <v>25106350</v>
      </c>
      <c r="O110" s="182">
        <v>42675209</v>
      </c>
      <c r="P110" s="186">
        <v>42675209</v>
      </c>
      <c r="Q110" s="51"/>
    </row>
    <row r="111" spans="3:17" ht="17.25" customHeight="1">
      <c r="C111" s="71"/>
      <c r="D111" s="82" t="s">
        <v>764</v>
      </c>
      <c r="E111" s="82"/>
      <c r="F111" s="76">
        <v>0</v>
      </c>
      <c r="G111" s="78">
        <v>0</v>
      </c>
      <c r="H111" s="184">
        <v>0</v>
      </c>
      <c r="I111" s="97"/>
      <c r="J111" s="108">
        <v>8337188</v>
      </c>
      <c r="K111" s="76">
        <v>4371535</v>
      </c>
      <c r="L111" s="76">
        <v>9169108</v>
      </c>
      <c r="M111" s="76">
        <v>15181952</v>
      </c>
      <c r="N111" s="78">
        <v>20873484</v>
      </c>
      <c r="O111" s="182">
        <v>57933267</v>
      </c>
      <c r="P111" s="186">
        <v>57933267</v>
      </c>
      <c r="Q111" s="51"/>
    </row>
    <row r="112" spans="3:17" ht="17.25" customHeight="1">
      <c r="C112" s="71"/>
      <c r="D112" s="98" t="s">
        <v>765</v>
      </c>
      <c r="E112" s="98"/>
      <c r="F112" s="99">
        <v>0</v>
      </c>
      <c r="G112" s="107">
        <v>0</v>
      </c>
      <c r="H112" s="193">
        <v>0</v>
      </c>
      <c r="I112" s="100"/>
      <c r="J112" s="109">
        <v>0</v>
      </c>
      <c r="K112" s="102">
        <v>0</v>
      </c>
      <c r="L112" s="102">
        <v>1615396</v>
      </c>
      <c r="M112" s="102">
        <v>2029821</v>
      </c>
      <c r="N112" s="101">
        <v>11312411</v>
      </c>
      <c r="O112" s="195">
        <v>14957628</v>
      </c>
      <c r="P112" s="196">
        <v>14957628</v>
      </c>
      <c r="Q112" s="51"/>
    </row>
    <row r="113" spans="3:17" ht="17.25" customHeight="1" thickBot="1">
      <c r="C113" s="143" t="s">
        <v>4</v>
      </c>
      <c r="D113" s="144"/>
      <c r="E113" s="144"/>
      <c r="F113" s="188">
        <v>9328702</v>
      </c>
      <c r="G113" s="189">
        <v>30644990</v>
      </c>
      <c r="H113" s="190">
        <v>39973692</v>
      </c>
      <c r="I113" s="191">
        <v>0</v>
      </c>
      <c r="J113" s="203">
        <v>116088985</v>
      </c>
      <c r="K113" s="188">
        <v>65952397</v>
      </c>
      <c r="L113" s="188">
        <v>92054521</v>
      </c>
      <c r="M113" s="188">
        <v>112007980</v>
      </c>
      <c r="N113" s="189">
        <v>191055326</v>
      </c>
      <c r="O113" s="188">
        <v>577159209</v>
      </c>
      <c r="P113" s="197">
        <v>617132901</v>
      </c>
      <c r="Q113" s="51"/>
    </row>
    <row r="114" spans="3:16" ht="17.25" customHeight="1">
      <c r="C114" s="117" t="s">
        <v>571</v>
      </c>
      <c r="D114" s="112"/>
      <c r="E114" s="112"/>
      <c r="F114" s="112"/>
      <c r="G114" s="112"/>
      <c r="H114" s="112"/>
      <c r="I114" s="112"/>
      <c r="J114" s="112"/>
      <c r="K114" s="112"/>
      <c r="L114" s="112"/>
      <c r="M114" s="112"/>
      <c r="N114" s="112"/>
      <c r="O114" s="112"/>
      <c r="P114" s="113"/>
    </row>
    <row r="115" spans="3:17" ht="17.25" customHeight="1">
      <c r="C115" s="69" t="s">
        <v>17</v>
      </c>
      <c r="D115" s="70"/>
      <c r="E115" s="70"/>
      <c r="F115" s="177">
        <v>8553940</v>
      </c>
      <c r="G115" s="178">
        <v>27880786</v>
      </c>
      <c r="H115" s="179">
        <v>36434726</v>
      </c>
      <c r="I115" s="180">
        <v>0</v>
      </c>
      <c r="J115" s="201">
        <v>89636751</v>
      </c>
      <c r="K115" s="177">
        <v>48752993</v>
      </c>
      <c r="L115" s="177">
        <v>54444027</v>
      </c>
      <c r="M115" s="177">
        <v>62371551</v>
      </c>
      <c r="N115" s="178">
        <v>110526656</v>
      </c>
      <c r="O115" s="177">
        <v>365731978</v>
      </c>
      <c r="P115" s="181">
        <v>402166704</v>
      </c>
      <c r="Q115" s="51"/>
    </row>
    <row r="116" spans="3:17" ht="17.25" customHeight="1">
      <c r="C116" s="71"/>
      <c r="D116" s="72" t="s">
        <v>18</v>
      </c>
      <c r="E116" s="73"/>
      <c r="F116" s="182">
        <v>4118563</v>
      </c>
      <c r="G116" s="183">
        <v>13542415</v>
      </c>
      <c r="H116" s="184">
        <v>17660978</v>
      </c>
      <c r="I116" s="185">
        <v>0</v>
      </c>
      <c r="J116" s="202">
        <v>41177379</v>
      </c>
      <c r="K116" s="182">
        <v>24074149</v>
      </c>
      <c r="L116" s="182">
        <v>20534613</v>
      </c>
      <c r="M116" s="182">
        <v>32258341</v>
      </c>
      <c r="N116" s="183">
        <v>60860061</v>
      </c>
      <c r="O116" s="182">
        <v>178904543</v>
      </c>
      <c r="P116" s="186">
        <v>196565521</v>
      </c>
      <c r="Q116" s="51"/>
    </row>
    <row r="117" spans="3:17" ht="17.25" customHeight="1">
      <c r="C117" s="71"/>
      <c r="D117" s="74"/>
      <c r="E117" s="75" t="s">
        <v>19</v>
      </c>
      <c r="F117" s="76">
        <v>1347717</v>
      </c>
      <c r="G117" s="78">
        <v>2590387</v>
      </c>
      <c r="H117" s="184">
        <v>3938104</v>
      </c>
      <c r="I117" s="77">
        <v>0</v>
      </c>
      <c r="J117" s="108">
        <v>13865128</v>
      </c>
      <c r="K117" s="76">
        <v>13674407</v>
      </c>
      <c r="L117" s="76">
        <v>9439899</v>
      </c>
      <c r="M117" s="76">
        <v>21280113</v>
      </c>
      <c r="N117" s="78">
        <v>38569224</v>
      </c>
      <c r="O117" s="182">
        <v>96828771</v>
      </c>
      <c r="P117" s="186">
        <v>100766875</v>
      </c>
      <c r="Q117" s="51"/>
    </row>
    <row r="118" spans="3:17" ht="17.25" customHeight="1">
      <c r="C118" s="71"/>
      <c r="D118" s="74"/>
      <c r="E118" s="75" t="s">
        <v>20</v>
      </c>
      <c r="F118" s="76">
        <v>0</v>
      </c>
      <c r="G118" s="78">
        <v>26324</v>
      </c>
      <c r="H118" s="184">
        <v>26324</v>
      </c>
      <c r="I118" s="77">
        <v>0</v>
      </c>
      <c r="J118" s="108">
        <v>25965</v>
      </c>
      <c r="K118" s="76">
        <v>12987</v>
      </c>
      <c r="L118" s="76">
        <v>1497513</v>
      </c>
      <c r="M118" s="76">
        <v>2224868</v>
      </c>
      <c r="N118" s="78">
        <v>8350628</v>
      </c>
      <c r="O118" s="182">
        <v>12111961</v>
      </c>
      <c r="P118" s="186">
        <v>12138285</v>
      </c>
      <c r="Q118" s="51"/>
    </row>
    <row r="119" spans="3:17" ht="17.25" customHeight="1">
      <c r="C119" s="71"/>
      <c r="D119" s="74"/>
      <c r="E119" s="75" t="s">
        <v>21</v>
      </c>
      <c r="F119" s="76">
        <v>2485397</v>
      </c>
      <c r="G119" s="78">
        <v>8266989</v>
      </c>
      <c r="H119" s="184">
        <v>10752386</v>
      </c>
      <c r="I119" s="77">
        <v>0</v>
      </c>
      <c r="J119" s="108">
        <v>22824868</v>
      </c>
      <c r="K119" s="76">
        <v>9200621</v>
      </c>
      <c r="L119" s="76">
        <v>7798347</v>
      </c>
      <c r="M119" s="76">
        <v>6260272</v>
      </c>
      <c r="N119" s="78">
        <v>11185485</v>
      </c>
      <c r="O119" s="182">
        <v>57269593</v>
      </c>
      <c r="P119" s="186">
        <v>68021979</v>
      </c>
      <c r="Q119" s="51"/>
    </row>
    <row r="120" spans="3:17" ht="17.25" customHeight="1">
      <c r="C120" s="71"/>
      <c r="D120" s="74"/>
      <c r="E120" s="75" t="s">
        <v>22</v>
      </c>
      <c r="F120" s="76">
        <v>264173</v>
      </c>
      <c r="G120" s="78">
        <v>2617972</v>
      </c>
      <c r="H120" s="184">
        <v>2882145</v>
      </c>
      <c r="I120" s="77">
        <v>0</v>
      </c>
      <c r="J120" s="108">
        <v>3212605</v>
      </c>
      <c r="K120" s="76">
        <v>530340</v>
      </c>
      <c r="L120" s="76">
        <v>910221</v>
      </c>
      <c r="M120" s="76">
        <v>922273</v>
      </c>
      <c r="N120" s="78">
        <v>602977</v>
      </c>
      <c r="O120" s="182">
        <v>6178416</v>
      </c>
      <c r="P120" s="186">
        <v>9060561</v>
      </c>
      <c r="Q120" s="51"/>
    </row>
    <row r="121" spans="3:17" ht="17.25" customHeight="1">
      <c r="C121" s="71"/>
      <c r="D121" s="74"/>
      <c r="E121" s="75" t="s">
        <v>23</v>
      </c>
      <c r="F121" s="76">
        <v>21276</v>
      </c>
      <c r="G121" s="78">
        <v>40743</v>
      </c>
      <c r="H121" s="184">
        <v>62019</v>
      </c>
      <c r="I121" s="77">
        <v>0</v>
      </c>
      <c r="J121" s="108">
        <v>1248813</v>
      </c>
      <c r="K121" s="76">
        <v>655794</v>
      </c>
      <c r="L121" s="76">
        <v>888633</v>
      </c>
      <c r="M121" s="76">
        <v>1570815</v>
      </c>
      <c r="N121" s="78">
        <v>2151747</v>
      </c>
      <c r="O121" s="182">
        <v>6515802</v>
      </c>
      <c r="P121" s="186">
        <v>6577821</v>
      </c>
      <c r="Q121" s="51"/>
    </row>
    <row r="122" spans="3:17" ht="17.25" customHeight="1">
      <c r="C122" s="71"/>
      <c r="D122" s="72" t="s">
        <v>24</v>
      </c>
      <c r="E122" s="79"/>
      <c r="F122" s="182">
        <v>1481744</v>
      </c>
      <c r="G122" s="183">
        <v>6701384</v>
      </c>
      <c r="H122" s="184">
        <v>8183128</v>
      </c>
      <c r="I122" s="185">
        <v>0</v>
      </c>
      <c r="J122" s="202">
        <v>16167019</v>
      </c>
      <c r="K122" s="182">
        <v>9478020</v>
      </c>
      <c r="L122" s="182">
        <v>14722020</v>
      </c>
      <c r="M122" s="182">
        <v>8974825</v>
      </c>
      <c r="N122" s="183">
        <v>19613683</v>
      </c>
      <c r="O122" s="182">
        <v>68955567</v>
      </c>
      <c r="P122" s="186">
        <v>77138695</v>
      </c>
      <c r="Q122" s="51"/>
    </row>
    <row r="123" spans="3:17" ht="17.25" customHeight="1">
      <c r="C123" s="71"/>
      <c r="D123" s="74"/>
      <c r="E123" s="80" t="s">
        <v>25</v>
      </c>
      <c r="F123" s="76">
        <v>913868</v>
      </c>
      <c r="G123" s="78">
        <v>3316108</v>
      </c>
      <c r="H123" s="184">
        <v>4229976</v>
      </c>
      <c r="I123" s="77">
        <v>0</v>
      </c>
      <c r="J123" s="108">
        <v>8904630</v>
      </c>
      <c r="K123" s="76">
        <v>3947346</v>
      </c>
      <c r="L123" s="76">
        <v>7514833</v>
      </c>
      <c r="M123" s="76">
        <v>4386493</v>
      </c>
      <c r="N123" s="78">
        <v>11741345</v>
      </c>
      <c r="O123" s="182">
        <v>36494647</v>
      </c>
      <c r="P123" s="186">
        <v>40724623</v>
      </c>
      <c r="Q123" s="51"/>
    </row>
    <row r="124" spans="3:17" ht="17.25" customHeight="1">
      <c r="C124" s="71"/>
      <c r="D124" s="74"/>
      <c r="E124" s="80" t="s">
        <v>26</v>
      </c>
      <c r="F124" s="76">
        <v>567876</v>
      </c>
      <c r="G124" s="78">
        <v>3385276</v>
      </c>
      <c r="H124" s="184">
        <v>3953152</v>
      </c>
      <c r="I124" s="77">
        <v>0</v>
      </c>
      <c r="J124" s="108">
        <v>7262389</v>
      </c>
      <c r="K124" s="76">
        <v>5530674</v>
      </c>
      <c r="L124" s="76">
        <v>7207187</v>
      </c>
      <c r="M124" s="76">
        <v>4588332</v>
      </c>
      <c r="N124" s="78">
        <v>7872338</v>
      </c>
      <c r="O124" s="182">
        <v>32460920</v>
      </c>
      <c r="P124" s="186">
        <v>36414072</v>
      </c>
      <c r="Q124" s="51"/>
    </row>
    <row r="125" spans="3:17" ht="17.25" customHeight="1">
      <c r="C125" s="71"/>
      <c r="D125" s="72" t="s">
        <v>9</v>
      </c>
      <c r="E125" s="73"/>
      <c r="F125" s="182">
        <v>22671</v>
      </c>
      <c r="G125" s="183">
        <v>0</v>
      </c>
      <c r="H125" s="184">
        <v>22671</v>
      </c>
      <c r="I125" s="185">
        <v>0</v>
      </c>
      <c r="J125" s="202">
        <v>1484749</v>
      </c>
      <c r="K125" s="182">
        <v>586371</v>
      </c>
      <c r="L125" s="182">
        <v>3412111</v>
      </c>
      <c r="M125" s="182">
        <v>6381587</v>
      </c>
      <c r="N125" s="183">
        <v>8183651</v>
      </c>
      <c r="O125" s="182">
        <v>20048469</v>
      </c>
      <c r="P125" s="186">
        <v>20071140</v>
      </c>
      <c r="Q125" s="51"/>
    </row>
    <row r="126" spans="3:17" ht="17.25" customHeight="1">
      <c r="C126" s="71"/>
      <c r="D126" s="74"/>
      <c r="E126" s="75" t="s">
        <v>27</v>
      </c>
      <c r="F126" s="76">
        <v>22671</v>
      </c>
      <c r="G126" s="78">
        <v>0</v>
      </c>
      <c r="H126" s="184">
        <v>22671</v>
      </c>
      <c r="I126" s="77">
        <v>0</v>
      </c>
      <c r="J126" s="108">
        <v>1223688</v>
      </c>
      <c r="K126" s="76">
        <v>533018</v>
      </c>
      <c r="L126" s="76">
        <v>2330487</v>
      </c>
      <c r="M126" s="76">
        <v>5640245</v>
      </c>
      <c r="N126" s="78">
        <v>4699844</v>
      </c>
      <c r="O126" s="182">
        <v>14427282</v>
      </c>
      <c r="P126" s="186">
        <v>14449953</v>
      </c>
      <c r="Q126" s="51"/>
    </row>
    <row r="127" spans="3:17" ht="24.75" customHeight="1">
      <c r="C127" s="71"/>
      <c r="D127" s="74"/>
      <c r="E127" s="81" t="s">
        <v>28</v>
      </c>
      <c r="F127" s="76">
        <v>0</v>
      </c>
      <c r="G127" s="78">
        <v>0</v>
      </c>
      <c r="H127" s="184">
        <v>0</v>
      </c>
      <c r="I127" s="77">
        <v>0</v>
      </c>
      <c r="J127" s="108">
        <v>261061</v>
      </c>
      <c r="K127" s="76">
        <v>53353</v>
      </c>
      <c r="L127" s="76">
        <v>1081624</v>
      </c>
      <c r="M127" s="76">
        <v>741342</v>
      </c>
      <c r="N127" s="78">
        <v>1788255</v>
      </c>
      <c r="O127" s="182">
        <v>3925635</v>
      </c>
      <c r="P127" s="186">
        <v>3925635</v>
      </c>
      <c r="Q127" s="51"/>
    </row>
    <row r="128" spans="3:17" ht="24.75" customHeight="1">
      <c r="C128" s="71"/>
      <c r="D128" s="80"/>
      <c r="E128" s="81" t="s">
        <v>29</v>
      </c>
      <c r="F128" s="76">
        <v>0</v>
      </c>
      <c r="G128" s="78">
        <v>0</v>
      </c>
      <c r="H128" s="184">
        <v>0</v>
      </c>
      <c r="I128" s="77">
        <v>0</v>
      </c>
      <c r="J128" s="108">
        <v>0</v>
      </c>
      <c r="K128" s="76">
        <v>0</v>
      </c>
      <c r="L128" s="76">
        <v>0</v>
      </c>
      <c r="M128" s="76">
        <v>0</v>
      </c>
      <c r="N128" s="78">
        <v>1695552</v>
      </c>
      <c r="O128" s="182">
        <v>1695552</v>
      </c>
      <c r="P128" s="186">
        <v>1695552</v>
      </c>
      <c r="Q128" s="51"/>
    </row>
    <row r="129" spans="3:17" ht="17.25" customHeight="1">
      <c r="C129" s="71"/>
      <c r="D129" s="72" t="s">
        <v>407</v>
      </c>
      <c r="E129" s="73"/>
      <c r="F129" s="182">
        <v>1348543</v>
      </c>
      <c r="G129" s="183">
        <v>4544795</v>
      </c>
      <c r="H129" s="184">
        <v>5893338</v>
      </c>
      <c r="I129" s="185">
        <v>0</v>
      </c>
      <c r="J129" s="183">
        <v>12861357</v>
      </c>
      <c r="K129" s="182">
        <v>6135075</v>
      </c>
      <c r="L129" s="182">
        <v>6473584</v>
      </c>
      <c r="M129" s="182">
        <v>6654335</v>
      </c>
      <c r="N129" s="183">
        <v>14013405</v>
      </c>
      <c r="O129" s="182">
        <v>46137756</v>
      </c>
      <c r="P129" s="186">
        <v>52031094</v>
      </c>
      <c r="Q129" s="51"/>
    </row>
    <row r="130" spans="3:17" ht="17.25" customHeight="1">
      <c r="C130" s="71"/>
      <c r="D130" s="74"/>
      <c r="E130" s="82" t="s">
        <v>307</v>
      </c>
      <c r="F130" s="76">
        <v>577467</v>
      </c>
      <c r="G130" s="78">
        <v>3506985</v>
      </c>
      <c r="H130" s="184">
        <v>4084452</v>
      </c>
      <c r="I130" s="77">
        <v>0</v>
      </c>
      <c r="J130" s="78">
        <v>11301948</v>
      </c>
      <c r="K130" s="76">
        <v>3913200</v>
      </c>
      <c r="L130" s="76">
        <v>5874534</v>
      </c>
      <c r="M130" s="76">
        <v>5656482</v>
      </c>
      <c r="N130" s="78">
        <v>12728817</v>
      </c>
      <c r="O130" s="182">
        <v>39474981</v>
      </c>
      <c r="P130" s="186">
        <v>43559433</v>
      </c>
      <c r="Q130" s="51"/>
    </row>
    <row r="131" spans="3:17" ht="17.25" customHeight="1">
      <c r="C131" s="71"/>
      <c r="D131" s="83"/>
      <c r="E131" s="80" t="s">
        <v>308</v>
      </c>
      <c r="F131" s="76">
        <v>109216</v>
      </c>
      <c r="G131" s="78">
        <v>276158</v>
      </c>
      <c r="H131" s="184">
        <v>385374</v>
      </c>
      <c r="I131" s="77">
        <v>0</v>
      </c>
      <c r="J131" s="78">
        <v>465930</v>
      </c>
      <c r="K131" s="76">
        <v>559530</v>
      </c>
      <c r="L131" s="76">
        <v>381250</v>
      </c>
      <c r="M131" s="76">
        <v>303189</v>
      </c>
      <c r="N131" s="78">
        <v>321570</v>
      </c>
      <c r="O131" s="182">
        <v>2031469</v>
      </c>
      <c r="P131" s="186">
        <v>2416843</v>
      </c>
      <c r="Q131" s="51"/>
    </row>
    <row r="132" spans="3:17" ht="17.25" customHeight="1">
      <c r="C132" s="71"/>
      <c r="D132" s="84"/>
      <c r="E132" s="75" t="s">
        <v>309</v>
      </c>
      <c r="F132" s="76">
        <v>661860</v>
      </c>
      <c r="G132" s="78">
        <v>761652</v>
      </c>
      <c r="H132" s="184">
        <v>1423512</v>
      </c>
      <c r="I132" s="77">
        <v>0</v>
      </c>
      <c r="J132" s="78">
        <v>1093479</v>
      </c>
      <c r="K132" s="76">
        <v>1662345</v>
      </c>
      <c r="L132" s="76">
        <v>217800</v>
      </c>
      <c r="M132" s="76">
        <v>694664</v>
      </c>
      <c r="N132" s="78">
        <v>963018</v>
      </c>
      <c r="O132" s="182">
        <v>4631306</v>
      </c>
      <c r="P132" s="186">
        <v>6054818</v>
      </c>
      <c r="Q132" s="51"/>
    </row>
    <row r="133" spans="3:17" ht="17.25" customHeight="1">
      <c r="C133" s="71"/>
      <c r="D133" s="74" t="s">
        <v>554</v>
      </c>
      <c r="E133" s="85"/>
      <c r="F133" s="76">
        <v>0</v>
      </c>
      <c r="G133" s="78">
        <v>86459</v>
      </c>
      <c r="H133" s="184">
        <v>86459</v>
      </c>
      <c r="I133" s="77">
        <v>0</v>
      </c>
      <c r="J133" s="78">
        <v>2698321</v>
      </c>
      <c r="K133" s="76">
        <v>2255698</v>
      </c>
      <c r="L133" s="76">
        <v>2563060</v>
      </c>
      <c r="M133" s="76">
        <v>2807990</v>
      </c>
      <c r="N133" s="78">
        <v>547451</v>
      </c>
      <c r="O133" s="182">
        <v>10872520</v>
      </c>
      <c r="P133" s="186">
        <v>10958979</v>
      </c>
      <c r="Q133" s="51"/>
    </row>
    <row r="134" spans="3:17" ht="17.25" customHeight="1">
      <c r="C134" s="86"/>
      <c r="D134" s="87" t="s">
        <v>555</v>
      </c>
      <c r="E134" s="88"/>
      <c r="F134" s="89">
        <v>1582419</v>
      </c>
      <c r="G134" s="91">
        <v>3005733</v>
      </c>
      <c r="H134" s="192">
        <v>4588152</v>
      </c>
      <c r="I134" s="90">
        <v>0</v>
      </c>
      <c r="J134" s="91">
        <v>15247926</v>
      </c>
      <c r="K134" s="89">
        <v>6223680</v>
      </c>
      <c r="L134" s="89">
        <v>6738639</v>
      </c>
      <c r="M134" s="89">
        <v>5294473</v>
      </c>
      <c r="N134" s="91">
        <v>7308405</v>
      </c>
      <c r="O134" s="192">
        <v>40813123</v>
      </c>
      <c r="P134" s="194">
        <v>45401275</v>
      </c>
      <c r="Q134" s="51"/>
    </row>
    <row r="135" spans="3:16" ht="17.25" customHeight="1">
      <c r="C135" s="69" t="s">
        <v>556</v>
      </c>
      <c r="D135" s="92"/>
      <c r="E135" s="93"/>
      <c r="F135" s="177">
        <v>0</v>
      </c>
      <c r="G135" s="178">
        <v>0</v>
      </c>
      <c r="H135" s="179">
        <v>0</v>
      </c>
      <c r="I135" s="180">
        <v>0</v>
      </c>
      <c r="J135" s="178">
        <v>8863866</v>
      </c>
      <c r="K135" s="177">
        <v>4356666</v>
      </c>
      <c r="L135" s="177">
        <v>14828050</v>
      </c>
      <c r="M135" s="177">
        <v>15141833</v>
      </c>
      <c r="N135" s="178">
        <v>10590388</v>
      </c>
      <c r="O135" s="177">
        <v>53780803</v>
      </c>
      <c r="P135" s="181">
        <v>53780803</v>
      </c>
    </row>
    <row r="136" spans="3:16" ht="17.25" customHeight="1">
      <c r="C136" s="71"/>
      <c r="D136" s="1742" t="s">
        <v>987</v>
      </c>
      <c r="E136" s="1743"/>
      <c r="F136" s="237">
        <v>0</v>
      </c>
      <c r="G136" s="94">
        <v>0</v>
      </c>
      <c r="H136" s="184">
        <v>0</v>
      </c>
      <c r="I136" s="96"/>
      <c r="J136" s="78">
        <v>0</v>
      </c>
      <c r="K136" s="76">
        <v>0</v>
      </c>
      <c r="L136" s="76">
        <v>379380</v>
      </c>
      <c r="M136" s="76">
        <v>1403573</v>
      </c>
      <c r="N136" s="78">
        <v>446310</v>
      </c>
      <c r="O136" s="182">
        <v>2229263</v>
      </c>
      <c r="P136" s="186">
        <v>2229263</v>
      </c>
    </row>
    <row r="137" spans="3:16" ht="17.25" customHeight="1">
      <c r="C137" s="71"/>
      <c r="D137" s="75" t="s">
        <v>557</v>
      </c>
      <c r="E137" s="79"/>
      <c r="F137" s="237">
        <v>0</v>
      </c>
      <c r="G137" s="94">
        <v>0</v>
      </c>
      <c r="H137" s="184">
        <v>0</v>
      </c>
      <c r="I137" s="96"/>
      <c r="J137" s="78">
        <v>0</v>
      </c>
      <c r="K137" s="76">
        <v>0</v>
      </c>
      <c r="L137" s="76">
        <v>0</v>
      </c>
      <c r="M137" s="76">
        <v>0</v>
      </c>
      <c r="N137" s="78">
        <v>0</v>
      </c>
      <c r="O137" s="182">
        <v>0</v>
      </c>
      <c r="P137" s="186">
        <v>0</v>
      </c>
    </row>
    <row r="138" spans="3:16" ht="17.25" customHeight="1">
      <c r="C138" s="71"/>
      <c r="D138" s="75" t="s">
        <v>1517</v>
      </c>
      <c r="E138" s="79"/>
      <c r="F138" s="297">
        <v>0</v>
      </c>
      <c r="G138" s="297">
        <v>0</v>
      </c>
      <c r="H138" s="184">
        <v>0</v>
      </c>
      <c r="I138" s="298"/>
      <c r="J138" s="78">
        <v>7299269</v>
      </c>
      <c r="K138" s="76">
        <v>2960357</v>
      </c>
      <c r="L138" s="76">
        <v>9270679</v>
      </c>
      <c r="M138" s="76">
        <v>7455685</v>
      </c>
      <c r="N138" s="78">
        <v>4976429</v>
      </c>
      <c r="O138" s="182">
        <v>31962419</v>
      </c>
      <c r="P138" s="186">
        <v>31962419</v>
      </c>
    </row>
    <row r="139" spans="3:16" ht="17.25" customHeight="1">
      <c r="C139" s="71"/>
      <c r="D139" s="75" t="s">
        <v>558</v>
      </c>
      <c r="E139" s="79"/>
      <c r="F139" s="76">
        <v>0</v>
      </c>
      <c r="G139" s="76">
        <v>0</v>
      </c>
      <c r="H139" s="184">
        <v>0</v>
      </c>
      <c r="I139" s="77">
        <v>0</v>
      </c>
      <c r="J139" s="78">
        <v>783517</v>
      </c>
      <c r="K139" s="76">
        <v>79133</v>
      </c>
      <c r="L139" s="76">
        <v>1444602</v>
      </c>
      <c r="M139" s="76">
        <v>0</v>
      </c>
      <c r="N139" s="78">
        <v>2405421</v>
      </c>
      <c r="O139" s="182">
        <v>4712673</v>
      </c>
      <c r="P139" s="186">
        <v>4712673</v>
      </c>
    </row>
    <row r="140" spans="3:16" ht="17.25" customHeight="1">
      <c r="C140" s="71"/>
      <c r="D140" s="75" t="s">
        <v>559</v>
      </c>
      <c r="E140" s="79"/>
      <c r="F140" s="76">
        <v>0</v>
      </c>
      <c r="G140" s="76">
        <v>0</v>
      </c>
      <c r="H140" s="184">
        <v>0</v>
      </c>
      <c r="I140" s="77">
        <v>0</v>
      </c>
      <c r="J140" s="78">
        <v>781080</v>
      </c>
      <c r="K140" s="76">
        <v>1317176</v>
      </c>
      <c r="L140" s="76">
        <v>3236431</v>
      </c>
      <c r="M140" s="76">
        <v>6282575</v>
      </c>
      <c r="N140" s="78">
        <v>2762228</v>
      </c>
      <c r="O140" s="182">
        <v>14379490</v>
      </c>
      <c r="P140" s="186">
        <v>14379490</v>
      </c>
    </row>
    <row r="141" spans="3:16" ht="17.25" customHeight="1">
      <c r="C141" s="71"/>
      <c r="D141" s="75" t="s">
        <v>560</v>
      </c>
      <c r="E141" s="79"/>
      <c r="F141" s="94">
        <v>0</v>
      </c>
      <c r="G141" s="94">
        <v>0</v>
      </c>
      <c r="H141" s="184">
        <v>0</v>
      </c>
      <c r="I141" s="96"/>
      <c r="J141" s="78">
        <v>0</v>
      </c>
      <c r="K141" s="76">
        <v>0</v>
      </c>
      <c r="L141" s="76">
        <v>496958</v>
      </c>
      <c r="M141" s="76">
        <v>0</v>
      </c>
      <c r="N141" s="78">
        <v>0</v>
      </c>
      <c r="O141" s="182">
        <v>496958</v>
      </c>
      <c r="P141" s="186">
        <v>496958</v>
      </c>
    </row>
    <row r="142" spans="3:17" ht="17.25" customHeight="1">
      <c r="C142" s="71"/>
      <c r="D142" s="75" t="s">
        <v>561</v>
      </c>
      <c r="E142" s="79"/>
      <c r="F142" s="237">
        <v>0</v>
      </c>
      <c r="G142" s="94">
        <v>0</v>
      </c>
      <c r="H142" s="184">
        <v>0</v>
      </c>
      <c r="I142" s="97"/>
      <c r="J142" s="78">
        <v>0</v>
      </c>
      <c r="K142" s="76">
        <v>0</v>
      </c>
      <c r="L142" s="76">
        <v>0</v>
      </c>
      <c r="M142" s="76">
        <v>0</v>
      </c>
      <c r="N142" s="94">
        <v>0</v>
      </c>
      <c r="O142" s="182">
        <v>0</v>
      </c>
      <c r="P142" s="186">
        <v>0</v>
      </c>
      <c r="Q142" s="238"/>
    </row>
    <row r="143" spans="3:16" ht="24.75" customHeight="1">
      <c r="C143" s="103"/>
      <c r="D143" s="1740" t="s">
        <v>513</v>
      </c>
      <c r="E143" s="1741"/>
      <c r="F143" s="106">
        <v>0</v>
      </c>
      <c r="G143" s="106">
        <v>0</v>
      </c>
      <c r="H143" s="184">
        <v>0</v>
      </c>
      <c r="I143" s="96"/>
      <c r="J143" s="104">
        <v>0</v>
      </c>
      <c r="K143" s="106">
        <v>0</v>
      </c>
      <c r="L143" s="106">
        <v>0</v>
      </c>
      <c r="M143" s="106">
        <v>0</v>
      </c>
      <c r="N143" s="104">
        <v>0</v>
      </c>
      <c r="O143" s="199">
        <v>0</v>
      </c>
      <c r="P143" s="200">
        <v>0</v>
      </c>
    </row>
    <row r="144" spans="3:16" ht="24.75" customHeight="1">
      <c r="C144" s="86"/>
      <c r="D144" s="1738" t="s">
        <v>988</v>
      </c>
      <c r="E144" s="1739"/>
      <c r="F144" s="102">
        <v>0</v>
      </c>
      <c r="G144" s="102">
        <v>0</v>
      </c>
      <c r="H144" s="184">
        <v>0</v>
      </c>
      <c r="I144" s="100"/>
      <c r="J144" s="101">
        <v>0</v>
      </c>
      <c r="K144" s="102">
        <v>0</v>
      </c>
      <c r="L144" s="102">
        <v>0</v>
      </c>
      <c r="M144" s="102">
        <v>0</v>
      </c>
      <c r="N144" s="101">
        <v>0</v>
      </c>
      <c r="O144" s="199">
        <v>0</v>
      </c>
      <c r="P144" s="200">
        <v>0</v>
      </c>
    </row>
    <row r="145" spans="3:17" ht="17.25" customHeight="1">
      <c r="C145" s="71" t="s">
        <v>562</v>
      </c>
      <c r="D145" s="73"/>
      <c r="E145" s="73"/>
      <c r="F145" s="178">
        <v>0</v>
      </c>
      <c r="G145" s="178">
        <v>0</v>
      </c>
      <c r="H145" s="179">
        <v>0</v>
      </c>
      <c r="I145" s="187"/>
      <c r="J145" s="201">
        <v>7503458</v>
      </c>
      <c r="K145" s="177">
        <v>6869526</v>
      </c>
      <c r="L145" s="177">
        <v>14250509</v>
      </c>
      <c r="M145" s="177">
        <v>23822904</v>
      </c>
      <c r="N145" s="178">
        <v>51562950</v>
      </c>
      <c r="O145" s="177">
        <v>104009347</v>
      </c>
      <c r="P145" s="181">
        <v>104009347</v>
      </c>
      <c r="Q145" s="51"/>
    </row>
    <row r="146" spans="3:17" ht="17.25" customHeight="1">
      <c r="C146" s="71"/>
      <c r="D146" s="82" t="s">
        <v>763</v>
      </c>
      <c r="E146" s="82"/>
      <c r="F146" s="78">
        <v>0</v>
      </c>
      <c r="G146" s="78">
        <v>0</v>
      </c>
      <c r="H146" s="184">
        <v>0</v>
      </c>
      <c r="I146" s="96"/>
      <c r="J146" s="108">
        <v>0</v>
      </c>
      <c r="K146" s="76">
        <v>2935151</v>
      </c>
      <c r="L146" s="76">
        <v>4544468</v>
      </c>
      <c r="M146" s="76">
        <v>8332330</v>
      </c>
      <c r="N146" s="78">
        <v>22595678</v>
      </c>
      <c r="O146" s="182">
        <v>38407627</v>
      </c>
      <c r="P146" s="186">
        <v>38407627</v>
      </c>
      <c r="Q146" s="51"/>
    </row>
    <row r="147" spans="3:17" ht="17.25" customHeight="1">
      <c r="C147" s="71"/>
      <c r="D147" s="82" t="s">
        <v>764</v>
      </c>
      <c r="E147" s="82"/>
      <c r="F147" s="76">
        <v>0</v>
      </c>
      <c r="G147" s="78">
        <v>0</v>
      </c>
      <c r="H147" s="184">
        <v>0</v>
      </c>
      <c r="I147" s="97"/>
      <c r="J147" s="108">
        <v>7503458</v>
      </c>
      <c r="K147" s="76">
        <v>3934375</v>
      </c>
      <c r="L147" s="76">
        <v>8252186</v>
      </c>
      <c r="M147" s="76">
        <v>13663737</v>
      </c>
      <c r="N147" s="78">
        <v>18786116</v>
      </c>
      <c r="O147" s="182">
        <v>52139872</v>
      </c>
      <c r="P147" s="186">
        <v>52139872</v>
      </c>
      <c r="Q147" s="51"/>
    </row>
    <row r="148" spans="3:17" ht="17.25" customHeight="1">
      <c r="C148" s="71"/>
      <c r="D148" s="98" t="s">
        <v>765</v>
      </c>
      <c r="E148" s="98"/>
      <c r="F148" s="91">
        <v>0</v>
      </c>
      <c r="G148" s="107">
        <v>0</v>
      </c>
      <c r="H148" s="193">
        <v>0</v>
      </c>
      <c r="I148" s="100"/>
      <c r="J148" s="109">
        <v>0</v>
      </c>
      <c r="K148" s="102">
        <v>0</v>
      </c>
      <c r="L148" s="102">
        <v>1453855</v>
      </c>
      <c r="M148" s="102">
        <v>1826837</v>
      </c>
      <c r="N148" s="101">
        <v>10181156</v>
      </c>
      <c r="O148" s="195">
        <v>13461848</v>
      </c>
      <c r="P148" s="196">
        <v>13461848</v>
      </c>
      <c r="Q148" s="51"/>
    </row>
    <row r="149" spans="3:17" ht="17.25" customHeight="1" thickBot="1">
      <c r="C149" s="143" t="s">
        <v>4</v>
      </c>
      <c r="D149" s="144"/>
      <c r="E149" s="144"/>
      <c r="F149" s="189">
        <v>8553940</v>
      </c>
      <c r="G149" s="189">
        <v>27880786</v>
      </c>
      <c r="H149" s="190">
        <v>36434726</v>
      </c>
      <c r="I149" s="191">
        <v>0</v>
      </c>
      <c r="J149" s="203">
        <v>106004075</v>
      </c>
      <c r="K149" s="188">
        <v>59979185</v>
      </c>
      <c r="L149" s="188">
        <v>83522586</v>
      </c>
      <c r="M149" s="188">
        <v>101336288</v>
      </c>
      <c r="N149" s="189">
        <v>172679994</v>
      </c>
      <c r="O149" s="188">
        <v>523522128</v>
      </c>
      <c r="P149" s="197">
        <v>559956854</v>
      </c>
      <c r="Q149" s="51"/>
    </row>
  </sheetData>
  <sheetProtection/>
  <mergeCells count="12">
    <mergeCell ref="D30:E30"/>
    <mergeCell ref="D37:E37"/>
    <mergeCell ref="D38:E38"/>
    <mergeCell ref="D64:E64"/>
    <mergeCell ref="D71:E71"/>
    <mergeCell ref="D72:E72"/>
    <mergeCell ref="D100:E100"/>
    <mergeCell ref="D107:E107"/>
    <mergeCell ref="D108:E108"/>
    <mergeCell ref="D136:E136"/>
    <mergeCell ref="D143:E143"/>
    <mergeCell ref="D144:E144"/>
  </mergeCells>
  <printOptions horizontalCentered="1" verticalCentered="1"/>
  <pageMargins left="0.3937007874015748" right="0.3937007874015748" top="0.3937007874015748" bottom="0.3937007874015748" header="0.5118110236220472" footer="0"/>
  <pageSetup firstPageNumber="41"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1.xml><?xml version="1.0" encoding="utf-8"?>
<worksheet xmlns="http://schemas.openxmlformats.org/spreadsheetml/2006/main" xmlns:r="http://schemas.openxmlformats.org/officeDocument/2006/relationships">
  <sheetPr>
    <tabColor rgb="FF92D050"/>
  </sheetPr>
  <dimension ref="A1:Q150"/>
  <sheetViews>
    <sheetView view="pageBreakPreview" zoomScaleSheetLayoutView="100" workbookViewId="0" topLeftCell="A1">
      <selection activeCell="O16" sqref="O16"/>
    </sheetView>
  </sheetViews>
  <sheetFormatPr defaultColWidth="9.00390625" defaultRowHeight="13.5"/>
  <cols>
    <col min="1" max="2" width="1.625" style="51" customWidth="1"/>
    <col min="3" max="4" width="3.625" style="51" customWidth="1"/>
    <col min="5" max="5" width="21.25390625" style="51" customWidth="1"/>
    <col min="6" max="16" width="13.125" style="51" customWidth="1"/>
    <col min="17" max="16384" width="9.00390625" style="52" customWidth="1"/>
  </cols>
  <sheetData>
    <row r="1" spans="1:9" ht="13.5">
      <c r="A1" s="51" t="s">
        <v>794</v>
      </c>
      <c r="I1" s="53" t="s">
        <v>10</v>
      </c>
    </row>
    <row r="2" spans="9:15" ht="13.5">
      <c r="I2" s="241" t="s">
        <v>1628</v>
      </c>
      <c r="N2" s="114" t="s">
        <v>564</v>
      </c>
      <c r="O2" s="114" t="s">
        <v>565</v>
      </c>
    </row>
    <row r="3" spans="2:15" ht="13.5">
      <c r="B3" s="51" t="s">
        <v>819</v>
      </c>
      <c r="M3" s="15"/>
      <c r="N3" s="115" t="s">
        <v>566</v>
      </c>
      <c r="O3" s="115" t="s">
        <v>567</v>
      </c>
    </row>
    <row r="4" spans="2:9" ht="13.5">
      <c r="B4" s="51" t="s">
        <v>747</v>
      </c>
      <c r="I4" s="54"/>
    </row>
    <row r="5" ht="14.25" thickBot="1">
      <c r="C5" s="51" t="s">
        <v>1516</v>
      </c>
    </row>
    <row r="6" spans="3:16" ht="17.25" customHeight="1">
      <c r="C6" s="55" t="s">
        <v>12</v>
      </c>
      <c r="D6" s="56"/>
      <c r="E6" s="56"/>
      <c r="F6" s="57" t="s">
        <v>13</v>
      </c>
      <c r="G6" s="58"/>
      <c r="H6" s="59"/>
      <c r="I6" s="60" t="s">
        <v>14</v>
      </c>
      <c r="J6" s="58"/>
      <c r="K6" s="58"/>
      <c r="L6" s="58"/>
      <c r="M6" s="58"/>
      <c r="N6" s="58"/>
      <c r="O6" s="59"/>
      <c r="P6" s="61" t="s">
        <v>265</v>
      </c>
    </row>
    <row r="7" spans="3:16" ht="17.25" customHeight="1">
      <c r="C7" s="62"/>
      <c r="D7" s="63"/>
      <c r="E7" s="63"/>
      <c r="F7" s="64" t="s">
        <v>99</v>
      </c>
      <c r="G7" s="65" t="s">
        <v>15</v>
      </c>
      <c r="H7" s="66" t="s">
        <v>100</v>
      </c>
      <c r="I7" s="67" t="s">
        <v>16</v>
      </c>
      <c r="J7" s="65" t="s">
        <v>767</v>
      </c>
      <c r="K7" s="64" t="s">
        <v>768</v>
      </c>
      <c r="L7" s="64" t="s">
        <v>524</v>
      </c>
      <c r="M7" s="64" t="s">
        <v>525</v>
      </c>
      <c r="N7" s="65" t="s">
        <v>526</v>
      </c>
      <c r="O7" s="66" t="s">
        <v>766</v>
      </c>
      <c r="P7" s="68"/>
    </row>
    <row r="8" spans="3:16" ht="17.25" customHeight="1">
      <c r="C8" s="116" t="s">
        <v>568</v>
      </c>
      <c r="D8" s="110"/>
      <c r="E8" s="110"/>
      <c r="F8" s="110"/>
      <c r="G8" s="110"/>
      <c r="H8" s="110"/>
      <c r="I8" s="110"/>
      <c r="J8" s="110"/>
      <c r="K8" s="110"/>
      <c r="L8" s="110"/>
      <c r="M8" s="110"/>
      <c r="N8" s="110"/>
      <c r="O8" s="110"/>
      <c r="P8" s="111"/>
    </row>
    <row r="9" spans="3:16" ht="17.25" customHeight="1">
      <c r="C9" s="69" t="s">
        <v>17</v>
      </c>
      <c r="D9" s="70"/>
      <c r="E9" s="70"/>
      <c r="F9" s="177">
        <v>5</v>
      </c>
      <c r="G9" s="178">
        <v>0</v>
      </c>
      <c r="H9" s="179">
        <v>5</v>
      </c>
      <c r="I9" s="180">
        <v>0</v>
      </c>
      <c r="J9" s="178">
        <v>7</v>
      </c>
      <c r="K9" s="177">
        <v>-12</v>
      </c>
      <c r="L9" s="177">
        <v>24</v>
      </c>
      <c r="M9" s="177">
        <v>0</v>
      </c>
      <c r="N9" s="178">
        <v>0</v>
      </c>
      <c r="O9" s="177">
        <v>19</v>
      </c>
      <c r="P9" s="181">
        <v>24</v>
      </c>
    </row>
    <row r="10" spans="3:16" ht="17.25" customHeight="1">
      <c r="C10" s="71"/>
      <c r="D10" s="72" t="s">
        <v>18</v>
      </c>
      <c r="E10" s="73"/>
      <c r="F10" s="182">
        <v>5</v>
      </c>
      <c r="G10" s="183">
        <v>0</v>
      </c>
      <c r="H10" s="184">
        <v>5</v>
      </c>
      <c r="I10" s="185">
        <v>0</v>
      </c>
      <c r="J10" s="183">
        <v>1</v>
      </c>
      <c r="K10" s="182">
        <v>-6</v>
      </c>
      <c r="L10" s="182">
        <v>14</v>
      </c>
      <c r="M10" s="182">
        <v>0</v>
      </c>
      <c r="N10" s="183">
        <v>0</v>
      </c>
      <c r="O10" s="182">
        <v>9</v>
      </c>
      <c r="P10" s="186">
        <v>14</v>
      </c>
    </row>
    <row r="11" spans="3:16" ht="17.25" customHeight="1">
      <c r="C11" s="71"/>
      <c r="D11" s="74"/>
      <c r="E11" s="75" t="s">
        <v>19</v>
      </c>
      <c r="F11" s="76">
        <v>0</v>
      </c>
      <c r="G11" s="76">
        <v>0</v>
      </c>
      <c r="H11" s="184">
        <v>0</v>
      </c>
      <c r="I11" s="77">
        <v>0</v>
      </c>
      <c r="J11" s="78">
        <v>1</v>
      </c>
      <c r="K11" s="76">
        <v>-6</v>
      </c>
      <c r="L11" s="76">
        <v>5</v>
      </c>
      <c r="M11" s="76">
        <v>0</v>
      </c>
      <c r="N11" s="78">
        <v>0</v>
      </c>
      <c r="O11" s="182">
        <v>0</v>
      </c>
      <c r="P11" s="186">
        <v>0</v>
      </c>
    </row>
    <row r="12" spans="3:16" ht="17.25" customHeight="1">
      <c r="C12" s="71"/>
      <c r="D12" s="74"/>
      <c r="E12" s="75" t="s">
        <v>20</v>
      </c>
      <c r="F12" s="76">
        <v>0</v>
      </c>
      <c r="G12" s="76">
        <v>0</v>
      </c>
      <c r="H12" s="184">
        <v>0</v>
      </c>
      <c r="I12" s="77">
        <v>0</v>
      </c>
      <c r="J12" s="78">
        <v>0</v>
      </c>
      <c r="K12" s="76">
        <v>0</v>
      </c>
      <c r="L12" s="76">
        <v>0</v>
      </c>
      <c r="M12" s="76">
        <v>0</v>
      </c>
      <c r="N12" s="78">
        <v>0</v>
      </c>
      <c r="O12" s="182">
        <v>0</v>
      </c>
      <c r="P12" s="186">
        <v>0</v>
      </c>
    </row>
    <row r="13" spans="3:16" ht="17.25" customHeight="1">
      <c r="C13" s="71"/>
      <c r="D13" s="74"/>
      <c r="E13" s="75" t="s">
        <v>21</v>
      </c>
      <c r="F13" s="76">
        <v>5</v>
      </c>
      <c r="G13" s="76">
        <v>0</v>
      </c>
      <c r="H13" s="184">
        <v>5</v>
      </c>
      <c r="I13" s="77">
        <v>0</v>
      </c>
      <c r="J13" s="78">
        <v>0</v>
      </c>
      <c r="K13" s="76">
        <v>0</v>
      </c>
      <c r="L13" s="76">
        <v>5</v>
      </c>
      <c r="M13" s="76">
        <v>0</v>
      </c>
      <c r="N13" s="78">
        <v>0</v>
      </c>
      <c r="O13" s="182">
        <v>5</v>
      </c>
      <c r="P13" s="186">
        <v>10</v>
      </c>
    </row>
    <row r="14" spans="3:16" ht="17.25" customHeight="1">
      <c r="C14" s="71"/>
      <c r="D14" s="74"/>
      <c r="E14" s="75" t="s">
        <v>22</v>
      </c>
      <c r="F14" s="76">
        <v>0</v>
      </c>
      <c r="G14" s="76">
        <v>0</v>
      </c>
      <c r="H14" s="184">
        <v>0</v>
      </c>
      <c r="I14" s="77">
        <v>0</v>
      </c>
      <c r="J14" s="78">
        <v>0</v>
      </c>
      <c r="K14" s="76">
        <v>0</v>
      </c>
      <c r="L14" s="76">
        <v>0</v>
      </c>
      <c r="M14" s="76">
        <v>0</v>
      </c>
      <c r="N14" s="78">
        <v>0</v>
      </c>
      <c r="O14" s="182">
        <v>0</v>
      </c>
      <c r="P14" s="186">
        <v>0</v>
      </c>
    </row>
    <row r="15" spans="3:16" ht="17.25" customHeight="1">
      <c r="C15" s="71"/>
      <c r="D15" s="74"/>
      <c r="E15" s="75" t="s">
        <v>23</v>
      </c>
      <c r="F15" s="76">
        <v>0</v>
      </c>
      <c r="G15" s="76">
        <v>0</v>
      </c>
      <c r="H15" s="184">
        <v>0</v>
      </c>
      <c r="I15" s="77">
        <v>0</v>
      </c>
      <c r="J15" s="78">
        <v>0</v>
      </c>
      <c r="K15" s="76">
        <v>0</v>
      </c>
      <c r="L15" s="76">
        <v>4</v>
      </c>
      <c r="M15" s="76">
        <v>0</v>
      </c>
      <c r="N15" s="78">
        <v>0</v>
      </c>
      <c r="O15" s="182">
        <v>4</v>
      </c>
      <c r="P15" s="186">
        <v>4</v>
      </c>
    </row>
    <row r="16" spans="3:16" ht="17.25" customHeight="1">
      <c r="C16" s="71"/>
      <c r="D16" s="72" t="s">
        <v>24</v>
      </c>
      <c r="E16" s="79"/>
      <c r="F16" s="182">
        <v>0</v>
      </c>
      <c r="G16" s="183">
        <v>0</v>
      </c>
      <c r="H16" s="184">
        <v>0</v>
      </c>
      <c r="I16" s="185">
        <v>0</v>
      </c>
      <c r="J16" s="183">
        <v>2</v>
      </c>
      <c r="K16" s="182">
        <v>0</v>
      </c>
      <c r="L16" s="182">
        <v>5</v>
      </c>
      <c r="M16" s="182">
        <v>0</v>
      </c>
      <c r="N16" s="183">
        <v>0</v>
      </c>
      <c r="O16" s="182">
        <v>7</v>
      </c>
      <c r="P16" s="186">
        <v>7</v>
      </c>
    </row>
    <row r="17" spans="3:16" ht="17.25" customHeight="1">
      <c r="C17" s="71"/>
      <c r="D17" s="74"/>
      <c r="E17" s="80" t="s">
        <v>25</v>
      </c>
      <c r="F17" s="76">
        <v>0</v>
      </c>
      <c r="G17" s="76">
        <v>0</v>
      </c>
      <c r="H17" s="184">
        <v>0</v>
      </c>
      <c r="I17" s="77">
        <v>0</v>
      </c>
      <c r="J17" s="78">
        <v>2</v>
      </c>
      <c r="K17" s="76">
        <v>0</v>
      </c>
      <c r="L17" s="76">
        <v>5</v>
      </c>
      <c r="M17" s="76">
        <v>0</v>
      </c>
      <c r="N17" s="78">
        <v>0</v>
      </c>
      <c r="O17" s="182">
        <v>7</v>
      </c>
      <c r="P17" s="186">
        <v>7</v>
      </c>
    </row>
    <row r="18" spans="3:16" ht="17.25" customHeight="1">
      <c r="C18" s="71"/>
      <c r="D18" s="74"/>
      <c r="E18" s="80" t="s">
        <v>26</v>
      </c>
      <c r="F18" s="76">
        <v>0</v>
      </c>
      <c r="G18" s="76">
        <v>0</v>
      </c>
      <c r="H18" s="184">
        <v>0</v>
      </c>
      <c r="I18" s="77">
        <v>0</v>
      </c>
      <c r="J18" s="78">
        <v>0</v>
      </c>
      <c r="K18" s="76">
        <v>0</v>
      </c>
      <c r="L18" s="76">
        <v>0</v>
      </c>
      <c r="M18" s="76">
        <v>0</v>
      </c>
      <c r="N18" s="78">
        <v>0</v>
      </c>
      <c r="O18" s="182">
        <v>0</v>
      </c>
      <c r="P18" s="186">
        <v>0</v>
      </c>
    </row>
    <row r="19" spans="3:16" ht="17.25" customHeight="1">
      <c r="C19" s="71"/>
      <c r="D19" s="72" t="s">
        <v>9</v>
      </c>
      <c r="E19" s="73"/>
      <c r="F19" s="182">
        <v>0</v>
      </c>
      <c r="G19" s="183">
        <v>0</v>
      </c>
      <c r="H19" s="184">
        <v>0</v>
      </c>
      <c r="I19" s="185">
        <v>0</v>
      </c>
      <c r="J19" s="183">
        <v>1</v>
      </c>
      <c r="K19" s="182">
        <v>0</v>
      </c>
      <c r="L19" s="182">
        <v>0</v>
      </c>
      <c r="M19" s="182">
        <v>0</v>
      </c>
      <c r="N19" s="183">
        <v>0</v>
      </c>
      <c r="O19" s="182">
        <v>1</v>
      </c>
      <c r="P19" s="186">
        <v>1</v>
      </c>
    </row>
    <row r="20" spans="3:16" ht="17.25" customHeight="1">
      <c r="C20" s="71"/>
      <c r="D20" s="74"/>
      <c r="E20" s="75" t="s">
        <v>27</v>
      </c>
      <c r="F20" s="76">
        <v>0</v>
      </c>
      <c r="G20" s="76">
        <v>0</v>
      </c>
      <c r="H20" s="184">
        <v>0</v>
      </c>
      <c r="I20" s="77">
        <v>0</v>
      </c>
      <c r="J20" s="78">
        <v>1</v>
      </c>
      <c r="K20" s="76">
        <v>0</v>
      </c>
      <c r="L20" s="76">
        <v>0</v>
      </c>
      <c r="M20" s="76">
        <v>0</v>
      </c>
      <c r="N20" s="78">
        <v>0</v>
      </c>
      <c r="O20" s="182">
        <v>1</v>
      </c>
      <c r="P20" s="186">
        <v>1</v>
      </c>
    </row>
    <row r="21" spans="3:16" ht="24.75" customHeight="1">
      <c r="C21" s="71"/>
      <c r="D21" s="74"/>
      <c r="E21" s="81" t="s">
        <v>28</v>
      </c>
      <c r="F21" s="76">
        <v>0</v>
      </c>
      <c r="G21" s="76">
        <v>0</v>
      </c>
      <c r="H21" s="184">
        <v>0</v>
      </c>
      <c r="I21" s="77">
        <v>0</v>
      </c>
      <c r="J21" s="78">
        <v>0</v>
      </c>
      <c r="K21" s="76">
        <v>0</v>
      </c>
      <c r="L21" s="76">
        <v>0</v>
      </c>
      <c r="M21" s="76">
        <v>0</v>
      </c>
      <c r="N21" s="78">
        <v>0</v>
      </c>
      <c r="O21" s="182">
        <v>0</v>
      </c>
      <c r="P21" s="186">
        <v>0</v>
      </c>
    </row>
    <row r="22" spans="3:16" ht="24.75" customHeight="1">
      <c r="C22" s="71"/>
      <c r="D22" s="80"/>
      <c r="E22" s="81" t="s">
        <v>29</v>
      </c>
      <c r="F22" s="76">
        <v>0</v>
      </c>
      <c r="G22" s="76">
        <v>0</v>
      </c>
      <c r="H22" s="184">
        <v>0</v>
      </c>
      <c r="I22" s="77">
        <v>0</v>
      </c>
      <c r="J22" s="78">
        <v>0</v>
      </c>
      <c r="K22" s="76">
        <v>0</v>
      </c>
      <c r="L22" s="76">
        <v>0</v>
      </c>
      <c r="M22" s="76">
        <v>0</v>
      </c>
      <c r="N22" s="78">
        <v>0</v>
      </c>
      <c r="O22" s="182">
        <v>0</v>
      </c>
      <c r="P22" s="186">
        <v>0</v>
      </c>
    </row>
    <row r="23" spans="3:16" ht="17.25" customHeight="1">
      <c r="C23" s="71"/>
      <c r="D23" s="72" t="s">
        <v>407</v>
      </c>
      <c r="E23" s="73"/>
      <c r="F23" s="182">
        <v>0</v>
      </c>
      <c r="G23" s="183">
        <v>0</v>
      </c>
      <c r="H23" s="184">
        <v>0</v>
      </c>
      <c r="I23" s="185">
        <v>0</v>
      </c>
      <c r="J23" s="183">
        <v>3</v>
      </c>
      <c r="K23" s="182">
        <v>-6</v>
      </c>
      <c r="L23" s="182">
        <v>5</v>
      </c>
      <c r="M23" s="182">
        <v>0</v>
      </c>
      <c r="N23" s="183">
        <v>0</v>
      </c>
      <c r="O23" s="182">
        <v>2</v>
      </c>
      <c r="P23" s="186">
        <v>2</v>
      </c>
    </row>
    <row r="24" spans="3:16" ht="17.25" customHeight="1">
      <c r="C24" s="71"/>
      <c r="D24" s="74"/>
      <c r="E24" s="82" t="s">
        <v>307</v>
      </c>
      <c r="F24" s="76">
        <v>0</v>
      </c>
      <c r="G24" s="76">
        <v>0</v>
      </c>
      <c r="H24" s="184">
        <v>0</v>
      </c>
      <c r="I24" s="77">
        <v>0</v>
      </c>
      <c r="J24" s="78">
        <v>3</v>
      </c>
      <c r="K24" s="76">
        <v>-6</v>
      </c>
      <c r="L24" s="76">
        <v>5</v>
      </c>
      <c r="M24" s="76">
        <v>0</v>
      </c>
      <c r="N24" s="78">
        <v>0</v>
      </c>
      <c r="O24" s="182">
        <v>2</v>
      </c>
      <c r="P24" s="186">
        <v>2</v>
      </c>
    </row>
    <row r="25" spans="3:16" ht="17.25" customHeight="1">
      <c r="C25" s="71"/>
      <c r="D25" s="83"/>
      <c r="E25" s="80" t="s">
        <v>308</v>
      </c>
      <c r="F25" s="76">
        <v>0</v>
      </c>
      <c r="G25" s="76">
        <v>0</v>
      </c>
      <c r="H25" s="184">
        <v>0</v>
      </c>
      <c r="I25" s="77">
        <v>0</v>
      </c>
      <c r="J25" s="78">
        <v>0</v>
      </c>
      <c r="K25" s="76">
        <v>0</v>
      </c>
      <c r="L25" s="76">
        <v>0</v>
      </c>
      <c r="M25" s="76">
        <v>0</v>
      </c>
      <c r="N25" s="78">
        <v>0</v>
      </c>
      <c r="O25" s="182">
        <v>0</v>
      </c>
      <c r="P25" s="186">
        <v>0</v>
      </c>
    </row>
    <row r="26" spans="3:16" ht="17.25" customHeight="1">
      <c r="C26" s="71"/>
      <c r="D26" s="84"/>
      <c r="E26" s="75" t="s">
        <v>309</v>
      </c>
      <c r="F26" s="76">
        <v>0</v>
      </c>
      <c r="G26" s="76">
        <v>0</v>
      </c>
      <c r="H26" s="184">
        <v>0</v>
      </c>
      <c r="I26" s="77">
        <v>0</v>
      </c>
      <c r="J26" s="78">
        <v>0</v>
      </c>
      <c r="K26" s="76">
        <v>0</v>
      </c>
      <c r="L26" s="76">
        <v>0</v>
      </c>
      <c r="M26" s="76">
        <v>0</v>
      </c>
      <c r="N26" s="78">
        <v>0</v>
      </c>
      <c r="O26" s="182">
        <v>0</v>
      </c>
      <c r="P26" s="186">
        <v>0</v>
      </c>
    </row>
    <row r="27" spans="3:16" ht="17.25" customHeight="1">
      <c r="C27" s="71"/>
      <c r="D27" s="74" t="s">
        <v>554</v>
      </c>
      <c r="E27" s="85"/>
      <c r="F27" s="76">
        <v>0</v>
      </c>
      <c r="G27" s="76">
        <v>0</v>
      </c>
      <c r="H27" s="184">
        <v>0</v>
      </c>
      <c r="I27" s="77">
        <v>0</v>
      </c>
      <c r="J27" s="78">
        <v>0</v>
      </c>
      <c r="K27" s="76">
        <v>0</v>
      </c>
      <c r="L27" s="76">
        <v>0</v>
      </c>
      <c r="M27" s="76">
        <v>0</v>
      </c>
      <c r="N27" s="78">
        <v>0</v>
      </c>
      <c r="O27" s="182">
        <v>0</v>
      </c>
      <c r="P27" s="186">
        <v>0</v>
      </c>
    </row>
    <row r="28" spans="3:16" ht="17.25" customHeight="1">
      <c r="C28" s="86"/>
      <c r="D28" s="87" t="s">
        <v>555</v>
      </c>
      <c r="E28" s="88"/>
      <c r="F28" s="89">
        <v>0</v>
      </c>
      <c r="G28" s="89">
        <v>0</v>
      </c>
      <c r="H28" s="192">
        <v>0</v>
      </c>
      <c r="I28" s="90">
        <v>0</v>
      </c>
      <c r="J28" s="91">
        <v>0</v>
      </c>
      <c r="K28" s="89">
        <v>0</v>
      </c>
      <c r="L28" s="89">
        <v>0</v>
      </c>
      <c r="M28" s="89">
        <v>0</v>
      </c>
      <c r="N28" s="91">
        <v>0</v>
      </c>
      <c r="O28" s="192">
        <v>0</v>
      </c>
      <c r="P28" s="194">
        <v>0</v>
      </c>
    </row>
    <row r="29" spans="3:16" ht="17.25" customHeight="1">
      <c r="C29" s="69" t="s">
        <v>556</v>
      </c>
      <c r="D29" s="92"/>
      <c r="E29" s="93"/>
      <c r="F29" s="177">
        <v>0</v>
      </c>
      <c r="G29" s="178">
        <v>0</v>
      </c>
      <c r="H29" s="179">
        <v>0</v>
      </c>
      <c r="I29" s="180">
        <v>0</v>
      </c>
      <c r="J29" s="178">
        <v>4</v>
      </c>
      <c r="K29" s="177">
        <v>6</v>
      </c>
      <c r="L29" s="177">
        <v>0</v>
      </c>
      <c r="M29" s="177">
        <v>0</v>
      </c>
      <c r="N29" s="178">
        <v>0</v>
      </c>
      <c r="O29" s="177">
        <v>10</v>
      </c>
      <c r="P29" s="181">
        <v>10</v>
      </c>
    </row>
    <row r="30" spans="3:16" ht="17.25" customHeight="1">
      <c r="C30" s="71"/>
      <c r="D30" s="1742" t="s">
        <v>987</v>
      </c>
      <c r="E30" s="1743"/>
      <c r="F30" s="237">
        <v>0</v>
      </c>
      <c r="G30" s="94">
        <v>0</v>
      </c>
      <c r="H30" s="184">
        <v>0</v>
      </c>
      <c r="I30" s="96"/>
      <c r="J30" s="78">
        <v>0</v>
      </c>
      <c r="K30" s="76">
        <v>0</v>
      </c>
      <c r="L30" s="76">
        <v>0</v>
      </c>
      <c r="M30" s="76">
        <v>0</v>
      </c>
      <c r="N30" s="78">
        <v>0</v>
      </c>
      <c r="O30" s="182">
        <v>0</v>
      </c>
      <c r="P30" s="186">
        <v>0</v>
      </c>
    </row>
    <row r="31" spans="3:16" ht="17.25" customHeight="1">
      <c r="C31" s="71"/>
      <c r="D31" s="75" t="s">
        <v>557</v>
      </c>
      <c r="E31" s="79"/>
      <c r="F31" s="237">
        <v>0</v>
      </c>
      <c r="G31" s="94">
        <v>0</v>
      </c>
      <c r="H31" s="184">
        <v>0</v>
      </c>
      <c r="I31" s="96"/>
      <c r="J31" s="78">
        <v>0</v>
      </c>
      <c r="K31" s="76">
        <v>0</v>
      </c>
      <c r="L31" s="76">
        <v>0</v>
      </c>
      <c r="M31" s="76">
        <v>0</v>
      </c>
      <c r="N31" s="78">
        <v>0</v>
      </c>
      <c r="O31" s="182">
        <v>0</v>
      </c>
      <c r="P31" s="186">
        <v>0</v>
      </c>
    </row>
    <row r="32" spans="3:16" ht="17.25" customHeight="1">
      <c r="C32" s="71"/>
      <c r="D32" s="75" t="s">
        <v>1517</v>
      </c>
      <c r="E32" s="79"/>
      <c r="F32" s="297">
        <v>0</v>
      </c>
      <c r="G32" s="297">
        <v>0</v>
      </c>
      <c r="H32" s="184">
        <v>0</v>
      </c>
      <c r="I32" s="298">
        <v>0</v>
      </c>
      <c r="J32" s="78">
        <v>4</v>
      </c>
      <c r="K32" s="76">
        <v>6</v>
      </c>
      <c r="L32" s="76">
        <v>0</v>
      </c>
      <c r="M32" s="76">
        <v>0</v>
      </c>
      <c r="N32" s="78">
        <v>0</v>
      </c>
      <c r="O32" s="182">
        <v>10</v>
      </c>
      <c r="P32" s="186">
        <v>10</v>
      </c>
    </row>
    <row r="33" spans="3:16" ht="17.25" customHeight="1">
      <c r="C33" s="71"/>
      <c r="D33" s="75" t="s">
        <v>558</v>
      </c>
      <c r="E33" s="79"/>
      <c r="F33" s="76">
        <v>0</v>
      </c>
      <c r="G33" s="76">
        <v>0</v>
      </c>
      <c r="H33" s="184">
        <v>0</v>
      </c>
      <c r="I33" s="77">
        <v>0</v>
      </c>
      <c r="J33" s="78">
        <v>0</v>
      </c>
      <c r="K33" s="76">
        <v>0</v>
      </c>
      <c r="L33" s="76">
        <v>0</v>
      </c>
      <c r="M33" s="76">
        <v>0</v>
      </c>
      <c r="N33" s="78">
        <v>0</v>
      </c>
      <c r="O33" s="182">
        <v>0</v>
      </c>
      <c r="P33" s="186">
        <v>0</v>
      </c>
    </row>
    <row r="34" spans="3:16" ht="17.25" customHeight="1">
      <c r="C34" s="71"/>
      <c r="D34" s="75" t="s">
        <v>559</v>
      </c>
      <c r="E34" s="79"/>
      <c r="F34" s="76">
        <v>0</v>
      </c>
      <c r="G34" s="76">
        <v>0</v>
      </c>
      <c r="H34" s="184">
        <v>0</v>
      </c>
      <c r="I34" s="77">
        <v>0</v>
      </c>
      <c r="J34" s="78">
        <v>0</v>
      </c>
      <c r="K34" s="76">
        <v>0</v>
      </c>
      <c r="L34" s="76">
        <v>0</v>
      </c>
      <c r="M34" s="76">
        <v>0</v>
      </c>
      <c r="N34" s="78">
        <v>0</v>
      </c>
      <c r="O34" s="182">
        <v>0</v>
      </c>
      <c r="P34" s="186">
        <v>0</v>
      </c>
    </row>
    <row r="35" spans="3:16" ht="17.25" customHeight="1">
      <c r="C35" s="71"/>
      <c r="D35" s="75" t="s">
        <v>560</v>
      </c>
      <c r="E35" s="79"/>
      <c r="F35" s="94">
        <v>0</v>
      </c>
      <c r="G35" s="94">
        <v>0</v>
      </c>
      <c r="H35" s="184">
        <v>0</v>
      </c>
      <c r="I35" s="96"/>
      <c r="J35" s="78">
        <v>0</v>
      </c>
      <c r="K35" s="76">
        <v>0</v>
      </c>
      <c r="L35" s="76">
        <v>0</v>
      </c>
      <c r="M35" s="76">
        <v>0</v>
      </c>
      <c r="N35" s="78">
        <v>0</v>
      </c>
      <c r="O35" s="182">
        <v>0</v>
      </c>
      <c r="P35" s="186">
        <v>0</v>
      </c>
    </row>
    <row r="36" spans="3:17" ht="17.25" customHeight="1">
      <c r="C36" s="71"/>
      <c r="D36" s="75" t="s">
        <v>561</v>
      </c>
      <c r="E36" s="79"/>
      <c r="F36" s="237">
        <v>0</v>
      </c>
      <c r="G36" s="94">
        <v>0</v>
      </c>
      <c r="H36" s="184">
        <v>0</v>
      </c>
      <c r="I36" s="97"/>
      <c r="J36" s="78">
        <v>0</v>
      </c>
      <c r="K36" s="76">
        <v>0</v>
      </c>
      <c r="L36" s="76">
        <v>0</v>
      </c>
      <c r="M36" s="76">
        <v>0</v>
      </c>
      <c r="N36" s="94">
        <v>0</v>
      </c>
      <c r="O36" s="182">
        <v>0</v>
      </c>
      <c r="P36" s="186">
        <v>0</v>
      </c>
      <c r="Q36" s="238"/>
    </row>
    <row r="37" spans="3:16" ht="24.75" customHeight="1">
      <c r="C37" s="103"/>
      <c r="D37" s="1740" t="s">
        <v>513</v>
      </c>
      <c r="E37" s="1741"/>
      <c r="F37" s="106">
        <v>0</v>
      </c>
      <c r="G37" s="106">
        <v>0</v>
      </c>
      <c r="H37" s="184">
        <v>0</v>
      </c>
      <c r="I37" s="96"/>
      <c r="J37" s="104">
        <v>0</v>
      </c>
      <c r="K37" s="106">
        <v>0</v>
      </c>
      <c r="L37" s="106">
        <v>0</v>
      </c>
      <c r="M37" s="106">
        <v>0</v>
      </c>
      <c r="N37" s="104">
        <v>0</v>
      </c>
      <c r="O37" s="199">
        <v>0</v>
      </c>
      <c r="P37" s="200">
        <v>0</v>
      </c>
    </row>
    <row r="38" spans="3:16" ht="24.75" customHeight="1">
      <c r="C38" s="86"/>
      <c r="D38" s="1738" t="s">
        <v>988</v>
      </c>
      <c r="E38" s="1739"/>
      <c r="F38" s="102">
        <v>0</v>
      </c>
      <c r="G38" s="102">
        <v>0</v>
      </c>
      <c r="H38" s="184">
        <v>0</v>
      </c>
      <c r="I38" s="100"/>
      <c r="J38" s="101">
        <v>0</v>
      </c>
      <c r="K38" s="102">
        <v>0</v>
      </c>
      <c r="L38" s="102">
        <v>0</v>
      </c>
      <c r="M38" s="102">
        <v>0</v>
      </c>
      <c r="N38" s="101">
        <v>0</v>
      </c>
      <c r="O38" s="199">
        <v>0</v>
      </c>
      <c r="P38" s="200">
        <v>0</v>
      </c>
    </row>
    <row r="39" spans="3:16" ht="17.25" customHeight="1">
      <c r="C39" s="71" t="s">
        <v>562</v>
      </c>
      <c r="D39" s="73"/>
      <c r="E39" s="73"/>
      <c r="F39" s="178">
        <v>0</v>
      </c>
      <c r="G39" s="178">
        <v>0</v>
      </c>
      <c r="H39" s="179">
        <v>0</v>
      </c>
      <c r="I39" s="187"/>
      <c r="J39" s="178">
        <v>0</v>
      </c>
      <c r="K39" s="177">
        <v>4</v>
      </c>
      <c r="L39" s="177">
        <v>0</v>
      </c>
      <c r="M39" s="177">
        <v>0</v>
      </c>
      <c r="N39" s="178">
        <v>1</v>
      </c>
      <c r="O39" s="177">
        <v>5</v>
      </c>
      <c r="P39" s="181">
        <v>5</v>
      </c>
    </row>
    <row r="40" spans="3:16" ht="17.25" customHeight="1">
      <c r="C40" s="71"/>
      <c r="D40" s="82" t="s">
        <v>763</v>
      </c>
      <c r="E40" s="82"/>
      <c r="F40" s="78">
        <v>0</v>
      </c>
      <c r="G40" s="78">
        <v>0</v>
      </c>
      <c r="H40" s="184">
        <v>0</v>
      </c>
      <c r="I40" s="96"/>
      <c r="J40" s="78">
        <v>0</v>
      </c>
      <c r="K40" s="76">
        <v>0</v>
      </c>
      <c r="L40" s="76">
        <v>0</v>
      </c>
      <c r="M40" s="76">
        <v>0</v>
      </c>
      <c r="N40" s="78">
        <v>0</v>
      </c>
      <c r="O40" s="182">
        <v>0</v>
      </c>
      <c r="P40" s="186">
        <v>0</v>
      </c>
    </row>
    <row r="41" spans="3:16" ht="17.25" customHeight="1">
      <c r="C41" s="71"/>
      <c r="D41" s="82" t="s">
        <v>764</v>
      </c>
      <c r="E41" s="82"/>
      <c r="F41" s="104">
        <v>0</v>
      </c>
      <c r="G41" s="76">
        <v>0</v>
      </c>
      <c r="H41" s="184">
        <v>0</v>
      </c>
      <c r="I41" s="97"/>
      <c r="J41" s="78">
        <v>0</v>
      </c>
      <c r="K41" s="76">
        <v>4</v>
      </c>
      <c r="L41" s="76">
        <v>0</v>
      </c>
      <c r="M41" s="76">
        <v>0</v>
      </c>
      <c r="N41" s="78">
        <v>1</v>
      </c>
      <c r="O41" s="182">
        <v>5</v>
      </c>
      <c r="P41" s="186">
        <v>5</v>
      </c>
    </row>
    <row r="42" spans="3:16" ht="17.25" customHeight="1">
      <c r="C42" s="71"/>
      <c r="D42" s="98" t="s">
        <v>765</v>
      </c>
      <c r="E42" s="98"/>
      <c r="F42" s="91">
        <v>0</v>
      </c>
      <c r="G42" s="99">
        <v>0</v>
      </c>
      <c r="H42" s="193">
        <v>0</v>
      </c>
      <c r="I42" s="100"/>
      <c r="J42" s="101">
        <v>0</v>
      </c>
      <c r="K42" s="102">
        <v>0</v>
      </c>
      <c r="L42" s="102">
        <v>0</v>
      </c>
      <c r="M42" s="102">
        <v>0</v>
      </c>
      <c r="N42" s="101">
        <v>0</v>
      </c>
      <c r="O42" s="195">
        <v>0</v>
      </c>
      <c r="P42" s="196">
        <v>0</v>
      </c>
    </row>
    <row r="43" spans="3:16" ht="17.25" customHeight="1" thickBot="1">
      <c r="C43" s="143" t="s">
        <v>4</v>
      </c>
      <c r="D43" s="144"/>
      <c r="E43" s="144"/>
      <c r="F43" s="252">
        <v>5</v>
      </c>
      <c r="G43" s="189">
        <v>0</v>
      </c>
      <c r="H43" s="190">
        <v>5</v>
      </c>
      <c r="I43" s="191">
        <v>0</v>
      </c>
      <c r="J43" s="189">
        <v>11</v>
      </c>
      <c r="K43" s="188">
        <v>-2</v>
      </c>
      <c r="L43" s="188">
        <v>24</v>
      </c>
      <c r="M43" s="188">
        <v>0</v>
      </c>
      <c r="N43" s="189">
        <v>1</v>
      </c>
      <c r="O43" s="188">
        <v>34</v>
      </c>
      <c r="P43" s="197">
        <v>39</v>
      </c>
    </row>
    <row r="44" spans="3:16" ht="17.25" customHeight="1">
      <c r="C44" s="117" t="s">
        <v>569</v>
      </c>
      <c r="D44" s="112"/>
      <c r="E44" s="112"/>
      <c r="F44" s="112"/>
      <c r="G44" s="112"/>
      <c r="H44" s="112"/>
      <c r="I44" s="112"/>
      <c r="J44" s="112"/>
      <c r="K44" s="112"/>
      <c r="L44" s="112"/>
      <c r="M44" s="112"/>
      <c r="N44" s="112"/>
      <c r="O44" s="112"/>
      <c r="P44" s="113"/>
    </row>
    <row r="45" spans="3:17" ht="17.25" customHeight="1">
      <c r="C45" s="69" t="s">
        <v>17</v>
      </c>
      <c r="D45" s="70"/>
      <c r="E45" s="70"/>
      <c r="F45" s="177">
        <v>15012</v>
      </c>
      <c r="G45" s="178">
        <v>0</v>
      </c>
      <c r="H45" s="179">
        <v>15012</v>
      </c>
      <c r="I45" s="180">
        <v>0</v>
      </c>
      <c r="J45" s="178">
        <v>31394</v>
      </c>
      <c r="K45" s="177">
        <v>-21314</v>
      </c>
      <c r="L45" s="177">
        <v>108259</v>
      </c>
      <c r="M45" s="177">
        <v>0</v>
      </c>
      <c r="N45" s="178">
        <v>0</v>
      </c>
      <c r="O45" s="177">
        <v>118339</v>
      </c>
      <c r="P45" s="181">
        <v>133351</v>
      </c>
      <c r="Q45" s="51"/>
    </row>
    <row r="46" spans="3:17" ht="17.25" customHeight="1">
      <c r="C46" s="71"/>
      <c r="D46" s="72" t="s">
        <v>18</v>
      </c>
      <c r="E46" s="73"/>
      <c r="F46" s="182">
        <v>15012</v>
      </c>
      <c r="G46" s="183">
        <v>0</v>
      </c>
      <c r="H46" s="184">
        <v>15012</v>
      </c>
      <c r="I46" s="185">
        <v>0</v>
      </c>
      <c r="J46" s="183">
        <v>13588</v>
      </c>
      <c r="K46" s="182">
        <v>-13514</v>
      </c>
      <c r="L46" s="182">
        <v>42502</v>
      </c>
      <c r="M46" s="182">
        <v>0</v>
      </c>
      <c r="N46" s="183">
        <v>0</v>
      </c>
      <c r="O46" s="182">
        <v>42576</v>
      </c>
      <c r="P46" s="186">
        <v>57588</v>
      </c>
      <c r="Q46" s="51"/>
    </row>
    <row r="47" spans="3:17" ht="17.25" customHeight="1">
      <c r="C47" s="71"/>
      <c r="D47" s="74"/>
      <c r="E47" s="75" t="s">
        <v>19</v>
      </c>
      <c r="F47" s="76">
        <v>0</v>
      </c>
      <c r="G47" s="78">
        <v>0</v>
      </c>
      <c r="H47" s="184">
        <v>0</v>
      </c>
      <c r="I47" s="77">
        <v>0</v>
      </c>
      <c r="J47" s="78">
        <v>13588</v>
      </c>
      <c r="K47" s="76">
        <v>-13514</v>
      </c>
      <c r="L47" s="76">
        <v>18258</v>
      </c>
      <c r="M47" s="76">
        <v>0</v>
      </c>
      <c r="N47" s="78">
        <v>0</v>
      </c>
      <c r="O47" s="182">
        <v>18332</v>
      </c>
      <c r="P47" s="186">
        <v>18332</v>
      </c>
      <c r="Q47" s="51"/>
    </row>
    <row r="48" spans="3:17" ht="17.25" customHeight="1">
      <c r="C48" s="71"/>
      <c r="D48" s="74"/>
      <c r="E48" s="75" t="s">
        <v>20</v>
      </c>
      <c r="F48" s="76">
        <v>0</v>
      </c>
      <c r="G48" s="78">
        <v>0</v>
      </c>
      <c r="H48" s="184">
        <v>0</v>
      </c>
      <c r="I48" s="77">
        <v>0</v>
      </c>
      <c r="J48" s="78">
        <v>0</v>
      </c>
      <c r="K48" s="76">
        <v>0</v>
      </c>
      <c r="L48" s="76">
        <v>0</v>
      </c>
      <c r="M48" s="76">
        <v>0</v>
      </c>
      <c r="N48" s="78">
        <v>0</v>
      </c>
      <c r="O48" s="182">
        <v>0</v>
      </c>
      <c r="P48" s="186">
        <v>0</v>
      </c>
      <c r="Q48" s="51"/>
    </row>
    <row r="49" spans="3:17" ht="17.25" customHeight="1">
      <c r="C49" s="71"/>
      <c r="D49" s="74"/>
      <c r="E49" s="75" t="s">
        <v>21</v>
      </c>
      <c r="F49" s="76">
        <v>15012</v>
      </c>
      <c r="G49" s="78">
        <v>0</v>
      </c>
      <c r="H49" s="184">
        <v>15012</v>
      </c>
      <c r="I49" s="77">
        <v>0</v>
      </c>
      <c r="J49" s="78">
        <v>0</v>
      </c>
      <c r="K49" s="76">
        <v>0</v>
      </c>
      <c r="L49" s="76">
        <v>20220</v>
      </c>
      <c r="M49" s="76">
        <v>0</v>
      </c>
      <c r="N49" s="78">
        <v>0</v>
      </c>
      <c r="O49" s="182">
        <v>20220</v>
      </c>
      <c r="P49" s="186">
        <v>35232</v>
      </c>
      <c r="Q49" s="51"/>
    </row>
    <row r="50" spans="3:17" ht="17.25" customHeight="1">
      <c r="C50" s="71"/>
      <c r="D50" s="74"/>
      <c r="E50" s="75" t="s">
        <v>22</v>
      </c>
      <c r="F50" s="76">
        <v>0</v>
      </c>
      <c r="G50" s="78">
        <v>0</v>
      </c>
      <c r="H50" s="184">
        <v>0</v>
      </c>
      <c r="I50" s="77">
        <v>0</v>
      </c>
      <c r="J50" s="78">
        <v>0</v>
      </c>
      <c r="K50" s="76">
        <v>0</v>
      </c>
      <c r="L50" s="76">
        <v>0</v>
      </c>
      <c r="M50" s="76">
        <v>0</v>
      </c>
      <c r="N50" s="78">
        <v>0</v>
      </c>
      <c r="O50" s="182">
        <v>0</v>
      </c>
      <c r="P50" s="186">
        <v>0</v>
      </c>
      <c r="Q50" s="51"/>
    </row>
    <row r="51" spans="3:17" ht="17.25" customHeight="1">
      <c r="C51" s="71"/>
      <c r="D51" s="74"/>
      <c r="E51" s="75" t="s">
        <v>23</v>
      </c>
      <c r="F51" s="76">
        <v>0</v>
      </c>
      <c r="G51" s="78">
        <v>0</v>
      </c>
      <c r="H51" s="184">
        <v>0</v>
      </c>
      <c r="I51" s="77">
        <v>0</v>
      </c>
      <c r="J51" s="78">
        <v>0</v>
      </c>
      <c r="K51" s="76">
        <v>0</v>
      </c>
      <c r="L51" s="76">
        <v>4024</v>
      </c>
      <c r="M51" s="76">
        <v>0</v>
      </c>
      <c r="N51" s="78">
        <v>0</v>
      </c>
      <c r="O51" s="182">
        <v>4024</v>
      </c>
      <c r="P51" s="186">
        <v>4024</v>
      </c>
      <c r="Q51" s="51"/>
    </row>
    <row r="52" spans="3:17" ht="17.25" customHeight="1">
      <c r="C52" s="71"/>
      <c r="D52" s="72" t="s">
        <v>24</v>
      </c>
      <c r="E52" s="79"/>
      <c r="F52" s="182">
        <v>0</v>
      </c>
      <c r="G52" s="183">
        <v>0</v>
      </c>
      <c r="H52" s="184">
        <v>0</v>
      </c>
      <c r="I52" s="185">
        <v>0</v>
      </c>
      <c r="J52" s="183">
        <v>11829</v>
      </c>
      <c r="K52" s="182">
        <v>0</v>
      </c>
      <c r="L52" s="182">
        <v>53767</v>
      </c>
      <c r="M52" s="182">
        <v>0</v>
      </c>
      <c r="N52" s="183">
        <v>0</v>
      </c>
      <c r="O52" s="182">
        <v>65596</v>
      </c>
      <c r="P52" s="186">
        <v>65596</v>
      </c>
      <c r="Q52" s="51"/>
    </row>
    <row r="53" spans="3:17" ht="17.25" customHeight="1">
      <c r="C53" s="71"/>
      <c r="D53" s="74"/>
      <c r="E53" s="80" t="s">
        <v>25</v>
      </c>
      <c r="F53" s="76">
        <v>0</v>
      </c>
      <c r="G53" s="78">
        <v>0</v>
      </c>
      <c r="H53" s="184">
        <v>0</v>
      </c>
      <c r="I53" s="77">
        <v>0</v>
      </c>
      <c r="J53" s="78">
        <v>11829</v>
      </c>
      <c r="K53" s="76">
        <v>0</v>
      </c>
      <c r="L53" s="76">
        <v>53767</v>
      </c>
      <c r="M53" s="76">
        <v>0</v>
      </c>
      <c r="N53" s="78">
        <v>0</v>
      </c>
      <c r="O53" s="182">
        <v>65596</v>
      </c>
      <c r="P53" s="186">
        <v>65596</v>
      </c>
      <c r="Q53" s="51"/>
    </row>
    <row r="54" spans="3:17" ht="17.25" customHeight="1">
      <c r="C54" s="71"/>
      <c r="D54" s="74"/>
      <c r="E54" s="80" t="s">
        <v>26</v>
      </c>
      <c r="F54" s="76">
        <v>0</v>
      </c>
      <c r="G54" s="78">
        <v>0</v>
      </c>
      <c r="H54" s="184">
        <v>0</v>
      </c>
      <c r="I54" s="77">
        <v>0</v>
      </c>
      <c r="J54" s="78">
        <v>0</v>
      </c>
      <c r="K54" s="76">
        <v>0</v>
      </c>
      <c r="L54" s="76">
        <v>0</v>
      </c>
      <c r="M54" s="76">
        <v>0</v>
      </c>
      <c r="N54" s="78">
        <v>0</v>
      </c>
      <c r="O54" s="182">
        <v>0</v>
      </c>
      <c r="P54" s="186">
        <v>0</v>
      </c>
      <c r="Q54" s="51"/>
    </row>
    <row r="55" spans="3:17" ht="17.25" customHeight="1">
      <c r="C55" s="71"/>
      <c r="D55" s="72" t="s">
        <v>9</v>
      </c>
      <c r="E55" s="73"/>
      <c r="F55" s="182">
        <v>0</v>
      </c>
      <c r="G55" s="183">
        <v>0</v>
      </c>
      <c r="H55" s="184">
        <v>0</v>
      </c>
      <c r="I55" s="185">
        <v>0</v>
      </c>
      <c r="J55" s="183">
        <v>3761</v>
      </c>
      <c r="K55" s="182">
        <v>0</v>
      </c>
      <c r="L55" s="182">
        <v>0</v>
      </c>
      <c r="M55" s="182">
        <v>0</v>
      </c>
      <c r="N55" s="183">
        <v>0</v>
      </c>
      <c r="O55" s="182">
        <v>3761</v>
      </c>
      <c r="P55" s="186">
        <v>3761</v>
      </c>
      <c r="Q55" s="51"/>
    </row>
    <row r="56" spans="3:17" ht="17.25" customHeight="1">
      <c r="C56" s="71"/>
      <c r="D56" s="74"/>
      <c r="E56" s="75" t="s">
        <v>27</v>
      </c>
      <c r="F56" s="76">
        <v>0</v>
      </c>
      <c r="G56" s="78">
        <v>0</v>
      </c>
      <c r="H56" s="184">
        <v>0</v>
      </c>
      <c r="I56" s="77">
        <v>0</v>
      </c>
      <c r="J56" s="78">
        <v>3761</v>
      </c>
      <c r="K56" s="76">
        <v>0</v>
      </c>
      <c r="L56" s="76">
        <v>0</v>
      </c>
      <c r="M56" s="76">
        <v>0</v>
      </c>
      <c r="N56" s="78">
        <v>0</v>
      </c>
      <c r="O56" s="182">
        <v>3761</v>
      </c>
      <c r="P56" s="186">
        <v>3761</v>
      </c>
      <c r="Q56" s="51"/>
    </row>
    <row r="57" spans="3:17" ht="24.75" customHeight="1">
      <c r="C57" s="71"/>
      <c r="D57" s="74"/>
      <c r="E57" s="81" t="s">
        <v>28</v>
      </c>
      <c r="F57" s="76">
        <v>0</v>
      </c>
      <c r="G57" s="78">
        <v>0</v>
      </c>
      <c r="H57" s="184">
        <v>0</v>
      </c>
      <c r="I57" s="77">
        <v>0</v>
      </c>
      <c r="J57" s="78">
        <v>0</v>
      </c>
      <c r="K57" s="76">
        <v>0</v>
      </c>
      <c r="L57" s="76">
        <v>0</v>
      </c>
      <c r="M57" s="76">
        <v>0</v>
      </c>
      <c r="N57" s="78">
        <v>0</v>
      </c>
      <c r="O57" s="182">
        <v>0</v>
      </c>
      <c r="P57" s="186">
        <v>0</v>
      </c>
      <c r="Q57" s="51"/>
    </row>
    <row r="58" spans="3:17" ht="24.75" customHeight="1">
      <c r="C58" s="71"/>
      <c r="D58" s="80"/>
      <c r="E58" s="81" t="s">
        <v>29</v>
      </c>
      <c r="F58" s="76">
        <v>0</v>
      </c>
      <c r="G58" s="78">
        <v>0</v>
      </c>
      <c r="H58" s="184">
        <v>0</v>
      </c>
      <c r="I58" s="77">
        <v>0</v>
      </c>
      <c r="J58" s="78">
        <v>0</v>
      </c>
      <c r="K58" s="76">
        <v>0</v>
      </c>
      <c r="L58" s="76">
        <v>0</v>
      </c>
      <c r="M58" s="76">
        <v>0</v>
      </c>
      <c r="N58" s="78">
        <v>0</v>
      </c>
      <c r="O58" s="182">
        <v>0</v>
      </c>
      <c r="P58" s="186">
        <v>0</v>
      </c>
      <c r="Q58" s="51"/>
    </row>
    <row r="59" spans="3:17" ht="17.25" customHeight="1">
      <c r="C59" s="71"/>
      <c r="D59" s="72" t="s">
        <v>407</v>
      </c>
      <c r="E59" s="73"/>
      <c r="F59" s="182">
        <v>0</v>
      </c>
      <c r="G59" s="183">
        <v>0</v>
      </c>
      <c r="H59" s="184">
        <v>0</v>
      </c>
      <c r="I59" s="185">
        <v>0</v>
      </c>
      <c r="J59" s="183">
        <v>2216</v>
      </c>
      <c r="K59" s="182">
        <v>-7800</v>
      </c>
      <c r="L59" s="182">
        <v>11990</v>
      </c>
      <c r="M59" s="182">
        <v>0</v>
      </c>
      <c r="N59" s="183">
        <v>0</v>
      </c>
      <c r="O59" s="182">
        <v>6406</v>
      </c>
      <c r="P59" s="186">
        <v>6406</v>
      </c>
      <c r="Q59" s="51"/>
    </row>
    <row r="60" spans="3:17" ht="17.25" customHeight="1">
      <c r="C60" s="71"/>
      <c r="D60" s="74"/>
      <c r="E60" s="75" t="s">
        <v>307</v>
      </c>
      <c r="F60" s="76">
        <v>0</v>
      </c>
      <c r="G60" s="78">
        <v>0</v>
      </c>
      <c r="H60" s="184">
        <v>0</v>
      </c>
      <c r="I60" s="77">
        <v>0</v>
      </c>
      <c r="J60" s="78">
        <v>2216</v>
      </c>
      <c r="K60" s="76">
        <v>-7800</v>
      </c>
      <c r="L60" s="76">
        <v>11990</v>
      </c>
      <c r="M60" s="76">
        <v>0</v>
      </c>
      <c r="N60" s="78">
        <v>0</v>
      </c>
      <c r="O60" s="182">
        <v>6406</v>
      </c>
      <c r="P60" s="186">
        <v>6406</v>
      </c>
      <c r="Q60" s="51"/>
    </row>
    <row r="61" spans="3:17" ht="17.25" customHeight="1">
      <c r="C61" s="103"/>
      <c r="D61" s="75" t="s">
        <v>563</v>
      </c>
      <c r="E61" s="79"/>
      <c r="F61" s="104">
        <v>0</v>
      </c>
      <c r="G61" s="104">
        <v>0</v>
      </c>
      <c r="H61" s="198">
        <v>0</v>
      </c>
      <c r="I61" s="105">
        <v>0</v>
      </c>
      <c r="J61" s="104">
        <v>0</v>
      </c>
      <c r="K61" s="106">
        <v>0</v>
      </c>
      <c r="L61" s="106">
        <v>0</v>
      </c>
      <c r="M61" s="106">
        <v>0</v>
      </c>
      <c r="N61" s="104">
        <v>0</v>
      </c>
      <c r="O61" s="199">
        <v>0</v>
      </c>
      <c r="P61" s="200">
        <v>0</v>
      </c>
      <c r="Q61" s="51"/>
    </row>
    <row r="62" spans="3:17" ht="17.25" customHeight="1">
      <c r="C62" s="86"/>
      <c r="D62" s="87" t="s">
        <v>555</v>
      </c>
      <c r="E62" s="88"/>
      <c r="F62" s="89">
        <v>0</v>
      </c>
      <c r="G62" s="91">
        <v>0</v>
      </c>
      <c r="H62" s="192">
        <v>0</v>
      </c>
      <c r="I62" s="90">
        <v>0</v>
      </c>
      <c r="J62" s="91">
        <v>0</v>
      </c>
      <c r="K62" s="89">
        <v>0</v>
      </c>
      <c r="L62" s="89">
        <v>0</v>
      </c>
      <c r="M62" s="89">
        <v>0</v>
      </c>
      <c r="N62" s="91">
        <v>0</v>
      </c>
      <c r="O62" s="192">
        <v>0</v>
      </c>
      <c r="P62" s="194">
        <v>0</v>
      </c>
      <c r="Q62" s="51"/>
    </row>
    <row r="63" spans="3:16" ht="17.25" customHeight="1">
      <c r="C63" s="69" t="s">
        <v>556</v>
      </c>
      <c r="D63" s="92"/>
      <c r="E63" s="93"/>
      <c r="F63" s="177">
        <v>0</v>
      </c>
      <c r="G63" s="178">
        <v>0</v>
      </c>
      <c r="H63" s="179">
        <v>0</v>
      </c>
      <c r="I63" s="180">
        <v>0</v>
      </c>
      <c r="J63" s="178">
        <v>13213</v>
      </c>
      <c r="K63" s="177">
        <v>43693</v>
      </c>
      <c r="L63" s="177">
        <v>0</v>
      </c>
      <c r="M63" s="177">
        <v>0</v>
      </c>
      <c r="N63" s="178">
        <v>0</v>
      </c>
      <c r="O63" s="177">
        <v>56906</v>
      </c>
      <c r="P63" s="181">
        <v>56906</v>
      </c>
    </row>
    <row r="64" spans="3:16" ht="17.25" customHeight="1">
      <c r="C64" s="71"/>
      <c r="D64" s="1742" t="s">
        <v>987</v>
      </c>
      <c r="E64" s="1743"/>
      <c r="F64" s="237">
        <v>0</v>
      </c>
      <c r="G64" s="94">
        <v>0</v>
      </c>
      <c r="H64" s="184">
        <v>0</v>
      </c>
      <c r="I64" s="96"/>
      <c r="J64" s="78">
        <v>0</v>
      </c>
      <c r="K64" s="76">
        <v>0</v>
      </c>
      <c r="L64" s="76">
        <v>0</v>
      </c>
      <c r="M64" s="76">
        <v>0</v>
      </c>
      <c r="N64" s="78">
        <v>0</v>
      </c>
      <c r="O64" s="182">
        <v>0</v>
      </c>
      <c r="P64" s="186">
        <v>0</v>
      </c>
    </row>
    <row r="65" spans="3:16" ht="17.25" customHeight="1">
      <c r="C65" s="71"/>
      <c r="D65" s="75" t="s">
        <v>557</v>
      </c>
      <c r="E65" s="79"/>
      <c r="F65" s="237">
        <v>0</v>
      </c>
      <c r="G65" s="94">
        <v>0</v>
      </c>
      <c r="H65" s="184">
        <v>0</v>
      </c>
      <c r="I65" s="96"/>
      <c r="J65" s="78">
        <v>0</v>
      </c>
      <c r="K65" s="76">
        <v>0</v>
      </c>
      <c r="L65" s="76">
        <v>0</v>
      </c>
      <c r="M65" s="76">
        <v>0</v>
      </c>
      <c r="N65" s="78">
        <v>0</v>
      </c>
      <c r="O65" s="182">
        <v>0</v>
      </c>
      <c r="P65" s="186">
        <v>0</v>
      </c>
    </row>
    <row r="66" spans="3:16" ht="17.25" customHeight="1">
      <c r="C66" s="71"/>
      <c r="D66" s="75" t="s">
        <v>1517</v>
      </c>
      <c r="E66" s="79"/>
      <c r="F66" s="297">
        <v>0</v>
      </c>
      <c r="G66" s="297">
        <v>0</v>
      </c>
      <c r="H66" s="184">
        <v>0</v>
      </c>
      <c r="I66" s="298">
        <v>0</v>
      </c>
      <c r="J66" s="78">
        <v>13213</v>
      </c>
      <c r="K66" s="76">
        <v>43693</v>
      </c>
      <c r="L66" s="76">
        <v>0</v>
      </c>
      <c r="M66" s="76">
        <v>0</v>
      </c>
      <c r="N66" s="78">
        <v>0</v>
      </c>
      <c r="O66" s="182">
        <v>56906</v>
      </c>
      <c r="P66" s="186">
        <v>56906</v>
      </c>
    </row>
    <row r="67" spans="3:16" ht="17.25" customHeight="1">
      <c r="C67" s="71"/>
      <c r="D67" s="75" t="s">
        <v>558</v>
      </c>
      <c r="E67" s="79"/>
      <c r="F67" s="76">
        <v>0</v>
      </c>
      <c r="G67" s="76">
        <v>0</v>
      </c>
      <c r="H67" s="184">
        <v>0</v>
      </c>
      <c r="I67" s="77">
        <v>0</v>
      </c>
      <c r="J67" s="78">
        <v>0</v>
      </c>
      <c r="K67" s="76">
        <v>0</v>
      </c>
      <c r="L67" s="76">
        <v>0</v>
      </c>
      <c r="M67" s="76">
        <v>0</v>
      </c>
      <c r="N67" s="78">
        <v>0</v>
      </c>
      <c r="O67" s="182">
        <v>0</v>
      </c>
      <c r="P67" s="186">
        <v>0</v>
      </c>
    </row>
    <row r="68" spans="3:16" ht="17.25" customHeight="1">
      <c r="C68" s="71"/>
      <c r="D68" s="75" t="s">
        <v>559</v>
      </c>
      <c r="E68" s="79"/>
      <c r="F68" s="76">
        <v>0</v>
      </c>
      <c r="G68" s="76">
        <v>0</v>
      </c>
      <c r="H68" s="184">
        <v>0</v>
      </c>
      <c r="I68" s="77">
        <v>0</v>
      </c>
      <c r="J68" s="78">
        <v>0</v>
      </c>
      <c r="K68" s="76">
        <v>0</v>
      </c>
      <c r="L68" s="76">
        <v>0</v>
      </c>
      <c r="M68" s="76">
        <v>0</v>
      </c>
      <c r="N68" s="78">
        <v>0</v>
      </c>
      <c r="O68" s="182">
        <v>0</v>
      </c>
      <c r="P68" s="186">
        <v>0</v>
      </c>
    </row>
    <row r="69" spans="3:16" ht="17.25" customHeight="1">
      <c r="C69" s="71"/>
      <c r="D69" s="75" t="s">
        <v>560</v>
      </c>
      <c r="E69" s="79"/>
      <c r="F69" s="94">
        <v>0</v>
      </c>
      <c r="G69" s="94">
        <v>0</v>
      </c>
      <c r="H69" s="184">
        <v>0</v>
      </c>
      <c r="I69" s="96"/>
      <c r="J69" s="78">
        <v>0</v>
      </c>
      <c r="K69" s="76">
        <v>0</v>
      </c>
      <c r="L69" s="76">
        <v>0</v>
      </c>
      <c r="M69" s="76">
        <v>0</v>
      </c>
      <c r="N69" s="78">
        <v>0</v>
      </c>
      <c r="O69" s="182">
        <v>0</v>
      </c>
      <c r="P69" s="186">
        <v>0</v>
      </c>
    </row>
    <row r="70" spans="3:17" ht="17.25" customHeight="1">
      <c r="C70" s="71"/>
      <c r="D70" s="75" t="s">
        <v>561</v>
      </c>
      <c r="E70" s="79"/>
      <c r="F70" s="237">
        <v>0</v>
      </c>
      <c r="G70" s="94">
        <v>0</v>
      </c>
      <c r="H70" s="184"/>
      <c r="I70" s="97"/>
      <c r="J70" s="78">
        <v>0</v>
      </c>
      <c r="K70" s="76">
        <v>0</v>
      </c>
      <c r="L70" s="76">
        <v>0</v>
      </c>
      <c r="M70" s="76">
        <v>0</v>
      </c>
      <c r="N70" s="94">
        <v>0</v>
      </c>
      <c r="O70" s="182">
        <v>0</v>
      </c>
      <c r="P70" s="186">
        <v>0</v>
      </c>
      <c r="Q70" s="238"/>
    </row>
    <row r="71" spans="3:16" ht="24.75" customHeight="1">
      <c r="C71" s="103"/>
      <c r="D71" s="1740" t="s">
        <v>513</v>
      </c>
      <c r="E71" s="1741"/>
      <c r="F71" s="106">
        <v>0</v>
      </c>
      <c r="G71" s="106">
        <v>0</v>
      </c>
      <c r="H71" s="184">
        <v>0</v>
      </c>
      <c r="I71" s="96"/>
      <c r="J71" s="104">
        <v>0</v>
      </c>
      <c r="K71" s="106">
        <v>0</v>
      </c>
      <c r="L71" s="106">
        <v>0</v>
      </c>
      <c r="M71" s="106">
        <v>0</v>
      </c>
      <c r="N71" s="104">
        <v>0</v>
      </c>
      <c r="O71" s="199">
        <v>0</v>
      </c>
      <c r="P71" s="200">
        <v>0</v>
      </c>
    </row>
    <row r="72" spans="3:16" ht="24.75" customHeight="1">
      <c r="C72" s="86"/>
      <c r="D72" s="1738" t="s">
        <v>988</v>
      </c>
      <c r="E72" s="1739"/>
      <c r="F72" s="102">
        <v>0</v>
      </c>
      <c r="G72" s="102">
        <v>0</v>
      </c>
      <c r="H72" s="184"/>
      <c r="I72" s="100"/>
      <c r="J72" s="101">
        <v>0</v>
      </c>
      <c r="K72" s="102">
        <v>0</v>
      </c>
      <c r="L72" s="102">
        <v>0</v>
      </c>
      <c r="M72" s="102">
        <v>0</v>
      </c>
      <c r="N72" s="101">
        <v>0</v>
      </c>
      <c r="O72" s="199">
        <v>0</v>
      </c>
      <c r="P72" s="200">
        <v>0</v>
      </c>
    </row>
    <row r="73" spans="3:17" ht="17.25" customHeight="1">
      <c r="C73" s="71" t="s">
        <v>562</v>
      </c>
      <c r="D73" s="73"/>
      <c r="E73" s="73"/>
      <c r="F73" s="178">
        <v>0</v>
      </c>
      <c r="G73" s="178">
        <v>0</v>
      </c>
      <c r="H73" s="179">
        <v>0</v>
      </c>
      <c r="I73" s="187"/>
      <c r="J73" s="178">
        <v>0</v>
      </c>
      <c r="K73" s="177">
        <v>113825</v>
      </c>
      <c r="L73" s="177">
        <v>0</v>
      </c>
      <c r="M73" s="177">
        <v>0</v>
      </c>
      <c r="N73" s="178">
        <v>34102</v>
      </c>
      <c r="O73" s="177">
        <v>147927</v>
      </c>
      <c r="P73" s="181">
        <v>147927</v>
      </c>
      <c r="Q73" s="51"/>
    </row>
    <row r="74" spans="3:17" ht="17.25" customHeight="1">
      <c r="C74" s="71"/>
      <c r="D74" s="82" t="s">
        <v>763</v>
      </c>
      <c r="E74" s="82"/>
      <c r="F74" s="78">
        <v>0</v>
      </c>
      <c r="G74" s="78">
        <v>0</v>
      </c>
      <c r="H74" s="184">
        <v>0</v>
      </c>
      <c r="I74" s="96"/>
      <c r="J74" s="78">
        <v>0</v>
      </c>
      <c r="K74" s="76">
        <v>0</v>
      </c>
      <c r="L74" s="76">
        <v>0</v>
      </c>
      <c r="M74" s="76">
        <v>0</v>
      </c>
      <c r="N74" s="78">
        <v>0</v>
      </c>
      <c r="O74" s="182">
        <v>0</v>
      </c>
      <c r="P74" s="186">
        <v>0</v>
      </c>
      <c r="Q74" s="51"/>
    </row>
    <row r="75" spans="3:17" ht="17.25" customHeight="1">
      <c r="C75" s="71"/>
      <c r="D75" s="82" t="s">
        <v>764</v>
      </c>
      <c r="E75" s="82"/>
      <c r="F75" s="76">
        <v>0</v>
      </c>
      <c r="G75" s="78">
        <v>0</v>
      </c>
      <c r="H75" s="184">
        <v>0</v>
      </c>
      <c r="I75" s="97"/>
      <c r="J75" s="78">
        <v>0</v>
      </c>
      <c r="K75" s="76">
        <v>113825</v>
      </c>
      <c r="L75" s="76">
        <v>0</v>
      </c>
      <c r="M75" s="76">
        <v>0</v>
      </c>
      <c r="N75" s="78">
        <v>34102</v>
      </c>
      <c r="O75" s="182">
        <v>147927</v>
      </c>
      <c r="P75" s="186">
        <v>147927</v>
      </c>
      <c r="Q75" s="51"/>
    </row>
    <row r="76" spans="3:17" ht="17.25" customHeight="1">
      <c r="C76" s="71"/>
      <c r="D76" s="98" t="s">
        <v>765</v>
      </c>
      <c r="E76" s="98"/>
      <c r="F76" s="99">
        <v>0</v>
      </c>
      <c r="G76" s="107">
        <v>0</v>
      </c>
      <c r="H76" s="193">
        <v>0</v>
      </c>
      <c r="I76" s="100"/>
      <c r="J76" s="101">
        <v>0</v>
      </c>
      <c r="K76" s="102">
        <v>0</v>
      </c>
      <c r="L76" s="102">
        <v>0</v>
      </c>
      <c r="M76" s="102">
        <v>0</v>
      </c>
      <c r="N76" s="101">
        <v>0</v>
      </c>
      <c r="O76" s="195">
        <v>0</v>
      </c>
      <c r="P76" s="196">
        <v>0</v>
      </c>
      <c r="Q76" s="51"/>
    </row>
    <row r="77" spans="3:17" ht="17.25" customHeight="1" thickBot="1">
      <c r="C77" s="239" t="s">
        <v>4</v>
      </c>
      <c r="D77" s="240"/>
      <c r="E77" s="240"/>
      <c r="F77" s="188">
        <v>15012</v>
      </c>
      <c r="G77" s="189">
        <v>0</v>
      </c>
      <c r="H77" s="190">
        <v>15012</v>
      </c>
      <c r="I77" s="191">
        <v>0</v>
      </c>
      <c r="J77" s="189">
        <v>44607</v>
      </c>
      <c r="K77" s="188">
        <v>136204</v>
      </c>
      <c r="L77" s="188">
        <v>108259</v>
      </c>
      <c r="M77" s="188">
        <v>0</v>
      </c>
      <c r="N77" s="189">
        <v>34102</v>
      </c>
      <c r="O77" s="188">
        <v>323172</v>
      </c>
      <c r="P77" s="197">
        <v>338184</v>
      </c>
      <c r="Q77" s="51"/>
    </row>
    <row r="78" spans="3:16" ht="17.25" customHeight="1">
      <c r="C78" s="117" t="s">
        <v>570</v>
      </c>
      <c r="D78" s="112"/>
      <c r="E78" s="112"/>
      <c r="F78" s="112"/>
      <c r="G78" s="112"/>
      <c r="H78" s="112"/>
      <c r="I78" s="112"/>
      <c r="J78" s="112"/>
      <c r="K78" s="112"/>
      <c r="L78" s="112"/>
      <c r="M78" s="112"/>
      <c r="N78" s="112"/>
      <c r="O78" s="112"/>
      <c r="P78" s="113"/>
    </row>
    <row r="79" spans="3:17" ht="17.25" customHeight="1">
      <c r="C79" s="69" t="s">
        <v>17</v>
      </c>
      <c r="D79" s="70"/>
      <c r="E79" s="70"/>
      <c r="F79" s="177">
        <v>165881</v>
      </c>
      <c r="G79" s="178">
        <v>0</v>
      </c>
      <c r="H79" s="179">
        <v>165881</v>
      </c>
      <c r="I79" s="180">
        <v>0</v>
      </c>
      <c r="J79" s="201">
        <v>339371</v>
      </c>
      <c r="K79" s="177">
        <v>-227327</v>
      </c>
      <c r="L79" s="177">
        <v>1159548</v>
      </c>
      <c r="M79" s="177">
        <v>0</v>
      </c>
      <c r="N79" s="178">
        <v>0</v>
      </c>
      <c r="O79" s="177">
        <v>1271592</v>
      </c>
      <c r="P79" s="181">
        <v>1437473</v>
      </c>
      <c r="Q79" s="51"/>
    </row>
    <row r="80" spans="3:17" ht="17.25" customHeight="1">
      <c r="C80" s="71"/>
      <c r="D80" s="72" t="s">
        <v>18</v>
      </c>
      <c r="E80" s="73"/>
      <c r="F80" s="182">
        <v>165881</v>
      </c>
      <c r="G80" s="183">
        <v>0</v>
      </c>
      <c r="H80" s="184">
        <v>165881</v>
      </c>
      <c r="I80" s="185">
        <v>0</v>
      </c>
      <c r="J80" s="202">
        <v>150147</v>
      </c>
      <c r="K80" s="182">
        <v>-149327</v>
      </c>
      <c r="L80" s="182">
        <v>465419</v>
      </c>
      <c r="M80" s="182">
        <v>0</v>
      </c>
      <c r="N80" s="183">
        <v>0</v>
      </c>
      <c r="O80" s="182">
        <v>466239</v>
      </c>
      <c r="P80" s="186">
        <v>632120</v>
      </c>
      <c r="Q80" s="51"/>
    </row>
    <row r="81" spans="3:17" ht="17.25" customHeight="1">
      <c r="C81" s="71"/>
      <c r="D81" s="74"/>
      <c r="E81" s="75" t="s">
        <v>19</v>
      </c>
      <c r="F81" s="76">
        <v>0</v>
      </c>
      <c r="G81" s="78">
        <v>0</v>
      </c>
      <c r="H81" s="184">
        <v>0</v>
      </c>
      <c r="I81" s="77">
        <v>0</v>
      </c>
      <c r="J81" s="108">
        <v>150147</v>
      </c>
      <c r="K81" s="76">
        <v>-149327</v>
      </c>
      <c r="L81" s="76">
        <v>201748</v>
      </c>
      <c r="M81" s="76">
        <v>0</v>
      </c>
      <c r="N81" s="78">
        <v>0</v>
      </c>
      <c r="O81" s="182">
        <v>202568</v>
      </c>
      <c r="P81" s="186">
        <v>202568</v>
      </c>
      <c r="Q81" s="51"/>
    </row>
    <row r="82" spans="3:17" ht="17.25" customHeight="1">
      <c r="C82" s="71"/>
      <c r="D82" s="74"/>
      <c r="E82" s="75" t="s">
        <v>20</v>
      </c>
      <c r="F82" s="76">
        <v>0</v>
      </c>
      <c r="G82" s="78">
        <v>0</v>
      </c>
      <c r="H82" s="184">
        <v>0</v>
      </c>
      <c r="I82" s="77">
        <v>0</v>
      </c>
      <c r="J82" s="108">
        <v>0</v>
      </c>
      <c r="K82" s="76">
        <v>0</v>
      </c>
      <c r="L82" s="76">
        <v>0</v>
      </c>
      <c r="M82" s="76">
        <v>0</v>
      </c>
      <c r="N82" s="78">
        <v>0</v>
      </c>
      <c r="O82" s="182">
        <v>0</v>
      </c>
      <c r="P82" s="186">
        <v>0</v>
      </c>
      <c r="Q82" s="51"/>
    </row>
    <row r="83" spans="3:17" ht="17.25" customHeight="1">
      <c r="C83" s="71"/>
      <c r="D83" s="74"/>
      <c r="E83" s="75" t="s">
        <v>21</v>
      </c>
      <c r="F83" s="76">
        <v>165881</v>
      </c>
      <c r="G83" s="78">
        <v>0</v>
      </c>
      <c r="H83" s="184">
        <v>165881</v>
      </c>
      <c r="I83" s="77">
        <v>0</v>
      </c>
      <c r="J83" s="108">
        <v>0</v>
      </c>
      <c r="K83" s="76">
        <v>0</v>
      </c>
      <c r="L83" s="76">
        <v>223431</v>
      </c>
      <c r="M83" s="76">
        <v>0</v>
      </c>
      <c r="N83" s="78">
        <v>0</v>
      </c>
      <c r="O83" s="182">
        <v>223431</v>
      </c>
      <c r="P83" s="186">
        <v>389312</v>
      </c>
      <c r="Q83" s="51"/>
    </row>
    <row r="84" spans="3:17" ht="17.25" customHeight="1">
      <c r="C84" s="71"/>
      <c r="D84" s="74"/>
      <c r="E84" s="75" t="s">
        <v>22</v>
      </c>
      <c r="F84" s="76">
        <v>0</v>
      </c>
      <c r="G84" s="78">
        <v>0</v>
      </c>
      <c r="H84" s="184">
        <v>0</v>
      </c>
      <c r="I84" s="77">
        <v>0</v>
      </c>
      <c r="J84" s="108">
        <v>0</v>
      </c>
      <c r="K84" s="76">
        <v>0</v>
      </c>
      <c r="L84" s="76">
        <v>0</v>
      </c>
      <c r="M84" s="76">
        <v>0</v>
      </c>
      <c r="N84" s="78">
        <v>0</v>
      </c>
      <c r="O84" s="182">
        <v>0</v>
      </c>
      <c r="P84" s="186">
        <v>0</v>
      </c>
      <c r="Q84" s="51"/>
    </row>
    <row r="85" spans="3:17" ht="17.25" customHeight="1">
      <c r="C85" s="71"/>
      <c r="D85" s="74"/>
      <c r="E85" s="75" t="s">
        <v>23</v>
      </c>
      <c r="F85" s="76">
        <v>0</v>
      </c>
      <c r="G85" s="78">
        <v>0</v>
      </c>
      <c r="H85" s="184">
        <v>0</v>
      </c>
      <c r="I85" s="77">
        <v>0</v>
      </c>
      <c r="J85" s="108">
        <v>0</v>
      </c>
      <c r="K85" s="76">
        <v>0</v>
      </c>
      <c r="L85" s="76">
        <v>40240</v>
      </c>
      <c r="M85" s="76">
        <v>0</v>
      </c>
      <c r="N85" s="78">
        <v>0</v>
      </c>
      <c r="O85" s="182">
        <v>40240</v>
      </c>
      <c r="P85" s="186">
        <v>40240</v>
      </c>
      <c r="Q85" s="51"/>
    </row>
    <row r="86" spans="3:17" ht="17.25" customHeight="1">
      <c r="C86" s="71"/>
      <c r="D86" s="72" t="s">
        <v>24</v>
      </c>
      <c r="E86" s="79"/>
      <c r="F86" s="182">
        <v>0</v>
      </c>
      <c r="G86" s="183">
        <v>0</v>
      </c>
      <c r="H86" s="184">
        <v>0</v>
      </c>
      <c r="I86" s="185">
        <v>0</v>
      </c>
      <c r="J86" s="202">
        <v>126333</v>
      </c>
      <c r="K86" s="182">
        <v>0</v>
      </c>
      <c r="L86" s="182">
        <v>574229</v>
      </c>
      <c r="M86" s="182">
        <v>0</v>
      </c>
      <c r="N86" s="183">
        <v>0</v>
      </c>
      <c r="O86" s="182">
        <v>700562</v>
      </c>
      <c r="P86" s="186">
        <v>700562</v>
      </c>
      <c r="Q86" s="51"/>
    </row>
    <row r="87" spans="3:17" ht="17.25" customHeight="1">
      <c r="C87" s="71"/>
      <c r="D87" s="74"/>
      <c r="E87" s="80" t="s">
        <v>25</v>
      </c>
      <c r="F87" s="76">
        <v>0</v>
      </c>
      <c r="G87" s="78">
        <v>0</v>
      </c>
      <c r="H87" s="184">
        <v>0</v>
      </c>
      <c r="I87" s="77">
        <v>0</v>
      </c>
      <c r="J87" s="108">
        <v>126333</v>
      </c>
      <c r="K87" s="76">
        <v>0</v>
      </c>
      <c r="L87" s="76">
        <v>574229</v>
      </c>
      <c r="M87" s="76">
        <v>0</v>
      </c>
      <c r="N87" s="78">
        <v>0</v>
      </c>
      <c r="O87" s="182">
        <v>700562</v>
      </c>
      <c r="P87" s="186">
        <v>700562</v>
      </c>
      <c r="Q87" s="51"/>
    </row>
    <row r="88" spans="3:17" ht="17.25" customHeight="1">
      <c r="C88" s="71"/>
      <c r="D88" s="74"/>
      <c r="E88" s="80" t="s">
        <v>26</v>
      </c>
      <c r="F88" s="76">
        <v>0</v>
      </c>
      <c r="G88" s="78">
        <v>0</v>
      </c>
      <c r="H88" s="184">
        <v>0</v>
      </c>
      <c r="I88" s="77">
        <v>0</v>
      </c>
      <c r="J88" s="108">
        <v>0</v>
      </c>
      <c r="K88" s="76">
        <v>0</v>
      </c>
      <c r="L88" s="76">
        <v>0</v>
      </c>
      <c r="M88" s="76">
        <v>0</v>
      </c>
      <c r="N88" s="78">
        <v>0</v>
      </c>
      <c r="O88" s="182">
        <v>0</v>
      </c>
      <c r="P88" s="186">
        <v>0</v>
      </c>
      <c r="Q88" s="51"/>
    </row>
    <row r="89" spans="3:17" ht="17.25" customHeight="1">
      <c r="C89" s="71"/>
      <c r="D89" s="72" t="s">
        <v>9</v>
      </c>
      <c r="E89" s="73"/>
      <c r="F89" s="182">
        <v>0</v>
      </c>
      <c r="G89" s="183">
        <v>0</v>
      </c>
      <c r="H89" s="184">
        <v>0</v>
      </c>
      <c r="I89" s="185">
        <v>0</v>
      </c>
      <c r="J89" s="202">
        <v>40731</v>
      </c>
      <c r="K89" s="182">
        <v>0</v>
      </c>
      <c r="L89" s="182">
        <v>0</v>
      </c>
      <c r="M89" s="182">
        <v>0</v>
      </c>
      <c r="N89" s="183">
        <v>0</v>
      </c>
      <c r="O89" s="182">
        <v>40731</v>
      </c>
      <c r="P89" s="186">
        <v>40731</v>
      </c>
      <c r="Q89" s="51"/>
    </row>
    <row r="90" spans="3:17" ht="17.25" customHeight="1">
      <c r="C90" s="71"/>
      <c r="D90" s="74"/>
      <c r="E90" s="75" t="s">
        <v>27</v>
      </c>
      <c r="F90" s="76">
        <v>0</v>
      </c>
      <c r="G90" s="78">
        <v>0</v>
      </c>
      <c r="H90" s="184">
        <v>0</v>
      </c>
      <c r="I90" s="77">
        <v>0</v>
      </c>
      <c r="J90" s="108">
        <v>40731</v>
      </c>
      <c r="K90" s="76">
        <v>0</v>
      </c>
      <c r="L90" s="76">
        <v>0</v>
      </c>
      <c r="M90" s="76">
        <v>0</v>
      </c>
      <c r="N90" s="78">
        <v>0</v>
      </c>
      <c r="O90" s="182">
        <v>40731</v>
      </c>
      <c r="P90" s="186">
        <v>40731</v>
      </c>
      <c r="Q90" s="51"/>
    </row>
    <row r="91" spans="3:17" ht="24.75" customHeight="1">
      <c r="C91" s="71"/>
      <c r="D91" s="74"/>
      <c r="E91" s="81" t="s">
        <v>28</v>
      </c>
      <c r="F91" s="76">
        <v>0</v>
      </c>
      <c r="G91" s="78">
        <v>0</v>
      </c>
      <c r="H91" s="184">
        <v>0</v>
      </c>
      <c r="I91" s="77">
        <v>0</v>
      </c>
      <c r="J91" s="108">
        <v>0</v>
      </c>
      <c r="K91" s="76">
        <v>0</v>
      </c>
      <c r="L91" s="76">
        <v>0</v>
      </c>
      <c r="M91" s="76">
        <v>0</v>
      </c>
      <c r="N91" s="78">
        <v>0</v>
      </c>
      <c r="O91" s="182">
        <v>0</v>
      </c>
      <c r="P91" s="186">
        <v>0</v>
      </c>
      <c r="Q91" s="51"/>
    </row>
    <row r="92" spans="3:17" ht="24.75" customHeight="1">
      <c r="C92" s="71"/>
      <c r="D92" s="80"/>
      <c r="E92" s="81" t="s">
        <v>29</v>
      </c>
      <c r="F92" s="76">
        <v>0</v>
      </c>
      <c r="G92" s="78">
        <v>0</v>
      </c>
      <c r="H92" s="184">
        <v>0</v>
      </c>
      <c r="I92" s="77">
        <v>0</v>
      </c>
      <c r="J92" s="108">
        <v>0</v>
      </c>
      <c r="K92" s="76">
        <v>0</v>
      </c>
      <c r="L92" s="76">
        <v>0</v>
      </c>
      <c r="M92" s="76">
        <v>0</v>
      </c>
      <c r="N92" s="78">
        <v>0</v>
      </c>
      <c r="O92" s="182">
        <v>0</v>
      </c>
      <c r="P92" s="186">
        <v>0</v>
      </c>
      <c r="Q92" s="51"/>
    </row>
    <row r="93" spans="3:17" ht="17.25" customHeight="1">
      <c r="C93" s="71"/>
      <c r="D93" s="72" t="s">
        <v>407</v>
      </c>
      <c r="E93" s="73"/>
      <c r="F93" s="182">
        <v>0</v>
      </c>
      <c r="G93" s="183">
        <v>0</v>
      </c>
      <c r="H93" s="184">
        <v>0</v>
      </c>
      <c r="I93" s="185">
        <v>0</v>
      </c>
      <c r="J93" s="183">
        <v>22160</v>
      </c>
      <c r="K93" s="182">
        <v>-78000</v>
      </c>
      <c r="L93" s="182">
        <v>119900</v>
      </c>
      <c r="M93" s="182">
        <v>0</v>
      </c>
      <c r="N93" s="183">
        <v>0</v>
      </c>
      <c r="O93" s="182">
        <v>64060</v>
      </c>
      <c r="P93" s="186">
        <v>64060</v>
      </c>
      <c r="Q93" s="51"/>
    </row>
    <row r="94" spans="3:17" ht="17.25" customHeight="1">
      <c r="C94" s="71"/>
      <c r="D94" s="74"/>
      <c r="E94" s="82" t="s">
        <v>307</v>
      </c>
      <c r="F94" s="76">
        <v>0</v>
      </c>
      <c r="G94" s="78">
        <v>0</v>
      </c>
      <c r="H94" s="184">
        <v>0</v>
      </c>
      <c r="I94" s="77">
        <v>0</v>
      </c>
      <c r="J94" s="78">
        <v>22160</v>
      </c>
      <c r="K94" s="76">
        <v>-78000</v>
      </c>
      <c r="L94" s="76">
        <v>119900</v>
      </c>
      <c r="M94" s="76">
        <v>0</v>
      </c>
      <c r="N94" s="78">
        <v>0</v>
      </c>
      <c r="O94" s="182">
        <v>64060</v>
      </c>
      <c r="P94" s="186">
        <v>64060</v>
      </c>
      <c r="Q94" s="51"/>
    </row>
    <row r="95" spans="3:17" ht="17.25" customHeight="1">
      <c r="C95" s="71"/>
      <c r="D95" s="83"/>
      <c r="E95" s="80" t="s">
        <v>308</v>
      </c>
      <c r="F95" s="76">
        <v>0</v>
      </c>
      <c r="G95" s="78">
        <v>0</v>
      </c>
      <c r="H95" s="184">
        <v>0</v>
      </c>
      <c r="I95" s="77">
        <v>0</v>
      </c>
      <c r="J95" s="78">
        <v>0</v>
      </c>
      <c r="K95" s="76">
        <v>0</v>
      </c>
      <c r="L95" s="76">
        <v>0</v>
      </c>
      <c r="M95" s="76">
        <v>0</v>
      </c>
      <c r="N95" s="78">
        <v>0</v>
      </c>
      <c r="O95" s="182">
        <v>0</v>
      </c>
      <c r="P95" s="186">
        <v>0</v>
      </c>
      <c r="Q95" s="51"/>
    </row>
    <row r="96" spans="3:17" ht="17.25" customHeight="1">
      <c r="C96" s="71"/>
      <c r="D96" s="84"/>
      <c r="E96" s="75" t="s">
        <v>309</v>
      </c>
      <c r="F96" s="76">
        <v>0</v>
      </c>
      <c r="G96" s="78">
        <v>0</v>
      </c>
      <c r="H96" s="184">
        <v>0</v>
      </c>
      <c r="I96" s="77">
        <v>0</v>
      </c>
      <c r="J96" s="78">
        <v>0</v>
      </c>
      <c r="K96" s="76">
        <v>0</v>
      </c>
      <c r="L96" s="76">
        <v>0</v>
      </c>
      <c r="M96" s="76">
        <v>0</v>
      </c>
      <c r="N96" s="78">
        <v>0</v>
      </c>
      <c r="O96" s="182">
        <v>0</v>
      </c>
      <c r="P96" s="186">
        <v>0</v>
      </c>
      <c r="Q96" s="51"/>
    </row>
    <row r="97" spans="3:17" ht="17.25" customHeight="1">
      <c r="C97" s="71"/>
      <c r="D97" s="74" t="s">
        <v>554</v>
      </c>
      <c r="E97" s="85"/>
      <c r="F97" s="76">
        <v>0</v>
      </c>
      <c r="G97" s="78">
        <v>0</v>
      </c>
      <c r="H97" s="184">
        <v>0</v>
      </c>
      <c r="I97" s="77">
        <v>0</v>
      </c>
      <c r="J97" s="78">
        <v>0</v>
      </c>
      <c r="K97" s="76">
        <v>0</v>
      </c>
      <c r="L97" s="76">
        <v>0</v>
      </c>
      <c r="M97" s="76">
        <v>0</v>
      </c>
      <c r="N97" s="78">
        <v>0</v>
      </c>
      <c r="O97" s="182">
        <v>0</v>
      </c>
      <c r="P97" s="186">
        <v>0</v>
      </c>
      <c r="Q97" s="51"/>
    </row>
    <row r="98" spans="3:17" ht="17.25" customHeight="1">
      <c r="C98" s="86"/>
      <c r="D98" s="87" t="s">
        <v>555</v>
      </c>
      <c r="E98" s="88"/>
      <c r="F98" s="89">
        <v>0</v>
      </c>
      <c r="G98" s="91">
        <v>0</v>
      </c>
      <c r="H98" s="192">
        <v>0</v>
      </c>
      <c r="I98" s="90">
        <v>0</v>
      </c>
      <c r="J98" s="91">
        <v>0</v>
      </c>
      <c r="K98" s="89">
        <v>0</v>
      </c>
      <c r="L98" s="89">
        <v>0</v>
      </c>
      <c r="M98" s="89">
        <v>0</v>
      </c>
      <c r="N98" s="91">
        <v>0</v>
      </c>
      <c r="O98" s="192">
        <v>0</v>
      </c>
      <c r="P98" s="194">
        <v>0</v>
      </c>
      <c r="Q98" s="51"/>
    </row>
    <row r="99" spans="3:16" ht="17.25" customHeight="1">
      <c r="C99" s="69" t="s">
        <v>556</v>
      </c>
      <c r="D99" s="92"/>
      <c r="E99" s="93"/>
      <c r="F99" s="177">
        <v>0</v>
      </c>
      <c r="G99" s="178">
        <v>0</v>
      </c>
      <c r="H99" s="179">
        <v>0</v>
      </c>
      <c r="I99" s="180">
        <v>0</v>
      </c>
      <c r="J99" s="178">
        <v>141113</v>
      </c>
      <c r="K99" s="177">
        <v>466639</v>
      </c>
      <c r="L99" s="177">
        <v>0</v>
      </c>
      <c r="M99" s="177">
        <v>0</v>
      </c>
      <c r="N99" s="178">
        <v>0</v>
      </c>
      <c r="O99" s="177">
        <v>607752</v>
      </c>
      <c r="P99" s="181">
        <v>607752</v>
      </c>
    </row>
    <row r="100" spans="3:16" ht="17.25" customHeight="1">
      <c r="C100" s="71"/>
      <c r="D100" s="1742" t="s">
        <v>987</v>
      </c>
      <c r="E100" s="1743"/>
      <c r="F100" s="237">
        <v>0</v>
      </c>
      <c r="G100" s="94">
        <v>0</v>
      </c>
      <c r="H100" s="184">
        <v>0</v>
      </c>
      <c r="I100" s="96"/>
      <c r="J100" s="78">
        <v>0</v>
      </c>
      <c r="K100" s="76">
        <v>0</v>
      </c>
      <c r="L100" s="76">
        <v>0</v>
      </c>
      <c r="M100" s="76">
        <v>0</v>
      </c>
      <c r="N100" s="78">
        <v>0</v>
      </c>
      <c r="O100" s="182">
        <v>0</v>
      </c>
      <c r="P100" s="186">
        <v>0</v>
      </c>
    </row>
    <row r="101" spans="3:16" ht="17.25" customHeight="1">
      <c r="C101" s="71"/>
      <c r="D101" s="75" t="s">
        <v>557</v>
      </c>
      <c r="E101" s="79"/>
      <c r="F101" s="237">
        <v>0</v>
      </c>
      <c r="G101" s="94">
        <v>0</v>
      </c>
      <c r="H101" s="184">
        <v>0</v>
      </c>
      <c r="I101" s="96"/>
      <c r="J101" s="78">
        <v>0</v>
      </c>
      <c r="K101" s="76">
        <v>0</v>
      </c>
      <c r="L101" s="76">
        <v>0</v>
      </c>
      <c r="M101" s="76">
        <v>0</v>
      </c>
      <c r="N101" s="78">
        <v>0</v>
      </c>
      <c r="O101" s="182">
        <v>0</v>
      </c>
      <c r="P101" s="186">
        <v>0</v>
      </c>
    </row>
    <row r="102" spans="3:16" ht="17.25" customHeight="1">
      <c r="C102" s="71"/>
      <c r="D102" s="75" t="s">
        <v>1517</v>
      </c>
      <c r="E102" s="79"/>
      <c r="F102" s="297">
        <v>0</v>
      </c>
      <c r="G102" s="297">
        <v>0</v>
      </c>
      <c r="H102" s="184">
        <v>0</v>
      </c>
      <c r="I102" s="298">
        <v>0</v>
      </c>
      <c r="J102" s="78">
        <v>141113</v>
      </c>
      <c r="K102" s="76">
        <v>466639</v>
      </c>
      <c r="L102" s="76">
        <v>0</v>
      </c>
      <c r="M102" s="76">
        <v>0</v>
      </c>
      <c r="N102" s="78">
        <v>0</v>
      </c>
      <c r="O102" s="182">
        <v>607752</v>
      </c>
      <c r="P102" s="186">
        <v>607752</v>
      </c>
    </row>
    <row r="103" spans="3:16" ht="17.25" customHeight="1">
      <c r="C103" s="71"/>
      <c r="D103" s="75" t="s">
        <v>558</v>
      </c>
      <c r="E103" s="79"/>
      <c r="F103" s="76">
        <v>0</v>
      </c>
      <c r="G103" s="76">
        <v>0</v>
      </c>
      <c r="H103" s="184">
        <v>0</v>
      </c>
      <c r="I103" s="77">
        <v>0</v>
      </c>
      <c r="J103" s="78">
        <v>0</v>
      </c>
      <c r="K103" s="76">
        <v>0</v>
      </c>
      <c r="L103" s="76">
        <v>0</v>
      </c>
      <c r="M103" s="76">
        <v>0</v>
      </c>
      <c r="N103" s="78">
        <v>0</v>
      </c>
      <c r="O103" s="182">
        <v>0</v>
      </c>
      <c r="P103" s="186">
        <v>0</v>
      </c>
    </row>
    <row r="104" spans="3:16" ht="17.25" customHeight="1">
      <c r="C104" s="71"/>
      <c r="D104" s="75" t="s">
        <v>559</v>
      </c>
      <c r="E104" s="79"/>
      <c r="F104" s="76">
        <v>0</v>
      </c>
      <c r="G104" s="76">
        <v>0</v>
      </c>
      <c r="H104" s="184">
        <v>0</v>
      </c>
      <c r="I104" s="77">
        <v>0</v>
      </c>
      <c r="J104" s="78">
        <v>0</v>
      </c>
      <c r="K104" s="76">
        <v>0</v>
      </c>
      <c r="L104" s="76">
        <v>0</v>
      </c>
      <c r="M104" s="76">
        <v>0</v>
      </c>
      <c r="N104" s="78">
        <v>0</v>
      </c>
      <c r="O104" s="182">
        <v>0</v>
      </c>
      <c r="P104" s="186">
        <v>0</v>
      </c>
    </row>
    <row r="105" spans="3:16" ht="17.25" customHeight="1">
      <c r="C105" s="71"/>
      <c r="D105" s="75" t="s">
        <v>560</v>
      </c>
      <c r="E105" s="79"/>
      <c r="F105" s="94">
        <v>0</v>
      </c>
      <c r="G105" s="94">
        <v>0</v>
      </c>
      <c r="H105" s="184">
        <v>0</v>
      </c>
      <c r="I105" s="96"/>
      <c r="J105" s="78">
        <v>0</v>
      </c>
      <c r="K105" s="76">
        <v>0</v>
      </c>
      <c r="L105" s="76">
        <v>0</v>
      </c>
      <c r="M105" s="76">
        <v>0</v>
      </c>
      <c r="N105" s="78">
        <v>0</v>
      </c>
      <c r="O105" s="182">
        <v>0</v>
      </c>
      <c r="P105" s="186">
        <v>0</v>
      </c>
    </row>
    <row r="106" spans="3:17" ht="17.25" customHeight="1">
      <c r="C106" s="71"/>
      <c r="D106" s="75" t="s">
        <v>561</v>
      </c>
      <c r="E106" s="79"/>
      <c r="F106" s="237">
        <v>0</v>
      </c>
      <c r="G106" s="94">
        <v>0</v>
      </c>
      <c r="H106" s="184">
        <v>0</v>
      </c>
      <c r="I106" s="97"/>
      <c r="J106" s="78">
        <v>0</v>
      </c>
      <c r="K106" s="76">
        <v>0</v>
      </c>
      <c r="L106" s="76">
        <v>0</v>
      </c>
      <c r="M106" s="76">
        <v>0</v>
      </c>
      <c r="N106" s="94">
        <v>0</v>
      </c>
      <c r="O106" s="182">
        <v>0</v>
      </c>
      <c r="P106" s="186">
        <v>0</v>
      </c>
      <c r="Q106" s="238"/>
    </row>
    <row r="107" spans="3:16" ht="24.75" customHeight="1">
      <c r="C107" s="103"/>
      <c r="D107" s="1740" t="s">
        <v>513</v>
      </c>
      <c r="E107" s="1741"/>
      <c r="F107" s="104">
        <v>0</v>
      </c>
      <c r="G107" s="106">
        <v>0</v>
      </c>
      <c r="H107" s="184">
        <v>0</v>
      </c>
      <c r="I107" s="96"/>
      <c r="J107" s="104">
        <v>0</v>
      </c>
      <c r="K107" s="106">
        <v>0</v>
      </c>
      <c r="L107" s="106">
        <v>0</v>
      </c>
      <c r="M107" s="106">
        <v>0</v>
      </c>
      <c r="N107" s="104">
        <v>0</v>
      </c>
      <c r="O107" s="199">
        <v>0</v>
      </c>
      <c r="P107" s="200">
        <v>0</v>
      </c>
    </row>
    <row r="108" spans="3:16" ht="24.75" customHeight="1">
      <c r="C108" s="86"/>
      <c r="D108" s="1738" t="s">
        <v>988</v>
      </c>
      <c r="E108" s="1739"/>
      <c r="F108" s="102">
        <v>0</v>
      </c>
      <c r="G108" s="102">
        <v>0</v>
      </c>
      <c r="H108" s="184">
        <v>0</v>
      </c>
      <c r="I108" s="100"/>
      <c r="J108" s="101">
        <v>0</v>
      </c>
      <c r="K108" s="102">
        <v>0</v>
      </c>
      <c r="L108" s="102">
        <v>0</v>
      </c>
      <c r="M108" s="102">
        <v>0</v>
      </c>
      <c r="N108" s="101">
        <v>0</v>
      </c>
      <c r="O108" s="199">
        <v>0</v>
      </c>
      <c r="P108" s="200">
        <v>0</v>
      </c>
    </row>
    <row r="109" spans="3:17" ht="17.25" customHeight="1">
      <c r="C109" s="71" t="s">
        <v>562</v>
      </c>
      <c r="D109" s="73"/>
      <c r="E109" s="73"/>
      <c r="F109" s="178">
        <v>0</v>
      </c>
      <c r="G109" s="178">
        <v>0</v>
      </c>
      <c r="H109" s="179">
        <v>0</v>
      </c>
      <c r="I109" s="187"/>
      <c r="J109" s="201">
        <v>0</v>
      </c>
      <c r="K109" s="177">
        <v>1215649</v>
      </c>
      <c r="L109" s="177">
        <v>0</v>
      </c>
      <c r="M109" s="177">
        <v>0</v>
      </c>
      <c r="N109" s="178">
        <v>364209</v>
      </c>
      <c r="O109" s="177">
        <v>1579858</v>
      </c>
      <c r="P109" s="181">
        <v>1579858</v>
      </c>
      <c r="Q109" s="51"/>
    </row>
    <row r="110" spans="3:17" ht="17.25" customHeight="1">
      <c r="C110" s="71"/>
      <c r="D110" s="82" t="s">
        <v>763</v>
      </c>
      <c r="E110" s="82"/>
      <c r="F110" s="78">
        <v>0</v>
      </c>
      <c r="G110" s="78">
        <v>0</v>
      </c>
      <c r="H110" s="184">
        <v>0</v>
      </c>
      <c r="I110" s="96"/>
      <c r="J110" s="108">
        <v>0</v>
      </c>
      <c r="K110" s="76">
        <v>0</v>
      </c>
      <c r="L110" s="76">
        <v>0</v>
      </c>
      <c r="M110" s="76">
        <v>0</v>
      </c>
      <c r="N110" s="78">
        <v>0</v>
      </c>
      <c r="O110" s="182">
        <v>0</v>
      </c>
      <c r="P110" s="186">
        <v>0</v>
      </c>
      <c r="Q110" s="51"/>
    </row>
    <row r="111" spans="3:17" ht="17.25" customHeight="1">
      <c r="C111" s="71"/>
      <c r="D111" s="82" t="s">
        <v>764</v>
      </c>
      <c r="E111" s="82"/>
      <c r="F111" s="76">
        <v>0</v>
      </c>
      <c r="G111" s="78">
        <v>0</v>
      </c>
      <c r="H111" s="184">
        <v>0</v>
      </c>
      <c r="I111" s="97"/>
      <c r="J111" s="108">
        <v>0</v>
      </c>
      <c r="K111" s="76">
        <v>1215649</v>
      </c>
      <c r="L111" s="76">
        <v>0</v>
      </c>
      <c r="M111" s="76">
        <v>0</v>
      </c>
      <c r="N111" s="78">
        <v>364209</v>
      </c>
      <c r="O111" s="182">
        <v>1579858</v>
      </c>
      <c r="P111" s="186">
        <v>1579858</v>
      </c>
      <c r="Q111" s="51"/>
    </row>
    <row r="112" spans="3:17" ht="17.25" customHeight="1">
      <c r="C112" s="71"/>
      <c r="D112" s="98" t="s">
        <v>765</v>
      </c>
      <c r="E112" s="98"/>
      <c r="F112" s="99">
        <v>0</v>
      </c>
      <c r="G112" s="107">
        <v>0</v>
      </c>
      <c r="H112" s="193">
        <v>0</v>
      </c>
      <c r="I112" s="100"/>
      <c r="J112" s="109">
        <v>0</v>
      </c>
      <c r="K112" s="102">
        <v>0</v>
      </c>
      <c r="L112" s="102">
        <v>0</v>
      </c>
      <c r="M112" s="102">
        <v>0</v>
      </c>
      <c r="N112" s="101">
        <v>0</v>
      </c>
      <c r="O112" s="195">
        <v>0</v>
      </c>
      <c r="P112" s="196">
        <v>0</v>
      </c>
      <c r="Q112" s="51"/>
    </row>
    <row r="113" spans="3:17" ht="17.25" customHeight="1" thickBot="1">
      <c r="C113" s="143" t="s">
        <v>4</v>
      </c>
      <c r="D113" s="144"/>
      <c r="E113" s="144"/>
      <c r="F113" s="188">
        <v>165881</v>
      </c>
      <c r="G113" s="189">
        <v>0</v>
      </c>
      <c r="H113" s="190">
        <v>165881</v>
      </c>
      <c r="I113" s="191">
        <v>0</v>
      </c>
      <c r="J113" s="203">
        <v>480484</v>
      </c>
      <c r="K113" s="188">
        <v>1454961</v>
      </c>
      <c r="L113" s="188">
        <v>1159548</v>
      </c>
      <c r="M113" s="188">
        <v>0</v>
      </c>
      <c r="N113" s="189">
        <v>364209</v>
      </c>
      <c r="O113" s="188">
        <v>3459202</v>
      </c>
      <c r="P113" s="197">
        <v>3625083</v>
      </c>
      <c r="Q113" s="51"/>
    </row>
    <row r="114" spans="3:16" ht="17.25" customHeight="1">
      <c r="C114" s="117" t="s">
        <v>571</v>
      </c>
      <c r="D114" s="112"/>
      <c r="E114" s="112"/>
      <c r="F114" s="112"/>
      <c r="G114" s="112"/>
      <c r="H114" s="112"/>
      <c r="I114" s="112"/>
      <c r="J114" s="112"/>
      <c r="K114" s="112"/>
      <c r="L114" s="112"/>
      <c r="M114" s="112"/>
      <c r="N114" s="112"/>
      <c r="O114" s="112"/>
      <c r="P114" s="113"/>
    </row>
    <row r="115" spans="3:17" ht="17.25" customHeight="1">
      <c r="C115" s="69" t="s">
        <v>17</v>
      </c>
      <c r="D115" s="70"/>
      <c r="E115" s="70"/>
      <c r="F115" s="177">
        <v>8293</v>
      </c>
      <c r="G115" s="178">
        <v>0</v>
      </c>
      <c r="H115" s="179">
        <v>8293</v>
      </c>
      <c r="I115" s="180">
        <v>0</v>
      </c>
      <c r="J115" s="201">
        <v>34694</v>
      </c>
      <c r="K115" s="177">
        <v>-22733</v>
      </c>
      <c r="L115" s="177">
        <v>57977</v>
      </c>
      <c r="M115" s="177">
        <v>0</v>
      </c>
      <c r="N115" s="178">
        <v>0</v>
      </c>
      <c r="O115" s="177">
        <v>69938</v>
      </c>
      <c r="P115" s="181">
        <v>78231</v>
      </c>
      <c r="Q115" s="51"/>
    </row>
    <row r="116" spans="3:17" ht="17.25" customHeight="1">
      <c r="C116" s="71"/>
      <c r="D116" s="72" t="s">
        <v>18</v>
      </c>
      <c r="E116" s="73"/>
      <c r="F116" s="182">
        <v>8293</v>
      </c>
      <c r="G116" s="183">
        <v>0</v>
      </c>
      <c r="H116" s="184">
        <v>8293</v>
      </c>
      <c r="I116" s="185">
        <v>0</v>
      </c>
      <c r="J116" s="202">
        <v>11508</v>
      </c>
      <c r="K116" s="182">
        <v>-14933</v>
      </c>
      <c r="L116" s="182">
        <v>23271</v>
      </c>
      <c r="M116" s="182">
        <v>0</v>
      </c>
      <c r="N116" s="183">
        <v>0</v>
      </c>
      <c r="O116" s="182">
        <v>19846</v>
      </c>
      <c r="P116" s="186">
        <v>28139</v>
      </c>
      <c r="Q116" s="51"/>
    </row>
    <row r="117" spans="3:17" ht="17.25" customHeight="1">
      <c r="C117" s="71"/>
      <c r="D117" s="74"/>
      <c r="E117" s="75" t="s">
        <v>19</v>
      </c>
      <c r="F117" s="76">
        <v>0</v>
      </c>
      <c r="G117" s="78">
        <v>0</v>
      </c>
      <c r="H117" s="184">
        <v>0</v>
      </c>
      <c r="I117" s="77">
        <v>0</v>
      </c>
      <c r="J117" s="108">
        <v>3214</v>
      </c>
      <c r="K117" s="76">
        <v>-14933</v>
      </c>
      <c r="L117" s="76">
        <v>10087</v>
      </c>
      <c r="M117" s="76">
        <v>0</v>
      </c>
      <c r="N117" s="78">
        <v>0</v>
      </c>
      <c r="O117" s="182">
        <v>-1632</v>
      </c>
      <c r="P117" s="186">
        <v>-1632</v>
      </c>
      <c r="Q117" s="51"/>
    </row>
    <row r="118" spans="3:17" ht="17.25" customHeight="1">
      <c r="C118" s="71"/>
      <c r="D118" s="74"/>
      <c r="E118" s="75" t="s">
        <v>20</v>
      </c>
      <c r="F118" s="76">
        <v>0</v>
      </c>
      <c r="G118" s="78">
        <v>0</v>
      </c>
      <c r="H118" s="184">
        <v>0</v>
      </c>
      <c r="I118" s="77">
        <v>0</v>
      </c>
      <c r="J118" s="108">
        <v>0</v>
      </c>
      <c r="K118" s="76">
        <v>0</v>
      </c>
      <c r="L118" s="76">
        <v>0</v>
      </c>
      <c r="M118" s="76">
        <v>0</v>
      </c>
      <c r="N118" s="78">
        <v>0</v>
      </c>
      <c r="O118" s="182">
        <v>0</v>
      </c>
      <c r="P118" s="186">
        <v>0</v>
      </c>
      <c r="Q118" s="51"/>
    </row>
    <row r="119" spans="3:17" ht="17.25" customHeight="1">
      <c r="C119" s="71"/>
      <c r="D119" s="74"/>
      <c r="E119" s="75" t="s">
        <v>21</v>
      </c>
      <c r="F119" s="76">
        <v>8293</v>
      </c>
      <c r="G119" s="78">
        <v>0</v>
      </c>
      <c r="H119" s="184">
        <v>8293</v>
      </c>
      <c r="I119" s="77">
        <v>0</v>
      </c>
      <c r="J119" s="108">
        <v>8294</v>
      </c>
      <c r="K119" s="76">
        <v>0</v>
      </c>
      <c r="L119" s="76">
        <v>11172</v>
      </c>
      <c r="M119" s="76">
        <v>0</v>
      </c>
      <c r="N119" s="78">
        <v>0</v>
      </c>
      <c r="O119" s="182">
        <v>19466</v>
      </c>
      <c r="P119" s="186">
        <v>27759</v>
      </c>
      <c r="Q119" s="51"/>
    </row>
    <row r="120" spans="3:17" ht="17.25" customHeight="1">
      <c r="C120" s="71"/>
      <c r="D120" s="74"/>
      <c r="E120" s="75" t="s">
        <v>22</v>
      </c>
      <c r="F120" s="76">
        <v>0</v>
      </c>
      <c r="G120" s="78">
        <v>0</v>
      </c>
      <c r="H120" s="184">
        <v>0</v>
      </c>
      <c r="I120" s="77">
        <v>0</v>
      </c>
      <c r="J120" s="108">
        <v>0</v>
      </c>
      <c r="K120" s="76">
        <v>0</v>
      </c>
      <c r="L120" s="76">
        <v>0</v>
      </c>
      <c r="M120" s="76">
        <v>0</v>
      </c>
      <c r="N120" s="78">
        <v>0</v>
      </c>
      <c r="O120" s="182">
        <v>0</v>
      </c>
      <c r="P120" s="186">
        <v>0</v>
      </c>
      <c r="Q120" s="51"/>
    </row>
    <row r="121" spans="3:17" ht="17.25" customHeight="1">
      <c r="C121" s="71"/>
      <c r="D121" s="74"/>
      <c r="E121" s="75" t="s">
        <v>23</v>
      </c>
      <c r="F121" s="76">
        <v>0</v>
      </c>
      <c r="G121" s="78">
        <v>0</v>
      </c>
      <c r="H121" s="184">
        <v>0</v>
      </c>
      <c r="I121" s="77">
        <v>0</v>
      </c>
      <c r="J121" s="108">
        <v>0</v>
      </c>
      <c r="K121" s="76">
        <v>0</v>
      </c>
      <c r="L121" s="76">
        <v>2012</v>
      </c>
      <c r="M121" s="76">
        <v>0</v>
      </c>
      <c r="N121" s="78">
        <v>0</v>
      </c>
      <c r="O121" s="182">
        <v>2012</v>
      </c>
      <c r="P121" s="186">
        <v>2012</v>
      </c>
      <c r="Q121" s="51"/>
    </row>
    <row r="122" spans="3:17" ht="17.25" customHeight="1">
      <c r="C122" s="71"/>
      <c r="D122" s="72" t="s">
        <v>24</v>
      </c>
      <c r="E122" s="79"/>
      <c r="F122" s="182">
        <v>0</v>
      </c>
      <c r="G122" s="183">
        <v>0</v>
      </c>
      <c r="H122" s="184">
        <v>0</v>
      </c>
      <c r="I122" s="185">
        <v>0</v>
      </c>
      <c r="J122" s="202">
        <v>19997</v>
      </c>
      <c r="K122" s="182">
        <v>0</v>
      </c>
      <c r="L122" s="182">
        <v>28711</v>
      </c>
      <c r="M122" s="182">
        <v>0</v>
      </c>
      <c r="N122" s="183">
        <v>0</v>
      </c>
      <c r="O122" s="182">
        <v>48708</v>
      </c>
      <c r="P122" s="186">
        <v>48708</v>
      </c>
      <c r="Q122" s="51"/>
    </row>
    <row r="123" spans="3:17" ht="17.25" customHeight="1">
      <c r="C123" s="71"/>
      <c r="D123" s="74"/>
      <c r="E123" s="80" t="s">
        <v>25</v>
      </c>
      <c r="F123" s="76">
        <v>0</v>
      </c>
      <c r="G123" s="78">
        <v>0</v>
      </c>
      <c r="H123" s="184">
        <v>0</v>
      </c>
      <c r="I123" s="77">
        <v>0</v>
      </c>
      <c r="J123" s="108">
        <v>12633</v>
      </c>
      <c r="K123" s="76">
        <v>0</v>
      </c>
      <c r="L123" s="76">
        <v>28711</v>
      </c>
      <c r="M123" s="76">
        <v>0</v>
      </c>
      <c r="N123" s="78">
        <v>0</v>
      </c>
      <c r="O123" s="182">
        <v>41344</v>
      </c>
      <c r="P123" s="186">
        <v>41344</v>
      </c>
      <c r="Q123" s="51"/>
    </row>
    <row r="124" spans="3:17" ht="17.25" customHeight="1">
      <c r="C124" s="71"/>
      <c r="D124" s="74"/>
      <c r="E124" s="80" t="s">
        <v>26</v>
      </c>
      <c r="F124" s="76">
        <v>0</v>
      </c>
      <c r="G124" s="78">
        <v>0</v>
      </c>
      <c r="H124" s="184">
        <v>0</v>
      </c>
      <c r="I124" s="77">
        <v>0</v>
      </c>
      <c r="J124" s="108">
        <v>7364</v>
      </c>
      <c r="K124" s="76">
        <v>0</v>
      </c>
      <c r="L124" s="76">
        <v>0</v>
      </c>
      <c r="M124" s="76">
        <v>0</v>
      </c>
      <c r="N124" s="78">
        <v>0</v>
      </c>
      <c r="O124" s="182">
        <v>7364</v>
      </c>
      <c r="P124" s="186">
        <v>7364</v>
      </c>
      <c r="Q124" s="51"/>
    </row>
    <row r="125" spans="3:17" ht="17.25" customHeight="1">
      <c r="C125" s="71"/>
      <c r="D125" s="72" t="s">
        <v>9</v>
      </c>
      <c r="E125" s="73"/>
      <c r="F125" s="182">
        <v>0</v>
      </c>
      <c r="G125" s="183">
        <v>0</v>
      </c>
      <c r="H125" s="184">
        <v>0</v>
      </c>
      <c r="I125" s="185">
        <v>0</v>
      </c>
      <c r="J125" s="202">
        <v>4073</v>
      </c>
      <c r="K125" s="182">
        <v>0</v>
      </c>
      <c r="L125" s="182">
        <v>0</v>
      </c>
      <c r="M125" s="182">
        <v>0</v>
      </c>
      <c r="N125" s="183">
        <v>0</v>
      </c>
      <c r="O125" s="182">
        <v>4073</v>
      </c>
      <c r="P125" s="186">
        <v>4073</v>
      </c>
      <c r="Q125" s="51"/>
    </row>
    <row r="126" spans="3:17" ht="17.25" customHeight="1">
      <c r="C126" s="71"/>
      <c r="D126" s="74"/>
      <c r="E126" s="75" t="s">
        <v>27</v>
      </c>
      <c r="F126" s="76">
        <v>0</v>
      </c>
      <c r="G126" s="78">
        <v>0</v>
      </c>
      <c r="H126" s="184">
        <v>0</v>
      </c>
      <c r="I126" s="77">
        <v>0</v>
      </c>
      <c r="J126" s="108">
        <v>4073</v>
      </c>
      <c r="K126" s="76">
        <v>0</v>
      </c>
      <c r="L126" s="76">
        <v>0</v>
      </c>
      <c r="M126" s="76">
        <v>0</v>
      </c>
      <c r="N126" s="78">
        <v>0</v>
      </c>
      <c r="O126" s="182">
        <v>4073</v>
      </c>
      <c r="P126" s="186">
        <v>4073</v>
      </c>
      <c r="Q126" s="51"/>
    </row>
    <row r="127" spans="3:17" ht="24.75" customHeight="1">
      <c r="C127" s="71"/>
      <c r="D127" s="74"/>
      <c r="E127" s="81" t="s">
        <v>28</v>
      </c>
      <c r="F127" s="76">
        <v>0</v>
      </c>
      <c r="G127" s="78">
        <v>0</v>
      </c>
      <c r="H127" s="184">
        <v>0</v>
      </c>
      <c r="I127" s="77">
        <v>0</v>
      </c>
      <c r="J127" s="108">
        <v>0</v>
      </c>
      <c r="K127" s="76">
        <v>0</v>
      </c>
      <c r="L127" s="76">
        <v>0</v>
      </c>
      <c r="M127" s="76">
        <v>0</v>
      </c>
      <c r="N127" s="78">
        <v>0</v>
      </c>
      <c r="O127" s="182">
        <v>0</v>
      </c>
      <c r="P127" s="186">
        <v>0</v>
      </c>
      <c r="Q127" s="51"/>
    </row>
    <row r="128" spans="3:17" ht="24.75" customHeight="1">
      <c r="C128" s="71"/>
      <c r="D128" s="80"/>
      <c r="E128" s="81" t="s">
        <v>29</v>
      </c>
      <c r="F128" s="76">
        <v>0</v>
      </c>
      <c r="G128" s="78">
        <v>0</v>
      </c>
      <c r="H128" s="184">
        <v>0</v>
      </c>
      <c r="I128" s="77">
        <v>0</v>
      </c>
      <c r="J128" s="108">
        <v>0</v>
      </c>
      <c r="K128" s="76">
        <v>0</v>
      </c>
      <c r="L128" s="76">
        <v>0</v>
      </c>
      <c r="M128" s="76">
        <v>0</v>
      </c>
      <c r="N128" s="78">
        <v>0</v>
      </c>
      <c r="O128" s="182">
        <v>0</v>
      </c>
      <c r="P128" s="186">
        <v>0</v>
      </c>
      <c r="Q128" s="51"/>
    </row>
    <row r="129" spans="3:17" ht="17.25" customHeight="1">
      <c r="C129" s="71"/>
      <c r="D129" s="72" t="s">
        <v>407</v>
      </c>
      <c r="E129" s="73"/>
      <c r="F129" s="182">
        <v>0</v>
      </c>
      <c r="G129" s="183">
        <v>0</v>
      </c>
      <c r="H129" s="184">
        <v>0</v>
      </c>
      <c r="I129" s="185">
        <v>0</v>
      </c>
      <c r="J129" s="183">
        <v>-884</v>
      </c>
      <c r="K129" s="182">
        <v>-7800</v>
      </c>
      <c r="L129" s="182">
        <v>5995</v>
      </c>
      <c r="M129" s="182">
        <v>0</v>
      </c>
      <c r="N129" s="183">
        <v>0</v>
      </c>
      <c r="O129" s="182">
        <v>-2689</v>
      </c>
      <c r="P129" s="186">
        <v>-2689</v>
      </c>
      <c r="Q129" s="51"/>
    </row>
    <row r="130" spans="3:17" ht="17.25" customHeight="1">
      <c r="C130" s="71"/>
      <c r="D130" s="74"/>
      <c r="E130" s="82" t="s">
        <v>307</v>
      </c>
      <c r="F130" s="76">
        <v>0</v>
      </c>
      <c r="G130" s="78">
        <v>0</v>
      </c>
      <c r="H130" s="184">
        <v>0</v>
      </c>
      <c r="I130" s="77">
        <v>0</v>
      </c>
      <c r="J130" s="78">
        <v>-884</v>
      </c>
      <c r="K130" s="76">
        <v>-7800</v>
      </c>
      <c r="L130" s="76">
        <v>5995</v>
      </c>
      <c r="M130" s="76">
        <v>0</v>
      </c>
      <c r="N130" s="78">
        <v>0</v>
      </c>
      <c r="O130" s="182">
        <v>-2689</v>
      </c>
      <c r="P130" s="186">
        <v>-2689</v>
      </c>
      <c r="Q130" s="51"/>
    </row>
    <row r="131" spans="3:17" ht="17.25" customHeight="1">
      <c r="C131" s="71"/>
      <c r="D131" s="83"/>
      <c r="E131" s="80" t="s">
        <v>308</v>
      </c>
      <c r="F131" s="76">
        <v>0</v>
      </c>
      <c r="G131" s="78">
        <v>0</v>
      </c>
      <c r="H131" s="184">
        <v>0</v>
      </c>
      <c r="I131" s="77">
        <v>0</v>
      </c>
      <c r="J131" s="78">
        <v>0</v>
      </c>
      <c r="K131" s="76">
        <v>0</v>
      </c>
      <c r="L131" s="76">
        <v>0</v>
      </c>
      <c r="M131" s="76">
        <v>0</v>
      </c>
      <c r="N131" s="78">
        <v>0</v>
      </c>
      <c r="O131" s="182">
        <v>0</v>
      </c>
      <c r="P131" s="186">
        <v>0</v>
      </c>
      <c r="Q131" s="51"/>
    </row>
    <row r="132" spans="3:17" ht="17.25" customHeight="1">
      <c r="C132" s="71"/>
      <c r="D132" s="84"/>
      <c r="E132" s="75" t="s">
        <v>309</v>
      </c>
      <c r="F132" s="76">
        <v>0</v>
      </c>
      <c r="G132" s="78">
        <v>0</v>
      </c>
      <c r="H132" s="184">
        <v>0</v>
      </c>
      <c r="I132" s="77">
        <v>0</v>
      </c>
      <c r="J132" s="78">
        <v>0</v>
      </c>
      <c r="K132" s="76">
        <v>0</v>
      </c>
      <c r="L132" s="76">
        <v>0</v>
      </c>
      <c r="M132" s="76">
        <v>0</v>
      </c>
      <c r="N132" s="78">
        <v>0</v>
      </c>
      <c r="O132" s="182">
        <v>0</v>
      </c>
      <c r="P132" s="186">
        <v>0</v>
      </c>
      <c r="Q132" s="51"/>
    </row>
    <row r="133" spans="3:17" ht="17.25" customHeight="1">
      <c r="C133" s="71"/>
      <c r="D133" s="74" t="s">
        <v>554</v>
      </c>
      <c r="E133" s="85"/>
      <c r="F133" s="76">
        <v>0</v>
      </c>
      <c r="G133" s="78">
        <v>0</v>
      </c>
      <c r="H133" s="184">
        <v>0</v>
      </c>
      <c r="I133" s="77">
        <v>0</v>
      </c>
      <c r="J133" s="78">
        <v>0</v>
      </c>
      <c r="K133" s="76">
        <v>0</v>
      </c>
      <c r="L133" s="76">
        <v>0</v>
      </c>
      <c r="M133" s="76">
        <v>0</v>
      </c>
      <c r="N133" s="78">
        <v>0</v>
      </c>
      <c r="O133" s="182">
        <v>0</v>
      </c>
      <c r="P133" s="186">
        <v>0</v>
      </c>
      <c r="Q133" s="51"/>
    </row>
    <row r="134" spans="3:17" ht="17.25" customHeight="1">
      <c r="C134" s="86"/>
      <c r="D134" s="87" t="s">
        <v>555</v>
      </c>
      <c r="E134" s="88"/>
      <c r="F134" s="89">
        <v>0</v>
      </c>
      <c r="G134" s="91">
        <v>0</v>
      </c>
      <c r="H134" s="192">
        <v>0</v>
      </c>
      <c r="I134" s="90">
        <v>0</v>
      </c>
      <c r="J134" s="91">
        <v>0</v>
      </c>
      <c r="K134" s="89">
        <v>0</v>
      </c>
      <c r="L134" s="89">
        <v>0</v>
      </c>
      <c r="M134" s="89">
        <v>0</v>
      </c>
      <c r="N134" s="91">
        <v>0</v>
      </c>
      <c r="O134" s="192">
        <v>0</v>
      </c>
      <c r="P134" s="194">
        <v>0</v>
      </c>
      <c r="Q134" s="51"/>
    </row>
    <row r="135" spans="3:16" ht="17.25" customHeight="1">
      <c r="C135" s="69" t="s">
        <v>556</v>
      </c>
      <c r="D135" s="92"/>
      <c r="E135" s="93"/>
      <c r="F135" s="177">
        <v>0</v>
      </c>
      <c r="G135" s="178">
        <v>0</v>
      </c>
      <c r="H135" s="179">
        <v>0</v>
      </c>
      <c r="I135" s="180">
        <v>0</v>
      </c>
      <c r="J135" s="178">
        <v>7055</v>
      </c>
      <c r="K135" s="177">
        <v>23333</v>
      </c>
      <c r="L135" s="177">
        <v>0</v>
      </c>
      <c r="M135" s="177">
        <v>0</v>
      </c>
      <c r="N135" s="178">
        <v>0</v>
      </c>
      <c r="O135" s="177">
        <v>30388</v>
      </c>
      <c r="P135" s="181">
        <v>30388</v>
      </c>
    </row>
    <row r="136" spans="3:16" ht="17.25" customHeight="1">
      <c r="C136" s="71"/>
      <c r="D136" s="1742" t="s">
        <v>987</v>
      </c>
      <c r="E136" s="1743"/>
      <c r="F136" s="237">
        <v>0</v>
      </c>
      <c r="G136" s="94">
        <v>0</v>
      </c>
      <c r="H136" s="184">
        <v>0</v>
      </c>
      <c r="I136" s="96"/>
      <c r="J136" s="78">
        <v>0</v>
      </c>
      <c r="K136" s="76">
        <v>0</v>
      </c>
      <c r="L136" s="76">
        <v>0</v>
      </c>
      <c r="M136" s="76">
        <v>0</v>
      </c>
      <c r="N136" s="78">
        <v>0</v>
      </c>
      <c r="O136" s="182">
        <v>0</v>
      </c>
      <c r="P136" s="186">
        <v>0</v>
      </c>
    </row>
    <row r="137" spans="3:16" ht="17.25" customHeight="1">
      <c r="C137" s="71"/>
      <c r="D137" s="75" t="s">
        <v>557</v>
      </c>
      <c r="E137" s="79"/>
      <c r="F137" s="237">
        <v>0</v>
      </c>
      <c r="G137" s="94">
        <v>0</v>
      </c>
      <c r="H137" s="184">
        <v>0</v>
      </c>
      <c r="I137" s="96"/>
      <c r="J137" s="78">
        <v>0</v>
      </c>
      <c r="K137" s="76">
        <v>0</v>
      </c>
      <c r="L137" s="76">
        <v>0</v>
      </c>
      <c r="M137" s="76">
        <v>0</v>
      </c>
      <c r="N137" s="78">
        <v>0</v>
      </c>
      <c r="O137" s="182">
        <v>0</v>
      </c>
      <c r="P137" s="186">
        <v>0</v>
      </c>
    </row>
    <row r="138" spans="3:16" ht="17.25" customHeight="1">
      <c r="C138" s="71"/>
      <c r="D138" s="75" t="s">
        <v>1517</v>
      </c>
      <c r="E138" s="79"/>
      <c r="F138" s="297">
        <v>0</v>
      </c>
      <c r="G138" s="297">
        <v>0</v>
      </c>
      <c r="H138" s="184">
        <v>0</v>
      </c>
      <c r="I138" s="298">
        <v>0</v>
      </c>
      <c r="J138" s="78">
        <v>7055</v>
      </c>
      <c r="K138" s="76">
        <v>23333</v>
      </c>
      <c r="L138" s="76">
        <v>0</v>
      </c>
      <c r="M138" s="76">
        <v>0</v>
      </c>
      <c r="N138" s="78">
        <v>0</v>
      </c>
      <c r="O138" s="182">
        <v>30388</v>
      </c>
      <c r="P138" s="186">
        <v>30388</v>
      </c>
    </row>
    <row r="139" spans="3:16" ht="17.25" customHeight="1">
      <c r="C139" s="71"/>
      <c r="D139" s="75" t="s">
        <v>558</v>
      </c>
      <c r="E139" s="79"/>
      <c r="F139" s="76">
        <v>0</v>
      </c>
      <c r="G139" s="76">
        <v>0</v>
      </c>
      <c r="H139" s="184">
        <v>0</v>
      </c>
      <c r="I139" s="77">
        <v>0</v>
      </c>
      <c r="J139" s="78">
        <v>0</v>
      </c>
      <c r="K139" s="76">
        <v>0</v>
      </c>
      <c r="L139" s="76">
        <v>0</v>
      </c>
      <c r="M139" s="76">
        <v>0</v>
      </c>
      <c r="N139" s="78">
        <v>0</v>
      </c>
      <c r="O139" s="182">
        <v>0</v>
      </c>
      <c r="P139" s="186">
        <v>0</v>
      </c>
    </row>
    <row r="140" spans="3:16" ht="17.25" customHeight="1">
      <c r="C140" s="71"/>
      <c r="D140" s="75" t="s">
        <v>559</v>
      </c>
      <c r="E140" s="79"/>
      <c r="F140" s="76">
        <v>0</v>
      </c>
      <c r="G140" s="76">
        <v>0</v>
      </c>
      <c r="H140" s="184">
        <v>0</v>
      </c>
      <c r="I140" s="77">
        <v>0</v>
      </c>
      <c r="J140" s="78">
        <v>0</v>
      </c>
      <c r="K140" s="76">
        <v>0</v>
      </c>
      <c r="L140" s="76">
        <v>0</v>
      </c>
      <c r="M140" s="76">
        <v>0</v>
      </c>
      <c r="N140" s="78">
        <v>0</v>
      </c>
      <c r="O140" s="182">
        <v>0</v>
      </c>
      <c r="P140" s="186">
        <v>0</v>
      </c>
    </row>
    <row r="141" spans="3:16" ht="17.25" customHeight="1">
      <c r="C141" s="71"/>
      <c r="D141" s="75" t="s">
        <v>560</v>
      </c>
      <c r="E141" s="79"/>
      <c r="F141" s="94">
        <v>0</v>
      </c>
      <c r="G141" s="94">
        <v>0</v>
      </c>
      <c r="H141" s="184">
        <v>0</v>
      </c>
      <c r="I141" s="96"/>
      <c r="J141" s="78">
        <v>0</v>
      </c>
      <c r="K141" s="76">
        <v>0</v>
      </c>
      <c r="L141" s="76">
        <v>0</v>
      </c>
      <c r="M141" s="76">
        <v>0</v>
      </c>
      <c r="N141" s="78">
        <v>0</v>
      </c>
      <c r="O141" s="182">
        <v>0</v>
      </c>
      <c r="P141" s="186">
        <v>0</v>
      </c>
    </row>
    <row r="142" spans="3:17" ht="17.25" customHeight="1">
      <c r="C142" s="71"/>
      <c r="D142" s="75" t="s">
        <v>561</v>
      </c>
      <c r="E142" s="79"/>
      <c r="F142" s="237">
        <v>0</v>
      </c>
      <c r="G142" s="94">
        <v>0</v>
      </c>
      <c r="H142" s="184">
        <v>0</v>
      </c>
      <c r="I142" s="97"/>
      <c r="J142" s="78">
        <v>0</v>
      </c>
      <c r="K142" s="76">
        <v>0</v>
      </c>
      <c r="L142" s="76">
        <v>0</v>
      </c>
      <c r="M142" s="76">
        <v>0</v>
      </c>
      <c r="N142" s="94">
        <v>0</v>
      </c>
      <c r="O142" s="182">
        <v>0</v>
      </c>
      <c r="P142" s="186">
        <v>0</v>
      </c>
      <c r="Q142" s="238"/>
    </row>
    <row r="143" spans="3:16" ht="24.75" customHeight="1">
      <c r="C143" s="103"/>
      <c r="D143" s="1740" t="s">
        <v>513</v>
      </c>
      <c r="E143" s="1741"/>
      <c r="F143" s="106">
        <v>0</v>
      </c>
      <c r="G143" s="106">
        <v>0</v>
      </c>
      <c r="H143" s="184">
        <v>0</v>
      </c>
      <c r="I143" s="96"/>
      <c r="J143" s="104">
        <v>0</v>
      </c>
      <c r="K143" s="106">
        <v>0</v>
      </c>
      <c r="L143" s="106">
        <v>0</v>
      </c>
      <c r="M143" s="106">
        <v>0</v>
      </c>
      <c r="N143" s="104">
        <v>0</v>
      </c>
      <c r="O143" s="199">
        <v>0</v>
      </c>
      <c r="P143" s="200">
        <v>0</v>
      </c>
    </row>
    <row r="144" spans="3:16" ht="24.75" customHeight="1">
      <c r="C144" s="86"/>
      <c r="D144" s="1738" t="s">
        <v>988</v>
      </c>
      <c r="E144" s="1739"/>
      <c r="F144" s="102">
        <v>0</v>
      </c>
      <c r="G144" s="102">
        <v>0</v>
      </c>
      <c r="H144" s="184">
        <v>0</v>
      </c>
      <c r="I144" s="100"/>
      <c r="J144" s="101">
        <v>0</v>
      </c>
      <c r="K144" s="102">
        <v>0</v>
      </c>
      <c r="L144" s="102">
        <v>0</v>
      </c>
      <c r="M144" s="102">
        <v>0</v>
      </c>
      <c r="N144" s="101">
        <v>0</v>
      </c>
      <c r="O144" s="199">
        <v>0</v>
      </c>
      <c r="P144" s="200">
        <v>0</v>
      </c>
    </row>
    <row r="145" spans="3:17" ht="17.25" customHeight="1">
      <c r="C145" s="71" t="s">
        <v>562</v>
      </c>
      <c r="D145" s="73"/>
      <c r="E145" s="73"/>
      <c r="F145" s="178">
        <v>0</v>
      </c>
      <c r="G145" s="178">
        <v>0</v>
      </c>
      <c r="H145" s="179">
        <v>0</v>
      </c>
      <c r="I145" s="187"/>
      <c r="J145" s="201">
        <v>0</v>
      </c>
      <c r="K145" s="177">
        <v>75796</v>
      </c>
      <c r="L145" s="177">
        <v>0</v>
      </c>
      <c r="M145" s="177">
        <v>0</v>
      </c>
      <c r="N145" s="178">
        <v>18210</v>
      </c>
      <c r="O145" s="177">
        <v>94006</v>
      </c>
      <c r="P145" s="181">
        <v>94006</v>
      </c>
      <c r="Q145" s="51"/>
    </row>
    <row r="146" spans="3:17" ht="17.25" customHeight="1">
      <c r="C146" s="71"/>
      <c r="D146" s="82" t="s">
        <v>763</v>
      </c>
      <c r="E146" s="82"/>
      <c r="F146" s="78">
        <v>0</v>
      </c>
      <c r="G146" s="78">
        <v>0</v>
      </c>
      <c r="H146" s="184">
        <v>0</v>
      </c>
      <c r="I146" s="96"/>
      <c r="J146" s="108">
        <v>0</v>
      </c>
      <c r="K146" s="76">
        <v>0</v>
      </c>
      <c r="L146" s="76">
        <v>0</v>
      </c>
      <c r="M146" s="76">
        <v>0</v>
      </c>
      <c r="N146" s="78">
        <v>0</v>
      </c>
      <c r="O146" s="182">
        <v>0</v>
      </c>
      <c r="P146" s="186">
        <v>0</v>
      </c>
      <c r="Q146" s="51"/>
    </row>
    <row r="147" spans="3:17" ht="17.25" customHeight="1">
      <c r="C147" s="71"/>
      <c r="D147" s="82" t="s">
        <v>764</v>
      </c>
      <c r="E147" s="82"/>
      <c r="F147" s="76">
        <v>0</v>
      </c>
      <c r="G147" s="78">
        <v>0</v>
      </c>
      <c r="H147" s="184">
        <v>0</v>
      </c>
      <c r="I147" s="97"/>
      <c r="J147" s="108">
        <v>0</v>
      </c>
      <c r="K147" s="76">
        <v>75796</v>
      </c>
      <c r="L147" s="76">
        <v>0</v>
      </c>
      <c r="M147" s="76">
        <v>0</v>
      </c>
      <c r="N147" s="78">
        <v>18210</v>
      </c>
      <c r="O147" s="182">
        <v>94006</v>
      </c>
      <c r="P147" s="186">
        <v>94006</v>
      </c>
      <c r="Q147" s="51"/>
    </row>
    <row r="148" spans="3:17" ht="17.25" customHeight="1">
      <c r="C148" s="71"/>
      <c r="D148" s="98" t="s">
        <v>765</v>
      </c>
      <c r="E148" s="98"/>
      <c r="F148" s="91">
        <v>0</v>
      </c>
      <c r="G148" s="107">
        <v>0</v>
      </c>
      <c r="H148" s="193">
        <v>0</v>
      </c>
      <c r="I148" s="100"/>
      <c r="J148" s="109">
        <v>0</v>
      </c>
      <c r="K148" s="102">
        <v>0</v>
      </c>
      <c r="L148" s="102">
        <v>0</v>
      </c>
      <c r="M148" s="102">
        <v>0</v>
      </c>
      <c r="N148" s="101">
        <v>0</v>
      </c>
      <c r="O148" s="195">
        <v>0</v>
      </c>
      <c r="P148" s="196">
        <v>0</v>
      </c>
      <c r="Q148" s="51"/>
    </row>
    <row r="149" spans="3:17" ht="17.25" customHeight="1" thickBot="1">
      <c r="C149" s="143" t="s">
        <v>4</v>
      </c>
      <c r="D149" s="144"/>
      <c r="E149" s="144"/>
      <c r="F149" s="189">
        <v>8293</v>
      </c>
      <c r="G149" s="189">
        <v>0</v>
      </c>
      <c r="H149" s="190">
        <v>8293</v>
      </c>
      <c r="I149" s="191">
        <v>0</v>
      </c>
      <c r="J149" s="203">
        <v>41749</v>
      </c>
      <c r="K149" s="188">
        <v>76396</v>
      </c>
      <c r="L149" s="188">
        <v>57977</v>
      </c>
      <c r="M149" s="188">
        <v>0</v>
      </c>
      <c r="N149" s="189">
        <v>18210</v>
      </c>
      <c r="O149" s="188">
        <v>194332</v>
      </c>
      <c r="P149" s="197">
        <v>202625</v>
      </c>
      <c r="Q149" s="51"/>
    </row>
    <row r="150" ht="13.5">
      <c r="Q150" s="51"/>
    </row>
  </sheetData>
  <sheetProtection/>
  <mergeCells count="12">
    <mergeCell ref="D30:E30"/>
    <mergeCell ref="D37:E37"/>
    <mergeCell ref="D38:E38"/>
    <mergeCell ref="D64:E64"/>
    <mergeCell ref="D71:E71"/>
    <mergeCell ref="D72:E72"/>
    <mergeCell ref="D100:E100"/>
    <mergeCell ref="D107:E107"/>
    <mergeCell ref="D108:E108"/>
    <mergeCell ref="D136:E136"/>
    <mergeCell ref="D143:E143"/>
    <mergeCell ref="D144:E144"/>
  </mergeCells>
  <printOptions horizontalCentered="1" verticalCentered="1"/>
  <pageMargins left="0.3937007874015748" right="0.3937007874015748" top="0.3937007874015748" bottom="0.3937007874015748" header="0.5118110236220472" footer="0"/>
  <pageSetup firstPageNumber="45"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2.xml><?xml version="1.0" encoding="utf-8"?>
<worksheet xmlns="http://schemas.openxmlformats.org/spreadsheetml/2006/main" xmlns:r="http://schemas.openxmlformats.org/officeDocument/2006/relationships">
  <sheetPr>
    <tabColor rgb="FF92D050"/>
  </sheetPr>
  <dimension ref="A1:Q150"/>
  <sheetViews>
    <sheetView view="pageBreakPreview" zoomScaleSheetLayoutView="100" workbookViewId="0" topLeftCell="A1">
      <selection activeCell="J21" sqref="J21"/>
    </sheetView>
  </sheetViews>
  <sheetFormatPr defaultColWidth="9.00390625" defaultRowHeight="13.5"/>
  <cols>
    <col min="1" max="2" width="1.625" style="51" customWidth="1"/>
    <col min="3" max="4" width="3.625" style="51" customWidth="1"/>
    <col min="5" max="5" width="21.25390625" style="51" customWidth="1"/>
    <col min="6" max="16" width="13.125" style="51" customWidth="1"/>
    <col min="17" max="16384" width="9.00390625" style="52" customWidth="1"/>
  </cols>
  <sheetData>
    <row r="1" spans="1:9" ht="13.5">
      <c r="A1" s="51" t="s">
        <v>622</v>
      </c>
      <c r="I1" s="53" t="s">
        <v>10</v>
      </c>
    </row>
    <row r="2" spans="9:15" ht="13.5">
      <c r="I2" s="241" t="s">
        <v>1628</v>
      </c>
      <c r="N2" s="114" t="s">
        <v>564</v>
      </c>
      <c r="O2" s="114" t="s">
        <v>565</v>
      </c>
    </row>
    <row r="3" spans="2:15" ht="13.5">
      <c r="B3" s="51" t="s">
        <v>819</v>
      </c>
      <c r="M3" s="15"/>
      <c r="N3" s="115" t="s">
        <v>566</v>
      </c>
      <c r="O3" s="115" t="s">
        <v>567</v>
      </c>
    </row>
    <row r="4" spans="2:9" ht="13.5">
      <c r="B4" s="51" t="s">
        <v>747</v>
      </c>
      <c r="I4" s="54"/>
    </row>
    <row r="5" ht="14.25" thickBot="1">
      <c r="C5" s="51" t="s">
        <v>1518</v>
      </c>
    </row>
    <row r="6" spans="3:16" ht="17.25" customHeight="1">
      <c r="C6" s="55" t="s">
        <v>12</v>
      </c>
      <c r="D6" s="56"/>
      <c r="E6" s="56"/>
      <c r="F6" s="57" t="s">
        <v>13</v>
      </c>
      <c r="G6" s="58"/>
      <c r="H6" s="59"/>
      <c r="I6" s="60" t="s">
        <v>14</v>
      </c>
      <c r="J6" s="58"/>
      <c r="K6" s="58"/>
      <c r="L6" s="58"/>
      <c r="M6" s="58"/>
      <c r="N6" s="58"/>
      <c r="O6" s="59"/>
      <c r="P6" s="61" t="s">
        <v>265</v>
      </c>
    </row>
    <row r="7" spans="3:16" ht="17.25" customHeight="1">
      <c r="C7" s="62"/>
      <c r="D7" s="63"/>
      <c r="E7" s="63"/>
      <c r="F7" s="64" t="s">
        <v>99</v>
      </c>
      <c r="G7" s="65" t="s">
        <v>15</v>
      </c>
      <c r="H7" s="66" t="s">
        <v>100</v>
      </c>
      <c r="I7" s="67" t="s">
        <v>16</v>
      </c>
      <c r="J7" s="65" t="s">
        <v>767</v>
      </c>
      <c r="K7" s="64" t="s">
        <v>768</v>
      </c>
      <c r="L7" s="64" t="s">
        <v>524</v>
      </c>
      <c r="M7" s="64" t="s">
        <v>525</v>
      </c>
      <c r="N7" s="65" t="s">
        <v>526</v>
      </c>
      <c r="O7" s="66" t="s">
        <v>766</v>
      </c>
      <c r="P7" s="68"/>
    </row>
    <row r="8" spans="3:16" ht="17.25" customHeight="1">
      <c r="C8" s="116" t="s">
        <v>568</v>
      </c>
      <c r="D8" s="110"/>
      <c r="E8" s="110"/>
      <c r="F8" s="110"/>
      <c r="G8" s="110"/>
      <c r="H8" s="110"/>
      <c r="I8" s="110"/>
      <c r="J8" s="110"/>
      <c r="K8" s="110"/>
      <c r="L8" s="110"/>
      <c r="M8" s="110"/>
      <c r="N8" s="110"/>
      <c r="O8" s="110"/>
      <c r="P8" s="111"/>
    </row>
    <row r="9" spans="3:16" ht="17.25" customHeight="1">
      <c r="C9" s="69" t="s">
        <v>17</v>
      </c>
      <c r="D9" s="70"/>
      <c r="E9" s="70"/>
      <c r="F9" s="177">
        <v>0</v>
      </c>
      <c r="G9" s="178">
        <v>0</v>
      </c>
      <c r="H9" s="179">
        <v>0</v>
      </c>
      <c r="I9" s="180">
        <v>0</v>
      </c>
      <c r="J9" s="178">
        <v>0</v>
      </c>
      <c r="K9" s="177">
        <v>0</v>
      </c>
      <c r="L9" s="177">
        <v>0</v>
      </c>
      <c r="M9" s="177">
        <v>0</v>
      </c>
      <c r="N9" s="178">
        <v>0</v>
      </c>
      <c r="O9" s="177">
        <v>0</v>
      </c>
      <c r="P9" s="181">
        <v>0</v>
      </c>
    </row>
    <row r="10" spans="3:16" ht="17.25" customHeight="1">
      <c r="C10" s="71"/>
      <c r="D10" s="72" t="s">
        <v>18</v>
      </c>
      <c r="E10" s="73"/>
      <c r="F10" s="182">
        <v>0</v>
      </c>
      <c r="G10" s="183">
        <v>0</v>
      </c>
      <c r="H10" s="184">
        <v>0</v>
      </c>
      <c r="I10" s="185">
        <v>0</v>
      </c>
      <c r="J10" s="183">
        <v>0</v>
      </c>
      <c r="K10" s="182">
        <v>0</v>
      </c>
      <c r="L10" s="182">
        <v>0</v>
      </c>
      <c r="M10" s="182">
        <v>0</v>
      </c>
      <c r="N10" s="183">
        <v>0</v>
      </c>
      <c r="O10" s="182">
        <v>0</v>
      </c>
      <c r="P10" s="186">
        <v>0</v>
      </c>
    </row>
    <row r="11" spans="3:16" ht="17.25" customHeight="1">
      <c r="C11" s="71"/>
      <c r="D11" s="74"/>
      <c r="E11" s="75" t="s">
        <v>19</v>
      </c>
      <c r="F11" s="76">
        <v>0</v>
      </c>
      <c r="G11" s="76">
        <v>0</v>
      </c>
      <c r="H11" s="184">
        <v>0</v>
      </c>
      <c r="I11" s="77">
        <v>0</v>
      </c>
      <c r="J11" s="78">
        <v>0</v>
      </c>
      <c r="K11" s="76">
        <v>0</v>
      </c>
      <c r="L11" s="76">
        <v>0</v>
      </c>
      <c r="M11" s="76">
        <v>0</v>
      </c>
      <c r="N11" s="78">
        <v>0</v>
      </c>
      <c r="O11" s="182">
        <v>0</v>
      </c>
      <c r="P11" s="186">
        <v>0</v>
      </c>
    </row>
    <row r="12" spans="3:16" ht="17.25" customHeight="1">
      <c r="C12" s="71"/>
      <c r="D12" s="74"/>
      <c r="E12" s="75" t="s">
        <v>20</v>
      </c>
      <c r="F12" s="76">
        <v>0</v>
      </c>
      <c r="G12" s="76">
        <v>0</v>
      </c>
      <c r="H12" s="184">
        <v>0</v>
      </c>
      <c r="I12" s="77">
        <v>0</v>
      </c>
      <c r="J12" s="78">
        <v>0</v>
      </c>
      <c r="K12" s="76">
        <v>0</v>
      </c>
      <c r="L12" s="76">
        <v>0</v>
      </c>
      <c r="M12" s="76">
        <v>0</v>
      </c>
      <c r="N12" s="78">
        <v>0</v>
      </c>
      <c r="O12" s="182">
        <v>0</v>
      </c>
      <c r="P12" s="186">
        <v>0</v>
      </c>
    </row>
    <row r="13" spans="3:16" ht="17.25" customHeight="1">
      <c r="C13" s="71"/>
      <c r="D13" s="74"/>
      <c r="E13" s="75" t="s">
        <v>21</v>
      </c>
      <c r="F13" s="76">
        <v>0</v>
      </c>
      <c r="G13" s="76">
        <v>0</v>
      </c>
      <c r="H13" s="184">
        <v>0</v>
      </c>
      <c r="I13" s="77">
        <v>0</v>
      </c>
      <c r="J13" s="78">
        <v>0</v>
      </c>
      <c r="K13" s="76">
        <v>0</v>
      </c>
      <c r="L13" s="76">
        <v>0</v>
      </c>
      <c r="M13" s="76">
        <v>0</v>
      </c>
      <c r="N13" s="78">
        <v>0</v>
      </c>
      <c r="O13" s="182">
        <v>0</v>
      </c>
      <c r="P13" s="186">
        <v>0</v>
      </c>
    </row>
    <row r="14" spans="3:16" ht="17.25" customHeight="1">
      <c r="C14" s="71"/>
      <c r="D14" s="74"/>
      <c r="E14" s="75" t="s">
        <v>22</v>
      </c>
      <c r="F14" s="76">
        <v>0</v>
      </c>
      <c r="G14" s="76">
        <v>0</v>
      </c>
      <c r="H14" s="184">
        <v>0</v>
      </c>
      <c r="I14" s="77">
        <v>0</v>
      </c>
      <c r="J14" s="78">
        <v>0</v>
      </c>
      <c r="K14" s="76">
        <v>0</v>
      </c>
      <c r="L14" s="76">
        <v>0</v>
      </c>
      <c r="M14" s="76">
        <v>0</v>
      </c>
      <c r="N14" s="78">
        <v>0</v>
      </c>
      <c r="O14" s="182">
        <v>0</v>
      </c>
      <c r="P14" s="186">
        <v>0</v>
      </c>
    </row>
    <row r="15" spans="3:16" ht="17.25" customHeight="1">
      <c r="C15" s="71"/>
      <c r="D15" s="74"/>
      <c r="E15" s="75" t="s">
        <v>23</v>
      </c>
      <c r="F15" s="76">
        <v>0</v>
      </c>
      <c r="G15" s="76">
        <v>0</v>
      </c>
      <c r="H15" s="184">
        <v>0</v>
      </c>
      <c r="I15" s="77">
        <v>0</v>
      </c>
      <c r="J15" s="78">
        <v>0</v>
      </c>
      <c r="K15" s="76">
        <v>0</v>
      </c>
      <c r="L15" s="76">
        <v>0</v>
      </c>
      <c r="M15" s="76">
        <v>0</v>
      </c>
      <c r="N15" s="78">
        <v>0</v>
      </c>
      <c r="O15" s="182">
        <v>0</v>
      </c>
      <c r="P15" s="186">
        <v>0</v>
      </c>
    </row>
    <row r="16" spans="3:16" ht="17.25" customHeight="1">
      <c r="C16" s="71"/>
      <c r="D16" s="72" t="s">
        <v>24</v>
      </c>
      <c r="E16" s="79"/>
      <c r="F16" s="182">
        <v>0</v>
      </c>
      <c r="G16" s="183">
        <v>0</v>
      </c>
      <c r="H16" s="184">
        <v>0</v>
      </c>
      <c r="I16" s="185">
        <v>0</v>
      </c>
      <c r="J16" s="183">
        <v>0</v>
      </c>
      <c r="K16" s="182">
        <v>0</v>
      </c>
      <c r="L16" s="182">
        <v>0</v>
      </c>
      <c r="M16" s="182">
        <v>0</v>
      </c>
      <c r="N16" s="183">
        <v>0</v>
      </c>
      <c r="O16" s="182">
        <v>0</v>
      </c>
      <c r="P16" s="186">
        <v>0</v>
      </c>
    </row>
    <row r="17" spans="3:16" ht="17.25" customHeight="1">
      <c r="C17" s="71"/>
      <c r="D17" s="74"/>
      <c r="E17" s="80" t="s">
        <v>25</v>
      </c>
      <c r="F17" s="76">
        <v>0</v>
      </c>
      <c r="G17" s="76">
        <v>0</v>
      </c>
      <c r="H17" s="184">
        <v>0</v>
      </c>
      <c r="I17" s="77">
        <v>0</v>
      </c>
      <c r="J17" s="78">
        <v>0</v>
      </c>
      <c r="K17" s="76">
        <v>0</v>
      </c>
      <c r="L17" s="76">
        <v>0</v>
      </c>
      <c r="M17" s="76">
        <v>0</v>
      </c>
      <c r="N17" s="78">
        <v>0</v>
      </c>
      <c r="O17" s="182">
        <v>0</v>
      </c>
      <c r="P17" s="186">
        <v>0</v>
      </c>
    </row>
    <row r="18" spans="3:16" ht="17.25" customHeight="1">
      <c r="C18" s="71"/>
      <c r="D18" s="74"/>
      <c r="E18" s="80" t="s">
        <v>26</v>
      </c>
      <c r="F18" s="76">
        <v>0</v>
      </c>
      <c r="G18" s="76">
        <v>0</v>
      </c>
      <c r="H18" s="184">
        <v>0</v>
      </c>
      <c r="I18" s="77">
        <v>0</v>
      </c>
      <c r="J18" s="78">
        <v>0</v>
      </c>
      <c r="K18" s="76">
        <v>0</v>
      </c>
      <c r="L18" s="76">
        <v>0</v>
      </c>
      <c r="M18" s="76">
        <v>0</v>
      </c>
      <c r="N18" s="78">
        <v>0</v>
      </c>
      <c r="O18" s="182">
        <v>0</v>
      </c>
      <c r="P18" s="186">
        <v>0</v>
      </c>
    </row>
    <row r="19" spans="3:16" ht="17.25" customHeight="1">
      <c r="C19" s="71"/>
      <c r="D19" s="72" t="s">
        <v>9</v>
      </c>
      <c r="E19" s="73"/>
      <c r="F19" s="182">
        <v>0</v>
      </c>
      <c r="G19" s="183">
        <v>0</v>
      </c>
      <c r="H19" s="184">
        <v>0</v>
      </c>
      <c r="I19" s="185">
        <v>0</v>
      </c>
      <c r="J19" s="183">
        <v>0</v>
      </c>
      <c r="K19" s="182">
        <v>0</v>
      </c>
      <c r="L19" s="182">
        <v>0</v>
      </c>
      <c r="M19" s="182">
        <v>0</v>
      </c>
      <c r="N19" s="183">
        <v>0</v>
      </c>
      <c r="O19" s="182">
        <v>0</v>
      </c>
      <c r="P19" s="186">
        <v>0</v>
      </c>
    </row>
    <row r="20" spans="3:16" ht="17.25" customHeight="1">
      <c r="C20" s="71"/>
      <c r="D20" s="74"/>
      <c r="E20" s="75" t="s">
        <v>27</v>
      </c>
      <c r="F20" s="76">
        <v>0</v>
      </c>
      <c r="G20" s="76">
        <v>0</v>
      </c>
      <c r="H20" s="184">
        <v>0</v>
      </c>
      <c r="I20" s="77">
        <v>0</v>
      </c>
      <c r="J20" s="78">
        <v>0</v>
      </c>
      <c r="K20" s="76">
        <v>0</v>
      </c>
      <c r="L20" s="76">
        <v>0</v>
      </c>
      <c r="M20" s="76">
        <v>0</v>
      </c>
      <c r="N20" s="78">
        <v>0</v>
      </c>
      <c r="O20" s="182">
        <v>0</v>
      </c>
      <c r="P20" s="186">
        <v>0</v>
      </c>
    </row>
    <row r="21" spans="3:16" ht="24.75" customHeight="1">
      <c r="C21" s="71"/>
      <c r="D21" s="74"/>
      <c r="E21" s="81" t="s">
        <v>28</v>
      </c>
      <c r="F21" s="76">
        <v>0</v>
      </c>
      <c r="G21" s="76">
        <v>0</v>
      </c>
      <c r="H21" s="184">
        <v>0</v>
      </c>
      <c r="I21" s="77">
        <v>0</v>
      </c>
      <c r="J21" s="78">
        <v>0</v>
      </c>
      <c r="K21" s="76">
        <v>0</v>
      </c>
      <c r="L21" s="76">
        <v>0</v>
      </c>
      <c r="M21" s="76">
        <v>0</v>
      </c>
      <c r="N21" s="78">
        <v>0</v>
      </c>
      <c r="O21" s="182">
        <v>0</v>
      </c>
      <c r="P21" s="186">
        <v>0</v>
      </c>
    </row>
    <row r="22" spans="3:16" ht="24.75" customHeight="1">
      <c r="C22" s="71"/>
      <c r="D22" s="80"/>
      <c r="E22" s="81" t="s">
        <v>29</v>
      </c>
      <c r="F22" s="76">
        <v>0</v>
      </c>
      <c r="G22" s="76">
        <v>0</v>
      </c>
      <c r="H22" s="184">
        <v>0</v>
      </c>
      <c r="I22" s="77">
        <v>0</v>
      </c>
      <c r="J22" s="78">
        <v>0</v>
      </c>
      <c r="K22" s="76">
        <v>0</v>
      </c>
      <c r="L22" s="76">
        <v>0</v>
      </c>
      <c r="M22" s="76">
        <v>0</v>
      </c>
      <c r="N22" s="78">
        <v>0</v>
      </c>
      <c r="O22" s="182">
        <v>0</v>
      </c>
      <c r="P22" s="186">
        <v>0</v>
      </c>
    </row>
    <row r="23" spans="3:16" ht="17.25" customHeight="1">
      <c r="C23" s="71"/>
      <c r="D23" s="72" t="s">
        <v>407</v>
      </c>
      <c r="E23" s="73"/>
      <c r="F23" s="182">
        <v>0</v>
      </c>
      <c r="G23" s="183">
        <v>0</v>
      </c>
      <c r="H23" s="184">
        <v>0</v>
      </c>
      <c r="I23" s="185">
        <v>0</v>
      </c>
      <c r="J23" s="183">
        <v>0</v>
      </c>
      <c r="K23" s="182">
        <v>0</v>
      </c>
      <c r="L23" s="182">
        <v>0</v>
      </c>
      <c r="M23" s="182">
        <v>0</v>
      </c>
      <c r="N23" s="183">
        <v>0</v>
      </c>
      <c r="O23" s="182">
        <v>0</v>
      </c>
      <c r="P23" s="186">
        <v>0</v>
      </c>
    </row>
    <row r="24" spans="3:16" ht="17.25" customHeight="1">
      <c r="C24" s="71"/>
      <c r="D24" s="74"/>
      <c r="E24" s="82" t="s">
        <v>307</v>
      </c>
      <c r="F24" s="76">
        <v>0</v>
      </c>
      <c r="G24" s="76">
        <v>0</v>
      </c>
      <c r="H24" s="184">
        <v>0</v>
      </c>
      <c r="I24" s="77">
        <v>0</v>
      </c>
      <c r="J24" s="78">
        <v>0</v>
      </c>
      <c r="K24" s="76">
        <v>0</v>
      </c>
      <c r="L24" s="76">
        <v>0</v>
      </c>
      <c r="M24" s="76">
        <v>0</v>
      </c>
      <c r="N24" s="78">
        <v>0</v>
      </c>
      <c r="O24" s="182">
        <v>0</v>
      </c>
      <c r="P24" s="186">
        <v>0</v>
      </c>
    </row>
    <row r="25" spans="3:16" ht="17.25" customHeight="1">
      <c r="C25" s="71"/>
      <c r="D25" s="83"/>
      <c r="E25" s="80" t="s">
        <v>308</v>
      </c>
      <c r="F25" s="76">
        <v>0</v>
      </c>
      <c r="G25" s="76">
        <v>0</v>
      </c>
      <c r="H25" s="184">
        <v>0</v>
      </c>
      <c r="I25" s="77">
        <v>0</v>
      </c>
      <c r="J25" s="78">
        <v>0</v>
      </c>
      <c r="K25" s="76">
        <v>0</v>
      </c>
      <c r="L25" s="76">
        <v>0</v>
      </c>
      <c r="M25" s="76">
        <v>0</v>
      </c>
      <c r="N25" s="78">
        <v>0</v>
      </c>
      <c r="O25" s="182">
        <v>0</v>
      </c>
      <c r="P25" s="186">
        <v>0</v>
      </c>
    </row>
    <row r="26" spans="3:16" ht="17.25" customHeight="1">
      <c r="C26" s="71"/>
      <c r="D26" s="84"/>
      <c r="E26" s="75" t="s">
        <v>309</v>
      </c>
      <c r="F26" s="76">
        <v>0</v>
      </c>
      <c r="G26" s="76">
        <v>0</v>
      </c>
      <c r="H26" s="184">
        <v>0</v>
      </c>
      <c r="I26" s="77">
        <v>0</v>
      </c>
      <c r="J26" s="78">
        <v>0</v>
      </c>
      <c r="K26" s="76">
        <v>0</v>
      </c>
      <c r="L26" s="76">
        <v>0</v>
      </c>
      <c r="M26" s="76">
        <v>0</v>
      </c>
      <c r="N26" s="78">
        <v>0</v>
      </c>
      <c r="O26" s="182">
        <v>0</v>
      </c>
      <c r="P26" s="186">
        <v>0</v>
      </c>
    </row>
    <row r="27" spans="3:16" ht="17.25" customHeight="1">
      <c r="C27" s="71"/>
      <c r="D27" s="74" t="s">
        <v>554</v>
      </c>
      <c r="E27" s="85"/>
      <c r="F27" s="76">
        <v>0</v>
      </c>
      <c r="G27" s="76">
        <v>0</v>
      </c>
      <c r="H27" s="184">
        <v>0</v>
      </c>
      <c r="I27" s="77">
        <v>0</v>
      </c>
      <c r="J27" s="78">
        <v>0</v>
      </c>
      <c r="K27" s="76">
        <v>0</v>
      </c>
      <c r="L27" s="76">
        <v>0</v>
      </c>
      <c r="M27" s="76">
        <v>0</v>
      </c>
      <c r="N27" s="78">
        <v>0</v>
      </c>
      <c r="O27" s="182">
        <v>0</v>
      </c>
      <c r="P27" s="186">
        <v>0</v>
      </c>
    </row>
    <row r="28" spans="3:16" ht="17.25" customHeight="1">
      <c r="C28" s="86"/>
      <c r="D28" s="87" t="s">
        <v>555</v>
      </c>
      <c r="E28" s="88"/>
      <c r="F28" s="89">
        <v>0</v>
      </c>
      <c r="G28" s="89">
        <v>0</v>
      </c>
      <c r="H28" s="192">
        <v>0</v>
      </c>
      <c r="I28" s="90">
        <v>0</v>
      </c>
      <c r="J28" s="91">
        <v>0</v>
      </c>
      <c r="K28" s="89">
        <v>0</v>
      </c>
      <c r="L28" s="89">
        <v>0</v>
      </c>
      <c r="M28" s="89">
        <v>0</v>
      </c>
      <c r="N28" s="91">
        <v>0</v>
      </c>
      <c r="O28" s="192">
        <v>0</v>
      </c>
      <c r="P28" s="194">
        <v>0</v>
      </c>
    </row>
    <row r="29" spans="3:16" ht="17.25" customHeight="1">
      <c r="C29" s="69" t="s">
        <v>556</v>
      </c>
      <c r="D29" s="92"/>
      <c r="E29" s="93"/>
      <c r="F29" s="177">
        <v>0</v>
      </c>
      <c r="G29" s="178">
        <v>0</v>
      </c>
      <c r="H29" s="179">
        <v>0</v>
      </c>
      <c r="I29" s="180">
        <v>0</v>
      </c>
      <c r="J29" s="178">
        <v>0</v>
      </c>
      <c r="K29" s="177">
        <v>0</v>
      </c>
      <c r="L29" s="177">
        <v>0</v>
      </c>
      <c r="M29" s="177">
        <v>0</v>
      </c>
      <c r="N29" s="178">
        <v>0</v>
      </c>
      <c r="O29" s="177">
        <v>0</v>
      </c>
      <c r="P29" s="181">
        <v>0</v>
      </c>
    </row>
    <row r="30" spans="3:16" ht="17.25" customHeight="1">
      <c r="C30" s="71"/>
      <c r="D30" s="1742" t="s">
        <v>987</v>
      </c>
      <c r="E30" s="1743"/>
      <c r="F30" s="237">
        <v>0</v>
      </c>
      <c r="G30" s="94">
        <v>0</v>
      </c>
      <c r="H30" s="184">
        <v>0</v>
      </c>
      <c r="I30" s="96"/>
      <c r="J30" s="78">
        <v>0</v>
      </c>
      <c r="K30" s="76">
        <v>0</v>
      </c>
      <c r="L30" s="76">
        <v>0</v>
      </c>
      <c r="M30" s="76">
        <v>0</v>
      </c>
      <c r="N30" s="78">
        <v>0</v>
      </c>
      <c r="O30" s="182">
        <v>0</v>
      </c>
      <c r="P30" s="186">
        <v>0</v>
      </c>
    </row>
    <row r="31" spans="3:16" ht="17.25" customHeight="1">
      <c r="C31" s="71"/>
      <c r="D31" s="75" t="s">
        <v>557</v>
      </c>
      <c r="E31" s="79"/>
      <c r="F31" s="237">
        <v>0</v>
      </c>
      <c r="G31" s="94">
        <v>0</v>
      </c>
      <c r="H31" s="184">
        <v>0</v>
      </c>
      <c r="I31" s="96"/>
      <c r="J31" s="78">
        <v>0</v>
      </c>
      <c r="K31" s="76">
        <v>0</v>
      </c>
      <c r="L31" s="76">
        <v>0</v>
      </c>
      <c r="M31" s="76">
        <v>0</v>
      </c>
      <c r="N31" s="78">
        <v>0</v>
      </c>
      <c r="O31" s="182">
        <v>0</v>
      </c>
      <c r="P31" s="186">
        <v>0</v>
      </c>
    </row>
    <row r="32" spans="3:16" ht="17.25" customHeight="1">
      <c r="C32" s="71"/>
      <c r="D32" s="75" t="s">
        <v>1517</v>
      </c>
      <c r="E32" s="79"/>
      <c r="F32" s="297">
        <v>0</v>
      </c>
      <c r="G32" s="297">
        <v>0</v>
      </c>
      <c r="H32" s="184">
        <v>0</v>
      </c>
      <c r="I32" s="298">
        <v>0</v>
      </c>
      <c r="J32" s="78">
        <v>0</v>
      </c>
      <c r="K32" s="76">
        <v>0</v>
      </c>
      <c r="L32" s="76">
        <v>0</v>
      </c>
      <c r="M32" s="76">
        <v>0</v>
      </c>
      <c r="N32" s="78">
        <v>0</v>
      </c>
      <c r="O32" s="182">
        <v>0</v>
      </c>
      <c r="P32" s="186">
        <v>0</v>
      </c>
    </row>
    <row r="33" spans="3:16" ht="17.25" customHeight="1">
      <c r="C33" s="71"/>
      <c r="D33" s="75" t="s">
        <v>558</v>
      </c>
      <c r="E33" s="79"/>
      <c r="F33" s="76">
        <v>0</v>
      </c>
      <c r="G33" s="76">
        <v>0</v>
      </c>
      <c r="H33" s="184">
        <v>0</v>
      </c>
      <c r="I33" s="77">
        <v>0</v>
      </c>
      <c r="J33" s="78">
        <v>0</v>
      </c>
      <c r="K33" s="76">
        <v>0</v>
      </c>
      <c r="L33" s="76">
        <v>0</v>
      </c>
      <c r="M33" s="76">
        <v>0</v>
      </c>
      <c r="N33" s="78">
        <v>0</v>
      </c>
      <c r="O33" s="182">
        <v>0</v>
      </c>
      <c r="P33" s="186">
        <v>0</v>
      </c>
    </row>
    <row r="34" spans="3:16" ht="17.25" customHeight="1">
      <c r="C34" s="71"/>
      <c r="D34" s="75" t="s">
        <v>559</v>
      </c>
      <c r="E34" s="79"/>
      <c r="F34" s="76">
        <v>0</v>
      </c>
      <c r="G34" s="76">
        <v>0</v>
      </c>
      <c r="H34" s="184">
        <v>0</v>
      </c>
      <c r="I34" s="77">
        <v>0</v>
      </c>
      <c r="J34" s="78">
        <v>0</v>
      </c>
      <c r="K34" s="76">
        <v>0</v>
      </c>
      <c r="L34" s="76">
        <v>0</v>
      </c>
      <c r="M34" s="76">
        <v>0</v>
      </c>
      <c r="N34" s="78">
        <v>0</v>
      </c>
      <c r="O34" s="182">
        <v>0</v>
      </c>
      <c r="P34" s="186">
        <v>0</v>
      </c>
    </row>
    <row r="35" spans="3:16" ht="17.25" customHeight="1">
      <c r="C35" s="71"/>
      <c r="D35" s="75" t="s">
        <v>560</v>
      </c>
      <c r="E35" s="79"/>
      <c r="F35" s="94">
        <v>0</v>
      </c>
      <c r="G35" s="94">
        <v>0</v>
      </c>
      <c r="H35" s="184">
        <v>0</v>
      </c>
      <c r="I35" s="96"/>
      <c r="J35" s="78">
        <v>0</v>
      </c>
      <c r="K35" s="76">
        <v>0</v>
      </c>
      <c r="L35" s="76">
        <v>0</v>
      </c>
      <c r="M35" s="76">
        <v>0</v>
      </c>
      <c r="N35" s="78">
        <v>0</v>
      </c>
      <c r="O35" s="182">
        <v>0</v>
      </c>
      <c r="P35" s="186">
        <v>0</v>
      </c>
    </row>
    <row r="36" spans="3:17" ht="17.25" customHeight="1">
      <c r="C36" s="71"/>
      <c r="D36" s="75" t="s">
        <v>561</v>
      </c>
      <c r="E36" s="79"/>
      <c r="F36" s="237">
        <v>0</v>
      </c>
      <c r="G36" s="94">
        <v>0</v>
      </c>
      <c r="H36" s="184">
        <v>0</v>
      </c>
      <c r="I36" s="97"/>
      <c r="J36" s="78">
        <v>0</v>
      </c>
      <c r="K36" s="76">
        <v>0</v>
      </c>
      <c r="L36" s="76">
        <v>0</v>
      </c>
      <c r="M36" s="76">
        <v>0</v>
      </c>
      <c r="N36" s="94">
        <v>0</v>
      </c>
      <c r="O36" s="182">
        <v>0</v>
      </c>
      <c r="P36" s="186">
        <v>0</v>
      </c>
      <c r="Q36" s="238"/>
    </row>
    <row r="37" spans="3:16" ht="24.75" customHeight="1">
      <c r="C37" s="103"/>
      <c r="D37" s="1740" t="s">
        <v>513</v>
      </c>
      <c r="E37" s="1741"/>
      <c r="F37" s="106">
        <v>0</v>
      </c>
      <c r="G37" s="106">
        <v>0</v>
      </c>
      <c r="H37" s="184">
        <v>0</v>
      </c>
      <c r="I37" s="96"/>
      <c r="J37" s="104">
        <v>0</v>
      </c>
      <c r="K37" s="106">
        <v>0</v>
      </c>
      <c r="L37" s="106">
        <v>0</v>
      </c>
      <c r="M37" s="106">
        <v>0</v>
      </c>
      <c r="N37" s="104">
        <v>0</v>
      </c>
      <c r="O37" s="199">
        <v>0</v>
      </c>
      <c r="P37" s="200">
        <v>0</v>
      </c>
    </row>
    <row r="38" spans="3:16" ht="24.75" customHeight="1">
      <c r="C38" s="86"/>
      <c r="D38" s="1738" t="s">
        <v>988</v>
      </c>
      <c r="E38" s="1739"/>
      <c r="F38" s="102">
        <v>0</v>
      </c>
      <c r="G38" s="102">
        <v>0</v>
      </c>
      <c r="H38" s="184">
        <v>0</v>
      </c>
      <c r="I38" s="100"/>
      <c r="J38" s="101">
        <v>0</v>
      </c>
      <c r="K38" s="102">
        <v>0</v>
      </c>
      <c r="L38" s="102">
        <v>0</v>
      </c>
      <c r="M38" s="102">
        <v>0</v>
      </c>
      <c r="N38" s="101">
        <v>0</v>
      </c>
      <c r="O38" s="199">
        <v>0</v>
      </c>
      <c r="P38" s="200">
        <v>0</v>
      </c>
    </row>
    <row r="39" spans="3:16" ht="17.25" customHeight="1">
      <c r="C39" s="71" t="s">
        <v>562</v>
      </c>
      <c r="D39" s="73"/>
      <c r="E39" s="73"/>
      <c r="F39" s="178">
        <v>0</v>
      </c>
      <c r="G39" s="178">
        <v>0</v>
      </c>
      <c r="H39" s="179">
        <v>0</v>
      </c>
      <c r="I39" s="187"/>
      <c r="J39" s="178">
        <v>0</v>
      </c>
      <c r="K39" s="177">
        <v>0</v>
      </c>
      <c r="L39" s="177">
        <v>0</v>
      </c>
      <c r="M39" s="177">
        <v>0</v>
      </c>
      <c r="N39" s="178">
        <v>0</v>
      </c>
      <c r="O39" s="177">
        <v>0</v>
      </c>
      <c r="P39" s="181">
        <v>0</v>
      </c>
    </row>
    <row r="40" spans="3:16" ht="17.25" customHeight="1">
      <c r="C40" s="71"/>
      <c r="D40" s="82" t="s">
        <v>763</v>
      </c>
      <c r="E40" s="82"/>
      <c r="F40" s="78">
        <v>0</v>
      </c>
      <c r="G40" s="78">
        <v>0</v>
      </c>
      <c r="H40" s="184">
        <v>0</v>
      </c>
      <c r="I40" s="96"/>
      <c r="J40" s="78">
        <v>0</v>
      </c>
      <c r="K40" s="76">
        <v>0</v>
      </c>
      <c r="L40" s="76">
        <v>0</v>
      </c>
      <c r="M40" s="76">
        <v>0</v>
      </c>
      <c r="N40" s="78">
        <v>0</v>
      </c>
      <c r="O40" s="182">
        <v>0</v>
      </c>
      <c r="P40" s="186">
        <v>0</v>
      </c>
    </row>
    <row r="41" spans="3:16" ht="17.25" customHeight="1">
      <c r="C41" s="71"/>
      <c r="D41" s="82" t="s">
        <v>764</v>
      </c>
      <c r="E41" s="82"/>
      <c r="F41" s="76">
        <v>0</v>
      </c>
      <c r="G41" s="76">
        <v>0</v>
      </c>
      <c r="H41" s="184">
        <v>0</v>
      </c>
      <c r="I41" s="97"/>
      <c r="J41" s="78">
        <v>0</v>
      </c>
      <c r="K41" s="76">
        <v>0</v>
      </c>
      <c r="L41" s="76">
        <v>0</v>
      </c>
      <c r="M41" s="76">
        <v>0</v>
      </c>
      <c r="N41" s="78">
        <v>0</v>
      </c>
      <c r="O41" s="182">
        <v>0</v>
      </c>
      <c r="P41" s="186">
        <v>0</v>
      </c>
    </row>
    <row r="42" spans="3:16" ht="17.25" customHeight="1">
      <c r="C42" s="71"/>
      <c r="D42" s="98" t="s">
        <v>765</v>
      </c>
      <c r="E42" s="98"/>
      <c r="F42" s="99">
        <v>0</v>
      </c>
      <c r="G42" s="99">
        <v>0</v>
      </c>
      <c r="H42" s="193">
        <v>0</v>
      </c>
      <c r="I42" s="100"/>
      <c r="J42" s="101">
        <v>0</v>
      </c>
      <c r="K42" s="102">
        <v>0</v>
      </c>
      <c r="L42" s="102">
        <v>0</v>
      </c>
      <c r="M42" s="102">
        <v>0</v>
      </c>
      <c r="N42" s="101">
        <v>0</v>
      </c>
      <c r="O42" s="195">
        <v>0</v>
      </c>
      <c r="P42" s="196">
        <v>0</v>
      </c>
    </row>
    <row r="43" spans="3:16" ht="17.25" customHeight="1" thickBot="1">
      <c r="C43" s="143" t="s">
        <v>4</v>
      </c>
      <c r="D43" s="144"/>
      <c r="E43" s="144"/>
      <c r="F43" s="188">
        <v>0</v>
      </c>
      <c r="G43" s="189">
        <v>0</v>
      </c>
      <c r="H43" s="190">
        <v>0</v>
      </c>
      <c r="I43" s="191">
        <v>0</v>
      </c>
      <c r="J43" s="189">
        <v>0</v>
      </c>
      <c r="K43" s="188">
        <v>0</v>
      </c>
      <c r="L43" s="188">
        <v>0</v>
      </c>
      <c r="M43" s="188">
        <v>0</v>
      </c>
      <c r="N43" s="189">
        <v>0</v>
      </c>
      <c r="O43" s="188">
        <v>0</v>
      </c>
      <c r="P43" s="197">
        <v>0</v>
      </c>
    </row>
    <row r="44" spans="3:16" ht="17.25" customHeight="1">
      <c r="C44" s="117" t="s">
        <v>569</v>
      </c>
      <c r="D44" s="112"/>
      <c r="E44" s="112"/>
      <c r="F44" s="112"/>
      <c r="G44" s="112"/>
      <c r="H44" s="112"/>
      <c r="I44" s="112"/>
      <c r="J44" s="112"/>
      <c r="K44" s="112"/>
      <c r="L44" s="112"/>
      <c r="M44" s="112"/>
      <c r="N44" s="112"/>
      <c r="O44" s="112"/>
      <c r="P44" s="113"/>
    </row>
    <row r="45" spans="3:17" ht="17.25" customHeight="1">
      <c r="C45" s="69" t="s">
        <v>17</v>
      </c>
      <c r="D45" s="70"/>
      <c r="E45" s="70"/>
      <c r="F45" s="177">
        <v>0</v>
      </c>
      <c r="G45" s="178">
        <v>0</v>
      </c>
      <c r="H45" s="179">
        <v>0</v>
      </c>
      <c r="I45" s="180">
        <v>0</v>
      </c>
      <c r="J45" s="178">
        <v>0</v>
      </c>
      <c r="K45" s="177">
        <v>0</v>
      </c>
      <c r="L45" s="177">
        <v>0</v>
      </c>
      <c r="M45" s="177">
        <v>0</v>
      </c>
      <c r="N45" s="178">
        <v>0</v>
      </c>
      <c r="O45" s="177">
        <v>0</v>
      </c>
      <c r="P45" s="181">
        <v>0</v>
      </c>
      <c r="Q45" s="51"/>
    </row>
    <row r="46" spans="3:17" ht="17.25" customHeight="1">
      <c r="C46" s="71"/>
      <c r="D46" s="72" t="s">
        <v>18</v>
      </c>
      <c r="E46" s="73"/>
      <c r="F46" s="182">
        <v>0</v>
      </c>
      <c r="G46" s="183">
        <v>0</v>
      </c>
      <c r="H46" s="184">
        <v>0</v>
      </c>
      <c r="I46" s="185">
        <v>0</v>
      </c>
      <c r="J46" s="183">
        <v>0</v>
      </c>
      <c r="K46" s="182">
        <v>0</v>
      </c>
      <c r="L46" s="182">
        <v>0</v>
      </c>
      <c r="M46" s="182">
        <v>0</v>
      </c>
      <c r="N46" s="183">
        <v>0</v>
      </c>
      <c r="O46" s="182">
        <v>0</v>
      </c>
      <c r="P46" s="186">
        <v>0</v>
      </c>
      <c r="Q46" s="51"/>
    </row>
    <row r="47" spans="3:17" ht="17.25" customHeight="1">
      <c r="C47" s="71"/>
      <c r="D47" s="74"/>
      <c r="E47" s="75" t="s">
        <v>19</v>
      </c>
      <c r="F47" s="76">
        <v>0</v>
      </c>
      <c r="G47" s="78">
        <v>0</v>
      </c>
      <c r="H47" s="184">
        <v>0</v>
      </c>
      <c r="I47" s="77">
        <v>0</v>
      </c>
      <c r="J47" s="78">
        <v>0</v>
      </c>
      <c r="K47" s="76">
        <v>0</v>
      </c>
      <c r="L47" s="76">
        <v>0</v>
      </c>
      <c r="M47" s="76">
        <v>0</v>
      </c>
      <c r="N47" s="78">
        <v>0</v>
      </c>
      <c r="O47" s="182">
        <v>0</v>
      </c>
      <c r="P47" s="186">
        <v>0</v>
      </c>
      <c r="Q47" s="51"/>
    </row>
    <row r="48" spans="3:17" ht="17.25" customHeight="1">
      <c r="C48" s="71"/>
      <c r="D48" s="74"/>
      <c r="E48" s="75" t="s">
        <v>20</v>
      </c>
      <c r="F48" s="76">
        <v>0</v>
      </c>
      <c r="G48" s="78">
        <v>0</v>
      </c>
      <c r="H48" s="184">
        <v>0</v>
      </c>
      <c r="I48" s="77">
        <v>0</v>
      </c>
      <c r="J48" s="78">
        <v>0</v>
      </c>
      <c r="K48" s="76">
        <v>0</v>
      </c>
      <c r="L48" s="76">
        <v>0</v>
      </c>
      <c r="M48" s="76">
        <v>0</v>
      </c>
      <c r="N48" s="78">
        <v>0</v>
      </c>
      <c r="O48" s="182">
        <v>0</v>
      </c>
      <c r="P48" s="186">
        <v>0</v>
      </c>
      <c r="Q48" s="51"/>
    </row>
    <row r="49" spans="3:17" ht="17.25" customHeight="1">
      <c r="C49" s="71"/>
      <c r="D49" s="74"/>
      <c r="E49" s="75" t="s">
        <v>21</v>
      </c>
      <c r="F49" s="76">
        <v>0</v>
      </c>
      <c r="G49" s="78">
        <v>0</v>
      </c>
      <c r="H49" s="184">
        <v>0</v>
      </c>
      <c r="I49" s="77">
        <v>0</v>
      </c>
      <c r="J49" s="78">
        <v>0</v>
      </c>
      <c r="K49" s="76">
        <v>0</v>
      </c>
      <c r="L49" s="76">
        <v>0</v>
      </c>
      <c r="M49" s="76">
        <v>0</v>
      </c>
      <c r="N49" s="78">
        <v>0</v>
      </c>
      <c r="O49" s="182">
        <v>0</v>
      </c>
      <c r="P49" s="186">
        <v>0</v>
      </c>
      <c r="Q49" s="51"/>
    </row>
    <row r="50" spans="3:17" ht="17.25" customHeight="1">
      <c r="C50" s="71"/>
      <c r="D50" s="74"/>
      <c r="E50" s="75" t="s">
        <v>22</v>
      </c>
      <c r="F50" s="76">
        <v>0</v>
      </c>
      <c r="G50" s="78">
        <v>0</v>
      </c>
      <c r="H50" s="184">
        <v>0</v>
      </c>
      <c r="I50" s="77">
        <v>0</v>
      </c>
      <c r="J50" s="78">
        <v>0</v>
      </c>
      <c r="K50" s="76">
        <v>0</v>
      </c>
      <c r="L50" s="76">
        <v>0</v>
      </c>
      <c r="M50" s="76">
        <v>0</v>
      </c>
      <c r="N50" s="78">
        <v>0</v>
      </c>
      <c r="O50" s="182">
        <v>0</v>
      </c>
      <c r="P50" s="186">
        <v>0</v>
      </c>
      <c r="Q50" s="51"/>
    </row>
    <row r="51" spans="3:17" ht="17.25" customHeight="1">
      <c r="C51" s="71"/>
      <c r="D51" s="74"/>
      <c r="E51" s="75" t="s">
        <v>23</v>
      </c>
      <c r="F51" s="76">
        <v>0</v>
      </c>
      <c r="G51" s="78">
        <v>0</v>
      </c>
      <c r="H51" s="184">
        <v>0</v>
      </c>
      <c r="I51" s="77">
        <v>0</v>
      </c>
      <c r="J51" s="78">
        <v>0</v>
      </c>
      <c r="K51" s="76">
        <v>0</v>
      </c>
      <c r="L51" s="76">
        <v>0</v>
      </c>
      <c r="M51" s="76">
        <v>0</v>
      </c>
      <c r="N51" s="78">
        <v>0</v>
      </c>
      <c r="O51" s="182">
        <v>0</v>
      </c>
      <c r="P51" s="186">
        <v>0</v>
      </c>
      <c r="Q51" s="51"/>
    </row>
    <row r="52" spans="3:17" ht="17.25" customHeight="1">
      <c r="C52" s="71"/>
      <c r="D52" s="72" t="s">
        <v>24</v>
      </c>
      <c r="E52" s="79"/>
      <c r="F52" s="182">
        <v>0</v>
      </c>
      <c r="G52" s="183">
        <v>0</v>
      </c>
      <c r="H52" s="184">
        <v>0</v>
      </c>
      <c r="I52" s="185">
        <v>0</v>
      </c>
      <c r="J52" s="183">
        <v>0</v>
      </c>
      <c r="K52" s="182">
        <v>0</v>
      </c>
      <c r="L52" s="182">
        <v>0</v>
      </c>
      <c r="M52" s="182">
        <v>0</v>
      </c>
      <c r="N52" s="183">
        <v>0</v>
      </c>
      <c r="O52" s="182">
        <v>0</v>
      </c>
      <c r="P52" s="186">
        <v>0</v>
      </c>
      <c r="Q52" s="51"/>
    </row>
    <row r="53" spans="3:17" ht="17.25" customHeight="1">
      <c r="C53" s="71"/>
      <c r="D53" s="74"/>
      <c r="E53" s="80" t="s">
        <v>25</v>
      </c>
      <c r="F53" s="76">
        <v>0</v>
      </c>
      <c r="G53" s="78">
        <v>0</v>
      </c>
      <c r="H53" s="184">
        <v>0</v>
      </c>
      <c r="I53" s="77">
        <v>0</v>
      </c>
      <c r="J53" s="78">
        <v>0</v>
      </c>
      <c r="K53" s="76">
        <v>0</v>
      </c>
      <c r="L53" s="76">
        <v>0</v>
      </c>
      <c r="M53" s="76">
        <v>0</v>
      </c>
      <c r="N53" s="78">
        <v>0</v>
      </c>
      <c r="O53" s="182">
        <v>0</v>
      </c>
      <c r="P53" s="186">
        <v>0</v>
      </c>
      <c r="Q53" s="51"/>
    </row>
    <row r="54" spans="3:17" ht="17.25" customHeight="1">
      <c r="C54" s="71"/>
      <c r="D54" s="74"/>
      <c r="E54" s="80" t="s">
        <v>26</v>
      </c>
      <c r="F54" s="76">
        <v>0</v>
      </c>
      <c r="G54" s="78">
        <v>0</v>
      </c>
      <c r="H54" s="184">
        <v>0</v>
      </c>
      <c r="I54" s="77">
        <v>0</v>
      </c>
      <c r="J54" s="78">
        <v>0</v>
      </c>
      <c r="K54" s="76">
        <v>0</v>
      </c>
      <c r="L54" s="76">
        <v>0</v>
      </c>
      <c r="M54" s="76">
        <v>0</v>
      </c>
      <c r="N54" s="78">
        <v>0</v>
      </c>
      <c r="O54" s="182">
        <v>0</v>
      </c>
      <c r="P54" s="186">
        <v>0</v>
      </c>
      <c r="Q54" s="51"/>
    </row>
    <row r="55" spans="3:17" ht="17.25" customHeight="1">
      <c r="C55" s="71"/>
      <c r="D55" s="72" t="s">
        <v>9</v>
      </c>
      <c r="E55" s="73"/>
      <c r="F55" s="182">
        <v>0</v>
      </c>
      <c r="G55" s="183">
        <v>0</v>
      </c>
      <c r="H55" s="184">
        <v>0</v>
      </c>
      <c r="I55" s="185">
        <v>0</v>
      </c>
      <c r="J55" s="183">
        <v>0</v>
      </c>
      <c r="K55" s="182">
        <v>0</v>
      </c>
      <c r="L55" s="182">
        <v>0</v>
      </c>
      <c r="M55" s="182">
        <v>0</v>
      </c>
      <c r="N55" s="183">
        <v>0</v>
      </c>
      <c r="O55" s="182">
        <v>0</v>
      </c>
      <c r="P55" s="186">
        <v>0</v>
      </c>
      <c r="Q55" s="51"/>
    </row>
    <row r="56" spans="3:17" ht="17.25" customHeight="1">
      <c r="C56" s="71"/>
      <c r="D56" s="74"/>
      <c r="E56" s="75" t="s">
        <v>27</v>
      </c>
      <c r="F56" s="76">
        <v>0</v>
      </c>
      <c r="G56" s="78">
        <v>0</v>
      </c>
      <c r="H56" s="184">
        <v>0</v>
      </c>
      <c r="I56" s="77">
        <v>0</v>
      </c>
      <c r="J56" s="78">
        <v>0</v>
      </c>
      <c r="K56" s="76">
        <v>0</v>
      </c>
      <c r="L56" s="76">
        <v>0</v>
      </c>
      <c r="M56" s="76">
        <v>0</v>
      </c>
      <c r="N56" s="78">
        <v>0</v>
      </c>
      <c r="O56" s="182">
        <v>0</v>
      </c>
      <c r="P56" s="186">
        <v>0</v>
      </c>
      <c r="Q56" s="51"/>
    </row>
    <row r="57" spans="3:17" ht="24.75" customHeight="1">
      <c r="C57" s="71"/>
      <c r="D57" s="74"/>
      <c r="E57" s="81" t="s">
        <v>28</v>
      </c>
      <c r="F57" s="76">
        <v>0</v>
      </c>
      <c r="G57" s="78">
        <v>0</v>
      </c>
      <c r="H57" s="184">
        <v>0</v>
      </c>
      <c r="I57" s="77">
        <v>0</v>
      </c>
      <c r="J57" s="78">
        <v>0</v>
      </c>
      <c r="K57" s="76">
        <v>0</v>
      </c>
      <c r="L57" s="76">
        <v>0</v>
      </c>
      <c r="M57" s="76">
        <v>0</v>
      </c>
      <c r="N57" s="78">
        <v>0</v>
      </c>
      <c r="O57" s="182">
        <v>0</v>
      </c>
      <c r="P57" s="186">
        <v>0</v>
      </c>
      <c r="Q57" s="51"/>
    </row>
    <row r="58" spans="3:17" ht="24.75" customHeight="1">
      <c r="C58" s="71"/>
      <c r="D58" s="80"/>
      <c r="E58" s="81" t="s">
        <v>29</v>
      </c>
      <c r="F58" s="76">
        <v>0</v>
      </c>
      <c r="G58" s="78">
        <v>0</v>
      </c>
      <c r="H58" s="184">
        <v>0</v>
      </c>
      <c r="I58" s="77">
        <v>0</v>
      </c>
      <c r="J58" s="78">
        <v>0</v>
      </c>
      <c r="K58" s="76">
        <v>0</v>
      </c>
      <c r="L58" s="76">
        <v>0</v>
      </c>
      <c r="M58" s="76">
        <v>0</v>
      </c>
      <c r="N58" s="78">
        <v>0</v>
      </c>
      <c r="O58" s="182">
        <v>0</v>
      </c>
      <c r="P58" s="186">
        <v>0</v>
      </c>
      <c r="Q58" s="51"/>
    </row>
    <row r="59" spans="3:17" ht="17.25" customHeight="1">
      <c r="C59" s="71"/>
      <c r="D59" s="72" t="s">
        <v>407</v>
      </c>
      <c r="E59" s="73"/>
      <c r="F59" s="182">
        <v>0</v>
      </c>
      <c r="G59" s="183">
        <v>0</v>
      </c>
      <c r="H59" s="184">
        <v>0</v>
      </c>
      <c r="I59" s="185">
        <v>0</v>
      </c>
      <c r="J59" s="183">
        <v>0</v>
      </c>
      <c r="K59" s="182">
        <v>0</v>
      </c>
      <c r="L59" s="182">
        <v>0</v>
      </c>
      <c r="M59" s="182">
        <v>0</v>
      </c>
      <c r="N59" s="183">
        <v>0</v>
      </c>
      <c r="O59" s="182">
        <v>0</v>
      </c>
      <c r="P59" s="186">
        <v>0</v>
      </c>
      <c r="Q59" s="51"/>
    </row>
    <row r="60" spans="3:17" ht="17.25" customHeight="1">
      <c r="C60" s="71"/>
      <c r="D60" s="74"/>
      <c r="E60" s="75" t="s">
        <v>307</v>
      </c>
      <c r="F60" s="76">
        <v>0</v>
      </c>
      <c r="G60" s="78">
        <v>0</v>
      </c>
      <c r="H60" s="184">
        <v>0</v>
      </c>
      <c r="I60" s="77">
        <v>0</v>
      </c>
      <c r="J60" s="78">
        <v>0</v>
      </c>
      <c r="K60" s="76">
        <v>0</v>
      </c>
      <c r="L60" s="76">
        <v>0</v>
      </c>
      <c r="M60" s="76">
        <v>0</v>
      </c>
      <c r="N60" s="78">
        <v>0</v>
      </c>
      <c r="O60" s="182">
        <v>0</v>
      </c>
      <c r="P60" s="186">
        <v>0</v>
      </c>
      <c r="Q60" s="51"/>
    </row>
    <row r="61" spans="3:17" ht="17.25" customHeight="1">
      <c r="C61" s="103"/>
      <c r="D61" s="75" t="s">
        <v>563</v>
      </c>
      <c r="E61" s="79"/>
      <c r="F61" s="104">
        <v>0</v>
      </c>
      <c r="G61" s="104">
        <v>0</v>
      </c>
      <c r="H61" s="198">
        <v>0</v>
      </c>
      <c r="I61" s="105">
        <v>0</v>
      </c>
      <c r="J61" s="104">
        <v>0</v>
      </c>
      <c r="K61" s="106">
        <v>0</v>
      </c>
      <c r="L61" s="106">
        <v>0</v>
      </c>
      <c r="M61" s="106">
        <v>0</v>
      </c>
      <c r="N61" s="104">
        <v>0</v>
      </c>
      <c r="O61" s="199">
        <v>0</v>
      </c>
      <c r="P61" s="200">
        <v>0</v>
      </c>
      <c r="Q61" s="51"/>
    </row>
    <row r="62" spans="3:17" ht="17.25" customHeight="1">
      <c r="C62" s="86"/>
      <c r="D62" s="87" t="s">
        <v>555</v>
      </c>
      <c r="E62" s="88"/>
      <c r="F62" s="89">
        <v>0</v>
      </c>
      <c r="G62" s="91">
        <v>0</v>
      </c>
      <c r="H62" s="192">
        <v>0</v>
      </c>
      <c r="I62" s="90">
        <v>0</v>
      </c>
      <c r="J62" s="91">
        <v>0</v>
      </c>
      <c r="K62" s="89">
        <v>0</v>
      </c>
      <c r="L62" s="89">
        <v>0</v>
      </c>
      <c r="M62" s="89">
        <v>0</v>
      </c>
      <c r="N62" s="91">
        <v>0</v>
      </c>
      <c r="O62" s="192">
        <v>0</v>
      </c>
      <c r="P62" s="194">
        <v>0</v>
      </c>
      <c r="Q62" s="51"/>
    </row>
    <row r="63" spans="3:16" ht="17.25" customHeight="1">
      <c r="C63" s="69" t="s">
        <v>556</v>
      </c>
      <c r="D63" s="92"/>
      <c r="E63" s="93"/>
      <c r="F63" s="177">
        <v>0</v>
      </c>
      <c r="G63" s="178">
        <v>0</v>
      </c>
      <c r="H63" s="179">
        <v>0</v>
      </c>
      <c r="I63" s="180">
        <v>0</v>
      </c>
      <c r="J63" s="178">
        <v>0</v>
      </c>
      <c r="K63" s="177">
        <v>0</v>
      </c>
      <c r="L63" s="177">
        <v>0</v>
      </c>
      <c r="M63" s="177">
        <v>0</v>
      </c>
      <c r="N63" s="178">
        <v>0</v>
      </c>
      <c r="O63" s="177">
        <v>0</v>
      </c>
      <c r="P63" s="181">
        <v>0</v>
      </c>
    </row>
    <row r="64" spans="3:16" ht="17.25" customHeight="1">
      <c r="C64" s="71"/>
      <c r="D64" s="1742" t="s">
        <v>987</v>
      </c>
      <c r="E64" s="1743"/>
      <c r="F64" s="237">
        <v>0</v>
      </c>
      <c r="G64" s="94">
        <v>0</v>
      </c>
      <c r="H64" s="184">
        <v>0</v>
      </c>
      <c r="I64" s="96"/>
      <c r="J64" s="78">
        <v>0</v>
      </c>
      <c r="K64" s="76">
        <v>0</v>
      </c>
      <c r="L64" s="76">
        <v>0</v>
      </c>
      <c r="M64" s="76">
        <v>0</v>
      </c>
      <c r="N64" s="78">
        <v>0</v>
      </c>
      <c r="O64" s="182">
        <v>0</v>
      </c>
      <c r="P64" s="186">
        <v>0</v>
      </c>
    </row>
    <row r="65" spans="3:16" ht="17.25" customHeight="1">
      <c r="C65" s="71"/>
      <c r="D65" s="75" t="s">
        <v>557</v>
      </c>
      <c r="E65" s="79"/>
      <c r="F65" s="237">
        <v>0</v>
      </c>
      <c r="G65" s="94">
        <v>0</v>
      </c>
      <c r="H65" s="184">
        <v>0</v>
      </c>
      <c r="I65" s="96"/>
      <c r="J65" s="78">
        <v>0</v>
      </c>
      <c r="K65" s="76">
        <v>0</v>
      </c>
      <c r="L65" s="76">
        <v>0</v>
      </c>
      <c r="M65" s="76">
        <v>0</v>
      </c>
      <c r="N65" s="78">
        <v>0</v>
      </c>
      <c r="O65" s="182">
        <v>0</v>
      </c>
      <c r="P65" s="186">
        <v>0</v>
      </c>
    </row>
    <row r="66" spans="3:16" ht="17.25" customHeight="1">
      <c r="C66" s="71"/>
      <c r="D66" s="75" t="s">
        <v>1517</v>
      </c>
      <c r="E66" s="79"/>
      <c r="F66" s="297">
        <v>0</v>
      </c>
      <c r="G66" s="297">
        <v>0</v>
      </c>
      <c r="H66" s="184">
        <v>0</v>
      </c>
      <c r="I66" s="298">
        <v>0</v>
      </c>
      <c r="J66" s="78">
        <v>0</v>
      </c>
      <c r="K66" s="76">
        <v>0</v>
      </c>
      <c r="L66" s="76">
        <v>0</v>
      </c>
      <c r="M66" s="76">
        <v>0</v>
      </c>
      <c r="N66" s="78">
        <v>0</v>
      </c>
      <c r="O66" s="182">
        <v>0</v>
      </c>
      <c r="P66" s="186">
        <v>0</v>
      </c>
    </row>
    <row r="67" spans="3:16" ht="17.25" customHeight="1">
      <c r="C67" s="71"/>
      <c r="D67" s="75" t="s">
        <v>558</v>
      </c>
      <c r="E67" s="79"/>
      <c r="F67" s="76">
        <v>0</v>
      </c>
      <c r="G67" s="76">
        <v>0</v>
      </c>
      <c r="H67" s="184">
        <v>0</v>
      </c>
      <c r="I67" s="77">
        <v>0</v>
      </c>
      <c r="J67" s="78">
        <v>0</v>
      </c>
      <c r="K67" s="76">
        <v>0</v>
      </c>
      <c r="L67" s="76">
        <v>0</v>
      </c>
      <c r="M67" s="76">
        <v>0</v>
      </c>
      <c r="N67" s="78">
        <v>0</v>
      </c>
      <c r="O67" s="182">
        <v>0</v>
      </c>
      <c r="P67" s="186">
        <v>0</v>
      </c>
    </row>
    <row r="68" spans="3:16" ht="17.25" customHeight="1">
      <c r="C68" s="71"/>
      <c r="D68" s="75" t="s">
        <v>559</v>
      </c>
      <c r="E68" s="79"/>
      <c r="F68" s="76">
        <v>0</v>
      </c>
      <c r="G68" s="76">
        <v>0</v>
      </c>
      <c r="H68" s="184">
        <v>0</v>
      </c>
      <c r="I68" s="77">
        <v>0</v>
      </c>
      <c r="J68" s="78">
        <v>0</v>
      </c>
      <c r="K68" s="76">
        <v>0</v>
      </c>
      <c r="L68" s="76">
        <v>0</v>
      </c>
      <c r="M68" s="76">
        <v>0</v>
      </c>
      <c r="N68" s="78">
        <v>0</v>
      </c>
      <c r="O68" s="182">
        <v>0</v>
      </c>
      <c r="P68" s="186">
        <v>0</v>
      </c>
    </row>
    <row r="69" spans="3:16" ht="17.25" customHeight="1">
      <c r="C69" s="71"/>
      <c r="D69" s="75" t="s">
        <v>560</v>
      </c>
      <c r="E69" s="79"/>
      <c r="F69" s="94">
        <v>0</v>
      </c>
      <c r="G69" s="94">
        <v>0</v>
      </c>
      <c r="H69" s="184">
        <v>0</v>
      </c>
      <c r="I69" s="96"/>
      <c r="J69" s="78">
        <v>0</v>
      </c>
      <c r="K69" s="76">
        <v>0</v>
      </c>
      <c r="L69" s="76">
        <v>0</v>
      </c>
      <c r="M69" s="76">
        <v>0</v>
      </c>
      <c r="N69" s="78">
        <v>0</v>
      </c>
      <c r="O69" s="182">
        <v>0</v>
      </c>
      <c r="P69" s="186">
        <v>0</v>
      </c>
    </row>
    <row r="70" spans="3:17" ht="17.25" customHeight="1">
      <c r="C70" s="71"/>
      <c r="D70" s="75" t="s">
        <v>561</v>
      </c>
      <c r="E70" s="79"/>
      <c r="F70" s="237">
        <v>0</v>
      </c>
      <c r="G70" s="94">
        <v>0</v>
      </c>
      <c r="H70" s="184">
        <v>0</v>
      </c>
      <c r="I70" s="97"/>
      <c r="J70" s="78">
        <v>0</v>
      </c>
      <c r="K70" s="76">
        <v>0</v>
      </c>
      <c r="L70" s="76">
        <v>0</v>
      </c>
      <c r="M70" s="76">
        <v>0</v>
      </c>
      <c r="N70" s="94">
        <v>0</v>
      </c>
      <c r="O70" s="182">
        <v>0</v>
      </c>
      <c r="P70" s="186">
        <v>0</v>
      </c>
      <c r="Q70" s="238"/>
    </row>
    <row r="71" spans="3:16" ht="24.75" customHeight="1">
      <c r="C71" s="103"/>
      <c r="D71" s="1740" t="s">
        <v>513</v>
      </c>
      <c r="E71" s="1741"/>
      <c r="F71" s="106">
        <v>0</v>
      </c>
      <c r="G71" s="106">
        <v>0</v>
      </c>
      <c r="H71" s="184">
        <v>0</v>
      </c>
      <c r="I71" s="96"/>
      <c r="J71" s="104">
        <v>0</v>
      </c>
      <c r="K71" s="106">
        <v>0</v>
      </c>
      <c r="L71" s="106">
        <v>0</v>
      </c>
      <c r="M71" s="106">
        <v>0</v>
      </c>
      <c r="N71" s="104">
        <v>0</v>
      </c>
      <c r="O71" s="199">
        <v>0</v>
      </c>
      <c r="P71" s="200">
        <v>0</v>
      </c>
    </row>
    <row r="72" spans="3:16" ht="24.75" customHeight="1">
      <c r="C72" s="86"/>
      <c r="D72" s="1738" t="s">
        <v>988</v>
      </c>
      <c r="E72" s="1739"/>
      <c r="F72" s="102">
        <v>0</v>
      </c>
      <c r="G72" s="102">
        <v>0</v>
      </c>
      <c r="H72" s="184">
        <v>0</v>
      </c>
      <c r="I72" s="100"/>
      <c r="J72" s="101">
        <v>0</v>
      </c>
      <c r="K72" s="102">
        <v>0</v>
      </c>
      <c r="L72" s="102">
        <v>0</v>
      </c>
      <c r="M72" s="102">
        <v>0</v>
      </c>
      <c r="N72" s="101">
        <v>0</v>
      </c>
      <c r="O72" s="199">
        <v>0</v>
      </c>
      <c r="P72" s="200">
        <v>0</v>
      </c>
    </row>
    <row r="73" spans="3:17" ht="17.25" customHeight="1">
      <c r="C73" s="71" t="s">
        <v>562</v>
      </c>
      <c r="D73" s="73"/>
      <c r="E73" s="73"/>
      <c r="F73" s="178">
        <v>0</v>
      </c>
      <c r="G73" s="178">
        <v>0</v>
      </c>
      <c r="H73" s="179">
        <v>0</v>
      </c>
      <c r="I73" s="187"/>
      <c r="J73" s="178">
        <v>0</v>
      </c>
      <c r="K73" s="177">
        <v>0</v>
      </c>
      <c r="L73" s="177">
        <v>0</v>
      </c>
      <c r="M73" s="177">
        <v>0</v>
      </c>
      <c r="N73" s="178">
        <v>0</v>
      </c>
      <c r="O73" s="177">
        <v>0</v>
      </c>
      <c r="P73" s="181">
        <v>0</v>
      </c>
      <c r="Q73" s="51"/>
    </row>
    <row r="74" spans="3:17" ht="17.25" customHeight="1">
      <c r="C74" s="71"/>
      <c r="D74" s="82" t="s">
        <v>763</v>
      </c>
      <c r="E74" s="82"/>
      <c r="F74" s="78">
        <v>0</v>
      </c>
      <c r="G74" s="78">
        <v>0</v>
      </c>
      <c r="H74" s="184">
        <v>0</v>
      </c>
      <c r="I74" s="96"/>
      <c r="J74" s="78">
        <v>0</v>
      </c>
      <c r="K74" s="76">
        <v>0</v>
      </c>
      <c r="L74" s="76">
        <v>0</v>
      </c>
      <c r="M74" s="76">
        <v>0</v>
      </c>
      <c r="N74" s="78">
        <v>0</v>
      </c>
      <c r="O74" s="182">
        <v>0</v>
      </c>
      <c r="P74" s="186">
        <v>0</v>
      </c>
      <c r="Q74" s="51"/>
    </row>
    <row r="75" spans="3:17" ht="17.25" customHeight="1">
      <c r="C75" s="71"/>
      <c r="D75" s="82" t="s">
        <v>764</v>
      </c>
      <c r="E75" s="82"/>
      <c r="F75" s="76">
        <v>0</v>
      </c>
      <c r="G75" s="78">
        <v>0</v>
      </c>
      <c r="H75" s="184">
        <v>0</v>
      </c>
      <c r="I75" s="97"/>
      <c r="J75" s="78">
        <v>0</v>
      </c>
      <c r="K75" s="76">
        <v>0</v>
      </c>
      <c r="L75" s="76">
        <v>0</v>
      </c>
      <c r="M75" s="76">
        <v>0</v>
      </c>
      <c r="N75" s="78">
        <v>0</v>
      </c>
      <c r="O75" s="182">
        <v>0</v>
      </c>
      <c r="P75" s="186">
        <v>0</v>
      </c>
      <c r="Q75" s="51"/>
    </row>
    <row r="76" spans="3:17" ht="17.25" customHeight="1">
      <c r="C76" s="71"/>
      <c r="D76" s="98" t="s">
        <v>765</v>
      </c>
      <c r="E76" s="98"/>
      <c r="F76" s="99">
        <v>0</v>
      </c>
      <c r="G76" s="107">
        <v>0</v>
      </c>
      <c r="H76" s="193">
        <v>0</v>
      </c>
      <c r="I76" s="100"/>
      <c r="J76" s="101">
        <v>0</v>
      </c>
      <c r="K76" s="102">
        <v>0</v>
      </c>
      <c r="L76" s="102">
        <v>0</v>
      </c>
      <c r="M76" s="102">
        <v>0</v>
      </c>
      <c r="N76" s="101">
        <v>0</v>
      </c>
      <c r="O76" s="195">
        <v>0</v>
      </c>
      <c r="P76" s="196">
        <v>0</v>
      </c>
      <c r="Q76" s="51"/>
    </row>
    <row r="77" spans="3:17" ht="17.25" customHeight="1" thickBot="1">
      <c r="C77" s="239" t="s">
        <v>4</v>
      </c>
      <c r="D77" s="240"/>
      <c r="E77" s="240"/>
      <c r="F77" s="188">
        <v>0</v>
      </c>
      <c r="G77" s="189">
        <v>0</v>
      </c>
      <c r="H77" s="190">
        <v>0</v>
      </c>
      <c r="I77" s="191">
        <v>0</v>
      </c>
      <c r="J77" s="189">
        <v>0</v>
      </c>
      <c r="K77" s="188">
        <v>0</v>
      </c>
      <c r="L77" s="188">
        <v>0</v>
      </c>
      <c r="M77" s="188">
        <v>0</v>
      </c>
      <c r="N77" s="189">
        <v>0</v>
      </c>
      <c r="O77" s="188">
        <v>0</v>
      </c>
      <c r="P77" s="197">
        <v>0</v>
      </c>
      <c r="Q77" s="51"/>
    </row>
    <row r="78" spans="3:16" ht="17.25" customHeight="1">
      <c r="C78" s="117" t="s">
        <v>570</v>
      </c>
      <c r="D78" s="112"/>
      <c r="E78" s="112"/>
      <c r="F78" s="112"/>
      <c r="G78" s="112"/>
      <c r="H78" s="112"/>
      <c r="I78" s="112"/>
      <c r="J78" s="112"/>
      <c r="K78" s="112"/>
      <c r="L78" s="112"/>
      <c r="M78" s="112"/>
      <c r="N78" s="112"/>
      <c r="O78" s="112"/>
      <c r="P78" s="113"/>
    </row>
    <row r="79" spans="3:17" ht="17.25" customHeight="1">
      <c r="C79" s="69" t="s">
        <v>17</v>
      </c>
      <c r="D79" s="70"/>
      <c r="E79" s="70"/>
      <c r="F79" s="177">
        <v>0</v>
      </c>
      <c r="G79" s="178">
        <v>0</v>
      </c>
      <c r="H79" s="179">
        <v>0</v>
      </c>
      <c r="I79" s="180">
        <v>0</v>
      </c>
      <c r="J79" s="201">
        <v>0</v>
      </c>
      <c r="K79" s="177">
        <v>0</v>
      </c>
      <c r="L79" s="177">
        <v>0</v>
      </c>
      <c r="M79" s="177">
        <v>0</v>
      </c>
      <c r="N79" s="178">
        <v>0</v>
      </c>
      <c r="O79" s="177">
        <v>0</v>
      </c>
      <c r="P79" s="181">
        <v>0</v>
      </c>
      <c r="Q79" s="51"/>
    </row>
    <row r="80" spans="3:17" ht="17.25" customHeight="1">
      <c r="C80" s="71"/>
      <c r="D80" s="72" t="s">
        <v>18</v>
      </c>
      <c r="E80" s="73"/>
      <c r="F80" s="182">
        <v>0</v>
      </c>
      <c r="G80" s="183">
        <v>0</v>
      </c>
      <c r="H80" s="184">
        <v>0</v>
      </c>
      <c r="I80" s="185">
        <v>0</v>
      </c>
      <c r="J80" s="202">
        <v>0</v>
      </c>
      <c r="K80" s="182">
        <v>0</v>
      </c>
      <c r="L80" s="182">
        <v>0</v>
      </c>
      <c r="M80" s="182">
        <v>0</v>
      </c>
      <c r="N80" s="183">
        <v>0</v>
      </c>
      <c r="O80" s="182">
        <v>0</v>
      </c>
      <c r="P80" s="186">
        <v>0</v>
      </c>
      <c r="Q80" s="51"/>
    </row>
    <row r="81" spans="3:17" ht="17.25" customHeight="1">
      <c r="C81" s="71"/>
      <c r="D81" s="74"/>
      <c r="E81" s="75" t="s">
        <v>19</v>
      </c>
      <c r="F81" s="76">
        <v>0</v>
      </c>
      <c r="G81" s="78">
        <v>0</v>
      </c>
      <c r="H81" s="184">
        <v>0</v>
      </c>
      <c r="I81" s="77">
        <v>0</v>
      </c>
      <c r="J81" s="108">
        <v>0</v>
      </c>
      <c r="K81" s="76">
        <v>0</v>
      </c>
      <c r="L81" s="76">
        <v>0</v>
      </c>
      <c r="M81" s="76">
        <v>0</v>
      </c>
      <c r="N81" s="78">
        <v>0</v>
      </c>
      <c r="O81" s="182">
        <v>0</v>
      </c>
      <c r="P81" s="186">
        <v>0</v>
      </c>
      <c r="Q81" s="51"/>
    </row>
    <row r="82" spans="3:17" ht="17.25" customHeight="1">
      <c r="C82" s="71"/>
      <c r="D82" s="74"/>
      <c r="E82" s="75" t="s">
        <v>20</v>
      </c>
      <c r="F82" s="76">
        <v>0</v>
      </c>
      <c r="G82" s="78">
        <v>0</v>
      </c>
      <c r="H82" s="184">
        <v>0</v>
      </c>
      <c r="I82" s="77">
        <v>0</v>
      </c>
      <c r="J82" s="108">
        <v>0</v>
      </c>
      <c r="K82" s="76">
        <v>0</v>
      </c>
      <c r="L82" s="76">
        <v>0</v>
      </c>
      <c r="M82" s="76">
        <v>0</v>
      </c>
      <c r="N82" s="78">
        <v>0</v>
      </c>
      <c r="O82" s="182">
        <v>0</v>
      </c>
      <c r="P82" s="186">
        <v>0</v>
      </c>
      <c r="Q82" s="51"/>
    </row>
    <row r="83" spans="3:17" ht="17.25" customHeight="1">
      <c r="C83" s="71"/>
      <c r="D83" s="74"/>
      <c r="E83" s="75" t="s">
        <v>21</v>
      </c>
      <c r="F83" s="76">
        <v>0</v>
      </c>
      <c r="G83" s="78">
        <v>0</v>
      </c>
      <c r="H83" s="184">
        <v>0</v>
      </c>
      <c r="I83" s="77">
        <v>0</v>
      </c>
      <c r="J83" s="108">
        <v>0</v>
      </c>
      <c r="K83" s="76">
        <v>0</v>
      </c>
      <c r="L83" s="76">
        <v>0</v>
      </c>
      <c r="M83" s="76">
        <v>0</v>
      </c>
      <c r="N83" s="78">
        <v>0</v>
      </c>
      <c r="O83" s="182">
        <v>0</v>
      </c>
      <c r="P83" s="186">
        <v>0</v>
      </c>
      <c r="Q83" s="51"/>
    </row>
    <row r="84" spans="3:17" ht="17.25" customHeight="1">
      <c r="C84" s="71"/>
      <c r="D84" s="74"/>
      <c r="E84" s="75" t="s">
        <v>22</v>
      </c>
      <c r="F84" s="76">
        <v>0</v>
      </c>
      <c r="G84" s="78">
        <v>0</v>
      </c>
      <c r="H84" s="184">
        <v>0</v>
      </c>
      <c r="I84" s="77">
        <v>0</v>
      </c>
      <c r="J84" s="108">
        <v>0</v>
      </c>
      <c r="K84" s="76">
        <v>0</v>
      </c>
      <c r="L84" s="76">
        <v>0</v>
      </c>
      <c r="M84" s="76">
        <v>0</v>
      </c>
      <c r="N84" s="78">
        <v>0</v>
      </c>
      <c r="O84" s="182">
        <v>0</v>
      </c>
      <c r="P84" s="186">
        <v>0</v>
      </c>
      <c r="Q84" s="51"/>
    </row>
    <row r="85" spans="3:17" ht="17.25" customHeight="1">
      <c r="C85" s="71"/>
      <c r="D85" s="74"/>
      <c r="E85" s="75" t="s">
        <v>23</v>
      </c>
      <c r="F85" s="76">
        <v>0</v>
      </c>
      <c r="G85" s="78">
        <v>0</v>
      </c>
      <c r="H85" s="184">
        <v>0</v>
      </c>
      <c r="I85" s="77">
        <v>0</v>
      </c>
      <c r="J85" s="108">
        <v>0</v>
      </c>
      <c r="K85" s="76">
        <v>0</v>
      </c>
      <c r="L85" s="76">
        <v>0</v>
      </c>
      <c r="M85" s="76">
        <v>0</v>
      </c>
      <c r="N85" s="78">
        <v>0</v>
      </c>
      <c r="O85" s="182">
        <v>0</v>
      </c>
      <c r="P85" s="186">
        <v>0</v>
      </c>
      <c r="Q85" s="51"/>
    </row>
    <row r="86" spans="3:17" ht="17.25" customHeight="1">
      <c r="C86" s="71"/>
      <c r="D86" s="72" t="s">
        <v>24</v>
      </c>
      <c r="E86" s="79"/>
      <c r="F86" s="182">
        <v>0</v>
      </c>
      <c r="G86" s="183">
        <v>0</v>
      </c>
      <c r="H86" s="184">
        <v>0</v>
      </c>
      <c r="I86" s="185">
        <v>0</v>
      </c>
      <c r="J86" s="202">
        <v>0</v>
      </c>
      <c r="K86" s="182">
        <v>0</v>
      </c>
      <c r="L86" s="182">
        <v>0</v>
      </c>
      <c r="M86" s="182">
        <v>0</v>
      </c>
      <c r="N86" s="183">
        <v>0</v>
      </c>
      <c r="O86" s="182">
        <v>0</v>
      </c>
      <c r="P86" s="186">
        <v>0</v>
      </c>
      <c r="Q86" s="51"/>
    </row>
    <row r="87" spans="3:17" ht="17.25" customHeight="1">
      <c r="C87" s="71"/>
      <c r="D87" s="74"/>
      <c r="E87" s="80" t="s">
        <v>25</v>
      </c>
      <c r="F87" s="76">
        <v>0</v>
      </c>
      <c r="G87" s="78">
        <v>0</v>
      </c>
      <c r="H87" s="184">
        <v>0</v>
      </c>
      <c r="I87" s="77">
        <v>0</v>
      </c>
      <c r="J87" s="108">
        <v>0</v>
      </c>
      <c r="K87" s="76">
        <v>0</v>
      </c>
      <c r="L87" s="76">
        <v>0</v>
      </c>
      <c r="M87" s="76">
        <v>0</v>
      </c>
      <c r="N87" s="78">
        <v>0</v>
      </c>
      <c r="O87" s="182">
        <v>0</v>
      </c>
      <c r="P87" s="186">
        <v>0</v>
      </c>
      <c r="Q87" s="51"/>
    </row>
    <row r="88" spans="3:17" ht="17.25" customHeight="1">
      <c r="C88" s="71"/>
      <c r="D88" s="74"/>
      <c r="E88" s="80" t="s">
        <v>26</v>
      </c>
      <c r="F88" s="76">
        <v>0</v>
      </c>
      <c r="G88" s="78">
        <v>0</v>
      </c>
      <c r="H88" s="184">
        <v>0</v>
      </c>
      <c r="I88" s="77">
        <v>0</v>
      </c>
      <c r="J88" s="108">
        <v>0</v>
      </c>
      <c r="K88" s="76">
        <v>0</v>
      </c>
      <c r="L88" s="76">
        <v>0</v>
      </c>
      <c r="M88" s="76">
        <v>0</v>
      </c>
      <c r="N88" s="78">
        <v>0</v>
      </c>
      <c r="O88" s="182">
        <v>0</v>
      </c>
      <c r="P88" s="186">
        <v>0</v>
      </c>
      <c r="Q88" s="51"/>
    </row>
    <row r="89" spans="3:17" ht="17.25" customHeight="1">
      <c r="C89" s="71"/>
      <c r="D89" s="72" t="s">
        <v>9</v>
      </c>
      <c r="E89" s="73"/>
      <c r="F89" s="182">
        <v>0</v>
      </c>
      <c r="G89" s="183">
        <v>0</v>
      </c>
      <c r="H89" s="184">
        <v>0</v>
      </c>
      <c r="I89" s="185">
        <v>0</v>
      </c>
      <c r="J89" s="202">
        <v>0</v>
      </c>
      <c r="K89" s="182">
        <v>0</v>
      </c>
      <c r="L89" s="182">
        <v>0</v>
      </c>
      <c r="M89" s="182">
        <v>0</v>
      </c>
      <c r="N89" s="183">
        <v>0</v>
      </c>
      <c r="O89" s="182">
        <v>0</v>
      </c>
      <c r="P89" s="186">
        <v>0</v>
      </c>
      <c r="Q89" s="51"/>
    </row>
    <row r="90" spans="3:17" ht="17.25" customHeight="1">
      <c r="C90" s="71"/>
      <c r="D90" s="74"/>
      <c r="E90" s="75" t="s">
        <v>27</v>
      </c>
      <c r="F90" s="76">
        <v>0</v>
      </c>
      <c r="G90" s="78">
        <v>0</v>
      </c>
      <c r="H90" s="184">
        <v>0</v>
      </c>
      <c r="I90" s="77">
        <v>0</v>
      </c>
      <c r="J90" s="108">
        <v>0</v>
      </c>
      <c r="K90" s="76">
        <v>0</v>
      </c>
      <c r="L90" s="76">
        <v>0</v>
      </c>
      <c r="M90" s="76">
        <v>0</v>
      </c>
      <c r="N90" s="78">
        <v>0</v>
      </c>
      <c r="O90" s="182">
        <v>0</v>
      </c>
      <c r="P90" s="186">
        <v>0</v>
      </c>
      <c r="Q90" s="51"/>
    </row>
    <row r="91" spans="3:17" ht="24.75" customHeight="1">
      <c r="C91" s="71"/>
      <c r="D91" s="74"/>
      <c r="E91" s="81" t="s">
        <v>28</v>
      </c>
      <c r="F91" s="76">
        <v>0</v>
      </c>
      <c r="G91" s="78">
        <v>0</v>
      </c>
      <c r="H91" s="184">
        <v>0</v>
      </c>
      <c r="I91" s="77">
        <v>0</v>
      </c>
      <c r="J91" s="108">
        <v>0</v>
      </c>
      <c r="K91" s="76">
        <v>0</v>
      </c>
      <c r="L91" s="76">
        <v>0</v>
      </c>
      <c r="M91" s="76">
        <v>0</v>
      </c>
      <c r="N91" s="78">
        <v>0</v>
      </c>
      <c r="O91" s="182">
        <v>0</v>
      </c>
      <c r="P91" s="186">
        <v>0</v>
      </c>
      <c r="Q91" s="51"/>
    </row>
    <row r="92" spans="3:17" ht="24.75" customHeight="1">
      <c r="C92" s="71"/>
      <c r="D92" s="80"/>
      <c r="E92" s="81" t="s">
        <v>29</v>
      </c>
      <c r="F92" s="76">
        <v>0</v>
      </c>
      <c r="G92" s="78">
        <v>0</v>
      </c>
      <c r="H92" s="184">
        <v>0</v>
      </c>
      <c r="I92" s="77">
        <v>0</v>
      </c>
      <c r="J92" s="108">
        <v>0</v>
      </c>
      <c r="K92" s="76">
        <v>0</v>
      </c>
      <c r="L92" s="76">
        <v>0</v>
      </c>
      <c r="M92" s="76">
        <v>0</v>
      </c>
      <c r="N92" s="78">
        <v>0</v>
      </c>
      <c r="O92" s="182">
        <v>0</v>
      </c>
      <c r="P92" s="186">
        <v>0</v>
      </c>
      <c r="Q92" s="51"/>
    </row>
    <row r="93" spans="3:17" ht="17.25" customHeight="1">
      <c r="C93" s="71"/>
      <c r="D93" s="72" t="s">
        <v>407</v>
      </c>
      <c r="E93" s="73"/>
      <c r="F93" s="182">
        <v>0</v>
      </c>
      <c r="G93" s="183">
        <v>0</v>
      </c>
      <c r="H93" s="184">
        <v>0</v>
      </c>
      <c r="I93" s="185">
        <v>0</v>
      </c>
      <c r="J93" s="183">
        <v>0</v>
      </c>
      <c r="K93" s="182">
        <v>0</v>
      </c>
      <c r="L93" s="182">
        <v>0</v>
      </c>
      <c r="M93" s="182">
        <v>0</v>
      </c>
      <c r="N93" s="183">
        <v>0</v>
      </c>
      <c r="O93" s="182">
        <v>0</v>
      </c>
      <c r="P93" s="186">
        <v>0</v>
      </c>
      <c r="Q93" s="51"/>
    </row>
    <row r="94" spans="3:17" ht="17.25" customHeight="1">
      <c r="C94" s="71"/>
      <c r="D94" s="74"/>
      <c r="E94" s="82" t="s">
        <v>307</v>
      </c>
      <c r="F94" s="76">
        <v>0</v>
      </c>
      <c r="G94" s="78">
        <v>0</v>
      </c>
      <c r="H94" s="184">
        <v>0</v>
      </c>
      <c r="I94" s="77">
        <v>0</v>
      </c>
      <c r="J94" s="78">
        <v>0</v>
      </c>
      <c r="K94" s="76">
        <v>0</v>
      </c>
      <c r="L94" s="76">
        <v>0</v>
      </c>
      <c r="M94" s="76">
        <v>0</v>
      </c>
      <c r="N94" s="78">
        <v>0</v>
      </c>
      <c r="O94" s="182">
        <v>0</v>
      </c>
      <c r="P94" s="186">
        <v>0</v>
      </c>
      <c r="Q94" s="51"/>
    </row>
    <row r="95" spans="3:17" ht="17.25" customHeight="1">
      <c r="C95" s="71"/>
      <c r="D95" s="83"/>
      <c r="E95" s="80" t="s">
        <v>308</v>
      </c>
      <c r="F95" s="76">
        <v>0</v>
      </c>
      <c r="G95" s="78">
        <v>0</v>
      </c>
      <c r="H95" s="184">
        <v>0</v>
      </c>
      <c r="I95" s="77">
        <v>0</v>
      </c>
      <c r="J95" s="78">
        <v>0</v>
      </c>
      <c r="K95" s="76">
        <v>0</v>
      </c>
      <c r="L95" s="76">
        <v>0</v>
      </c>
      <c r="M95" s="76">
        <v>0</v>
      </c>
      <c r="N95" s="78">
        <v>0</v>
      </c>
      <c r="O95" s="182">
        <v>0</v>
      </c>
      <c r="P95" s="186">
        <v>0</v>
      </c>
      <c r="Q95" s="51"/>
    </row>
    <row r="96" spans="3:17" ht="17.25" customHeight="1">
      <c r="C96" s="71"/>
      <c r="D96" s="84"/>
      <c r="E96" s="75" t="s">
        <v>309</v>
      </c>
      <c r="F96" s="76">
        <v>0</v>
      </c>
      <c r="G96" s="78">
        <v>0</v>
      </c>
      <c r="H96" s="184">
        <v>0</v>
      </c>
      <c r="I96" s="77">
        <v>0</v>
      </c>
      <c r="J96" s="78">
        <v>0</v>
      </c>
      <c r="K96" s="76">
        <v>0</v>
      </c>
      <c r="L96" s="76">
        <v>0</v>
      </c>
      <c r="M96" s="76">
        <v>0</v>
      </c>
      <c r="N96" s="78">
        <v>0</v>
      </c>
      <c r="O96" s="182">
        <v>0</v>
      </c>
      <c r="P96" s="186">
        <v>0</v>
      </c>
      <c r="Q96" s="51"/>
    </row>
    <row r="97" spans="3:17" ht="17.25" customHeight="1">
      <c r="C97" s="71"/>
      <c r="D97" s="74" t="s">
        <v>554</v>
      </c>
      <c r="E97" s="85"/>
      <c r="F97" s="76">
        <v>0</v>
      </c>
      <c r="G97" s="78">
        <v>0</v>
      </c>
      <c r="H97" s="184">
        <v>0</v>
      </c>
      <c r="I97" s="77">
        <v>0</v>
      </c>
      <c r="J97" s="78">
        <v>0</v>
      </c>
      <c r="K97" s="76">
        <v>0</v>
      </c>
      <c r="L97" s="76">
        <v>0</v>
      </c>
      <c r="M97" s="76">
        <v>0</v>
      </c>
      <c r="N97" s="78">
        <v>0</v>
      </c>
      <c r="O97" s="182">
        <v>0</v>
      </c>
      <c r="P97" s="186">
        <v>0</v>
      </c>
      <c r="Q97" s="51"/>
    </row>
    <row r="98" spans="3:17" ht="17.25" customHeight="1">
      <c r="C98" s="86"/>
      <c r="D98" s="87" t="s">
        <v>555</v>
      </c>
      <c r="E98" s="88"/>
      <c r="F98" s="89">
        <v>0</v>
      </c>
      <c r="G98" s="91">
        <v>0</v>
      </c>
      <c r="H98" s="192">
        <v>0</v>
      </c>
      <c r="I98" s="90">
        <v>0</v>
      </c>
      <c r="J98" s="91">
        <v>0</v>
      </c>
      <c r="K98" s="89">
        <v>0</v>
      </c>
      <c r="L98" s="89">
        <v>0</v>
      </c>
      <c r="M98" s="89">
        <v>0</v>
      </c>
      <c r="N98" s="91">
        <v>0</v>
      </c>
      <c r="O98" s="192">
        <v>0</v>
      </c>
      <c r="P98" s="194">
        <v>0</v>
      </c>
      <c r="Q98" s="51"/>
    </row>
    <row r="99" spans="3:16" ht="17.25" customHeight="1">
      <c r="C99" s="69" t="s">
        <v>556</v>
      </c>
      <c r="D99" s="92"/>
      <c r="E99" s="93"/>
      <c r="F99" s="177">
        <v>0</v>
      </c>
      <c r="G99" s="178">
        <v>0</v>
      </c>
      <c r="H99" s="179">
        <v>0</v>
      </c>
      <c r="I99" s="180">
        <v>0</v>
      </c>
      <c r="J99" s="178">
        <v>0</v>
      </c>
      <c r="K99" s="177">
        <v>0</v>
      </c>
      <c r="L99" s="177">
        <v>0</v>
      </c>
      <c r="M99" s="177">
        <v>0</v>
      </c>
      <c r="N99" s="178">
        <v>0</v>
      </c>
      <c r="O99" s="177">
        <v>0</v>
      </c>
      <c r="P99" s="181">
        <v>0</v>
      </c>
    </row>
    <row r="100" spans="3:16" ht="17.25" customHeight="1">
      <c r="C100" s="71"/>
      <c r="D100" s="1742" t="s">
        <v>987</v>
      </c>
      <c r="E100" s="1743"/>
      <c r="F100" s="237">
        <v>0</v>
      </c>
      <c r="G100" s="94">
        <v>0</v>
      </c>
      <c r="H100" s="184">
        <v>0</v>
      </c>
      <c r="I100" s="96"/>
      <c r="J100" s="78">
        <v>0</v>
      </c>
      <c r="K100" s="76">
        <v>0</v>
      </c>
      <c r="L100" s="76">
        <v>0</v>
      </c>
      <c r="M100" s="76">
        <v>0</v>
      </c>
      <c r="N100" s="78">
        <v>0</v>
      </c>
      <c r="O100" s="182">
        <v>0</v>
      </c>
      <c r="P100" s="186">
        <v>0</v>
      </c>
    </row>
    <row r="101" spans="3:16" ht="17.25" customHeight="1">
      <c r="C101" s="71"/>
      <c r="D101" s="75" t="s">
        <v>557</v>
      </c>
      <c r="E101" s="79"/>
      <c r="F101" s="237">
        <v>0</v>
      </c>
      <c r="G101" s="94">
        <v>0</v>
      </c>
      <c r="H101" s="184">
        <v>0</v>
      </c>
      <c r="I101" s="96"/>
      <c r="J101" s="78">
        <v>0</v>
      </c>
      <c r="K101" s="76">
        <v>0</v>
      </c>
      <c r="L101" s="76">
        <v>0</v>
      </c>
      <c r="M101" s="76">
        <v>0</v>
      </c>
      <c r="N101" s="78">
        <v>0</v>
      </c>
      <c r="O101" s="182">
        <v>0</v>
      </c>
      <c r="P101" s="186">
        <v>0</v>
      </c>
    </row>
    <row r="102" spans="3:16" ht="17.25" customHeight="1">
      <c r="C102" s="71"/>
      <c r="D102" s="75" t="s">
        <v>1517</v>
      </c>
      <c r="E102" s="79"/>
      <c r="F102" s="297">
        <v>0</v>
      </c>
      <c r="G102" s="297">
        <v>0</v>
      </c>
      <c r="H102" s="184">
        <v>0</v>
      </c>
      <c r="I102" s="298">
        <v>0</v>
      </c>
      <c r="J102" s="78">
        <v>0</v>
      </c>
      <c r="K102" s="76">
        <v>0</v>
      </c>
      <c r="L102" s="76">
        <v>0</v>
      </c>
      <c r="M102" s="76">
        <v>0</v>
      </c>
      <c r="N102" s="78">
        <v>0</v>
      </c>
      <c r="O102" s="182">
        <v>0</v>
      </c>
      <c r="P102" s="186">
        <v>0</v>
      </c>
    </row>
    <row r="103" spans="3:16" ht="17.25" customHeight="1">
      <c r="C103" s="71"/>
      <c r="D103" s="75" t="s">
        <v>558</v>
      </c>
      <c r="E103" s="79"/>
      <c r="F103" s="76">
        <v>0</v>
      </c>
      <c r="G103" s="76">
        <v>0</v>
      </c>
      <c r="H103" s="184">
        <v>0</v>
      </c>
      <c r="I103" s="77">
        <v>0</v>
      </c>
      <c r="J103" s="78">
        <v>0</v>
      </c>
      <c r="K103" s="76">
        <v>0</v>
      </c>
      <c r="L103" s="76">
        <v>0</v>
      </c>
      <c r="M103" s="76">
        <v>0</v>
      </c>
      <c r="N103" s="78">
        <v>0</v>
      </c>
      <c r="O103" s="182">
        <v>0</v>
      </c>
      <c r="P103" s="186">
        <v>0</v>
      </c>
    </row>
    <row r="104" spans="3:16" ht="17.25" customHeight="1">
      <c r="C104" s="71"/>
      <c r="D104" s="75" t="s">
        <v>559</v>
      </c>
      <c r="E104" s="79"/>
      <c r="F104" s="76">
        <v>0</v>
      </c>
      <c r="G104" s="76">
        <v>0</v>
      </c>
      <c r="H104" s="184">
        <v>0</v>
      </c>
      <c r="I104" s="77">
        <v>0</v>
      </c>
      <c r="J104" s="78">
        <v>0</v>
      </c>
      <c r="K104" s="76">
        <v>0</v>
      </c>
      <c r="L104" s="76">
        <v>0</v>
      </c>
      <c r="M104" s="76">
        <v>0</v>
      </c>
      <c r="N104" s="78">
        <v>0</v>
      </c>
      <c r="O104" s="182">
        <v>0</v>
      </c>
      <c r="P104" s="186">
        <v>0</v>
      </c>
    </row>
    <row r="105" spans="3:16" ht="17.25" customHeight="1">
      <c r="C105" s="71"/>
      <c r="D105" s="75" t="s">
        <v>560</v>
      </c>
      <c r="E105" s="79"/>
      <c r="F105" s="94">
        <v>0</v>
      </c>
      <c r="G105" s="94">
        <v>0</v>
      </c>
      <c r="H105" s="184">
        <v>0</v>
      </c>
      <c r="I105" s="96"/>
      <c r="J105" s="78">
        <v>0</v>
      </c>
      <c r="K105" s="76">
        <v>0</v>
      </c>
      <c r="L105" s="76">
        <v>0</v>
      </c>
      <c r="M105" s="76">
        <v>0</v>
      </c>
      <c r="N105" s="78">
        <v>0</v>
      </c>
      <c r="O105" s="182">
        <v>0</v>
      </c>
      <c r="P105" s="186">
        <v>0</v>
      </c>
    </row>
    <row r="106" spans="3:17" ht="17.25" customHeight="1">
      <c r="C106" s="71"/>
      <c r="D106" s="75" t="s">
        <v>561</v>
      </c>
      <c r="E106" s="79"/>
      <c r="F106" s="237">
        <v>0</v>
      </c>
      <c r="G106" s="94">
        <v>0</v>
      </c>
      <c r="H106" s="184">
        <v>0</v>
      </c>
      <c r="I106" s="97"/>
      <c r="J106" s="78">
        <v>0</v>
      </c>
      <c r="K106" s="76">
        <v>0</v>
      </c>
      <c r="L106" s="76">
        <v>0</v>
      </c>
      <c r="M106" s="76">
        <v>0</v>
      </c>
      <c r="N106" s="94">
        <v>0</v>
      </c>
      <c r="O106" s="182">
        <v>0</v>
      </c>
      <c r="P106" s="186">
        <v>0</v>
      </c>
      <c r="Q106" s="238"/>
    </row>
    <row r="107" spans="3:16" ht="24.75" customHeight="1">
      <c r="C107" s="103"/>
      <c r="D107" s="1740" t="s">
        <v>513</v>
      </c>
      <c r="E107" s="1741"/>
      <c r="F107" s="104">
        <v>0</v>
      </c>
      <c r="G107" s="106">
        <v>0</v>
      </c>
      <c r="H107" s="184">
        <v>0</v>
      </c>
      <c r="I107" s="96"/>
      <c r="J107" s="104">
        <v>0</v>
      </c>
      <c r="K107" s="106">
        <v>0</v>
      </c>
      <c r="L107" s="106">
        <v>0</v>
      </c>
      <c r="M107" s="106">
        <v>0</v>
      </c>
      <c r="N107" s="104">
        <v>0</v>
      </c>
      <c r="O107" s="199">
        <v>0</v>
      </c>
      <c r="P107" s="200">
        <v>0</v>
      </c>
    </row>
    <row r="108" spans="3:16" ht="24.75" customHeight="1">
      <c r="C108" s="86"/>
      <c r="D108" s="1738" t="s">
        <v>988</v>
      </c>
      <c r="E108" s="1739"/>
      <c r="F108" s="102">
        <v>0</v>
      </c>
      <c r="G108" s="102">
        <v>0</v>
      </c>
      <c r="H108" s="184">
        <v>0</v>
      </c>
      <c r="I108" s="100"/>
      <c r="J108" s="101">
        <v>0</v>
      </c>
      <c r="K108" s="102">
        <v>0</v>
      </c>
      <c r="L108" s="102">
        <v>0</v>
      </c>
      <c r="M108" s="102">
        <v>0</v>
      </c>
      <c r="N108" s="101">
        <v>0</v>
      </c>
      <c r="O108" s="199">
        <v>0</v>
      </c>
      <c r="P108" s="200">
        <v>0</v>
      </c>
    </row>
    <row r="109" spans="3:17" ht="17.25" customHeight="1">
      <c r="C109" s="71" t="s">
        <v>562</v>
      </c>
      <c r="D109" s="73"/>
      <c r="E109" s="73"/>
      <c r="F109" s="178">
        <v>0</v>
      </c>
      <c r="G109" s="178">
        <v>0</v>
      </c>
      <c r="H109" s="179">
        <v>0</v>
      </c>
      <c r="I109" s="187"/>
      <c r="J109" s="201">
        <v>0</v>
      </c>
      <c r="K109" s="177">
        <v>0</v>
      </c>
      <c r="L109" s="177">
        <v>0</v>
      </c>
      <c r="M109" s="177">
        <v>0</v>
      </c>
      <c r="N109" s="178">
        <v>0</v>
      </c>
      <c r="O109" s="177">
        <v>0</v>
      </c>
      <c r="P109" s="181">
        <v>0</v>
      </c>
      <c r="Q109" s="51"/>
    </row>
    <row r="110" spans="3:17" ht="17.25" customHeight="1">
      <c r="C110" s="71"/>
      <c r="D110" s="82" t="s">
        <v>763</v>
      </c>
      <c r="E110" s="82"/>
      <c r="F110" s="78">
        <v>0</v>
      </c>
      <c r="G110" s="78">
        <v>0</v>
      </c>
      <c r="H110" s="184">
        <v>0</v>
      </c>
      <c r="I110" s="96"/>
      <c r="J110" s="108">
        <v>0</v>
      </c>
      <c r="K110" s="76">
        <v>0</v>
      </c>
      <c r="L110" s="76">
        <v>0</v>
      </c>
      <c r="M110" s="76">
        <v>0</v>
      </c>
      <c r="N110" s="78">
        <v>0</v>
      </c>
      <c r="O110" s="182">
        <v>0</v>
      </c>
      <c r="P110" s="186">
        <v>0</v>
      </c>
      <c r="Q110" s="51"/>
    </row>
    <row r="111" spans="3:17" ht="17.25" customHeight="1">
      <c r="C111" s="71"/>
      <c r="D111" s="82" t="s">
        <v>764</v>
      </c>
      <c r="E111" s="82"/>
      <c r="F111" s="76">
        <v>0</v>
      </c>
      <c r="G111" s="78">
        <v>0</v>
      </c>
      <c r="H111" s="184">
        <v>0</v>
      </c>
      <c r="I111" s="97"/>
      <c r="J111" s="108">
        <v>0</v>
      </c>
      <c r="K111" s="76">
        <v>0</v>
      </c>
      <c r="L111" s="76">
        <v>0</v>
      </c>
      <c r="M111" s="76">
        <v>0</v>
      </c>
      <c r="N111" s="78">
        <v>0</v>
      </c>
      <c r="O111" s="182">
        <v>0</v>
      </c>
      <c r="P111" s="186">
        <v>0</v>
      </c>
      <c r="Q111" s="51"/>
    </row>
    <row r="112" spans="3:17" ht="17.25" customHeight="1">
      <c r="C112" s="71"/>
      <c r="D112" s="98" t="s">
        <v>765</v>
      </c>
      <c r="E112" s="98"/>
      <c r="F112" s="99">
        <v>0</v>
      </c>
      <c r="G112" s="107">
        <v>0</v>
      </c>
      <c r="H112" s="193">
        <v>0</v>
      </c>
      <c r="I112" s="100"/>
      <c r="J112" s="109">
        <v>0</v>
      </c>
      <c r="K112" s="102">
        <v>0</v>
      </c>
      <c r="L112" s="102">
        <v>0</v>
      </c>
      <c r="M112" s="102">
        <v>0</v>
      </c>
      <c r="N112" s="101">
        <v>0</v>
      </c>
      <c r="O112" s="195">
        <v>0</v>
      </c>
      <c r="P112" s="196">
        <v>0</v>
      </c>
      <c r="Q112" s="51"/>
    </row>
    <row r="113" spans="3:17" ht="17.25" customHeight="1" thickBot="1">
      <c r="C113" s="143" t="s">
        <v>4</v>
      </c>
      <c r="D113" s="144"/>
      <c r="E113" s="144"/>
      <c r="F113" s="188">
        <v>0</v>
      </c>
      <c r="G113" s="189">
        <v>0</v>
      </c>
      <c r="H113" s="190">
        <v>0</v>
      </c>
      <c r="I113" s="191">
        <v>0</v>
      </c>
      <c r="J113" s="203">
        <v>0</v>
      </c>
      <c r="K113" s="188">
        <v>0</v>
      </c>
      <c r="L113" s="188">
        <v>0</v>
      </c>
      <c r="M113" s="188">
        <v>0</v>
      </c>
      <c r="N113" s="189">
        <v>0</v>
      </c>
      <c r="O113" s="188">
        <v>0</v>
      </c>
      <c r="P113" s="197">
        <v>0</v>
      </c>
      <c r="Q113" s="51"/>
    </row>
    <row r="114" spans="3:16" ht="17.25" customHeight="1">
      <c r="C114" s="117" t="s">
        <v>571</v>
      </c>
      <c r="D114" s="112"/>
      <c r="E114" s="112"/>
      <c r="F114" s="112"/>
      <c r="G114" s="112"/>
      <c r="H114" s="112"/>
      <c r="I114" s="112"/>
      <c r="J114" s="112"/>
      <c r="K114" s="112"/>
      <c r="L114" s="112"/>
      <c r="M114" s="112"/>
      <c r="N114" s="112"/>
      <c r="O114" s="112"/>
      <c r="P114" s="113"/>
    </row>
    <row r="115" spans="3:17" ht="17.25" customHeight="1">
      <c r="C115" s="69" t="s">
        <v>17</v>
      </c>
      <c r="D115" s="70"/>
      <c r="E115" s="70"/>
      <c r="F115" s="177">
        <v>0</v>
      </c>
      <c r="G115" s="178">
        <v>0</v>
      </c>
      <c r="H115" s="179">
        <v>0</v>
      </c>
      <c r="I115" s="180">
        <v>0</v>
      </c>
      <c r="J115" s="201">
        <v>0</v>
      </c>
      <c r="K115" s="177">
        <v>0</v>
      </c>
      <c r="L115" s="177">
        <v>0</v>
      </c>
      <c r="M115" s="177">
        <v>0</v>
      </c>
      <c r="N115" s="178">
        <v>0</v>
      </c>
      <c r="O115" s="177">
        <v>0</v>
      </c>
      <c r="P115" s="181">
        <v>0</v>
      </c>
      <c r="Q115" s="51"/>
    </row>
    <row r="116" spans="3:17" ht="17.25" customHeight="1">
      <c r="C116" s="71"/>
      <c r="D116" s="72" t="s">
        <v>18</v>
      </c>
      <c r="E116" s="73"/>
      <c r="F116" s="182">
        <v>0</v>
      </c>
      <c r="G116" s="183">
        <v>0</v>
      </c>
      <c r="H116" s="184">
        <v>0</v>
      </c>
      <c r="I116" s="185">
        <v>0</v>
      </c>
      <c r="J116" s="202">
        <v>0</v>
      </c>
      <c r="K116" s="182">
        <v>0</v>
      </c>
      <c r="L116" s="182">
        <v>0</v>
      </c>
      <c r="M116" s="182">
        <v>0</v>
      </c>
      <c r="N116" s="183">
        <v>0</v>
      </c>
      <c r="O116" s="182">
        <v>0</v>
      </c>
      <c r="P116" s="186">
        <v>0</v>
      </c>
      <c r="Q116" s="51"/>
    </row>
    <row r="117" spans="3:17" ht="17.25" customHeight="1">
      <c r="C117" s="71"/>
      <c r="D117" s="74"/>
      <c r="E117" s="75" t="s">
        <v>19</v>
      </c>
      <c r="F117" s="76">
        <v>0</v>
      </c>
      <c r="G117" s="78">
        <v>0</v>
      </c>
      <c r="H117" s="184">
        <v>0</v>
      </c>
      <c r="I117" s="77">
        <v>0</v>
      </c>
      <c r="J117" s="108">
        <v>0</v>
      </c>
      <c r="K117" s="76">
        <v>0</v>
      </c>
      <c r="L117" s="76">
        <v>0</v>
      </c>
      <c r="M117" s="76">
        <v>0</v>
      </c>
      <c r="N117" s="78">
        <v>0</v>
      </c>
      <c r="O117" s="182">
        <v>0</v>
      </c>
      <c r="P117" s="186">
        <v>0</v>
      </c>
      <c r="Q117" s="51"/>
    </row>
    <row r="118" spans="3:17" ht="17.25" customHeight="1">
      <c r="C118" s="71"/>
      <c r="D118" s="74"/>
      <c r="E118" s="75" t="s">
        <v>20</v>
      </c>
      <c r="F118" s="76">
        <v>0</v>
      </c>
      <c r="G118" s="78">
        <v>0</v>
      </c>
      <c r="H118" s="184">
        <v>0</v>
      </c>
      <c r="I118" s="77">
        <v>0</v>
      </c>
      <c r="J118" s="108">
        <v>0</v>
      </c>
      <c r="K118" s="76">
        <v>0</v>
      </c>
      <c r="L118" s="76">
        <v>0</v>
      </c>
      <c r="M118" s="76">
        <v>0</v>
      </c>
      <c r="N118" s="78">
        <v>0</v>
      </c>
      <c r="O118" s="182">
        <v>0</v>
      </c>
      <c r="P118" s="186">
        <v>0</v>
      </c>
      <c r="Q118" s="51"/>
    </row>
    <row r="119" spans="3:17" ht="17.25" customHeight="1">
      <c r="C119" s="71"/>
      <c r="D119" s="74"/>
      <c r="E119" s="75" t="s">
        <v>21</v>
      </c>
      <c r="F119" s="76">
        <v>0</v>
      </c>
      <c r="G119" s="78">
        <v>0</v>
      </c>
      <c r="H119" s="184">
        <v>0</v>
      </c>
      <c r="I119" s="77">
        <v>0</v>
      </c>
      <c r="J119" s="108">
        <v>0</v>
      </c>
      <c r="K119" s="76">
        <v>0</v>
      </c>
      <c r="L119" s="76">
        <v>0</v>
      </c>
      <c r="M119" s="76">
        <v>0</v>
      </c>
      <c r="N119" s="78">
        <v>0</v>
      </c>
      <c r="O119" s="182">
        <v>0</v>
      </c>
      <c r="P119" s="186">
        <v>0</v>
      </c>
      <c r="Q119" s="51"/>
    </row>
    <row r="120" spans="3:17" ht="17.25" customHeight="1">
      <c r="C120" s="71"/>
      <c r="D120" s="74"/>
      <c r="E120" s="75" t="s">
        <v>22</v>
      </c>
      <c r="F120" s="76">
        <v>0</v>
      </c>
      <c r="G120" s="78">
        <v>0</v>
      </c>
      <c r="H120" s="184">
        <v>0</v>
      </c>
      <c r="I120" s="77">
        <v>0</v>
      </c>
      <c r="J120" s="108">
        <v>0</v>
      </c>
      <c r="K120" s="76">
        <v>0</v>
      </c>
      <c r="L120" s="76">
        <v>0</v>
      </c>
      <c r="M120" s="76">
        <v>0</v>
      </c>
      <c r="N120" s="78">
        <v>0</v>
      </c>
      <c r="O120" s="182">
        <v>0</v>
      </c>
      <c r="P120" s="186">
        <v>0</v>
      </c>
      <c r="Q120" s="51"/>
    </row>
    <row r="121" spans="3:17" ht="17.25" customHeight="1">
      <c r="C121" s="71"/>
      <c r="D121" s="74"/>
      <c r="E121" s="75" t="s">
        <v>23</v>
      </c>
      <c r="F121" s="76">
        <v>0</v>
      </c>
      <c r="G121" s="78">
        <v>0</v>
      </c>
      <c r="H121" s="184">
        <v>0</v>
      </c>
      <c r="I121" s="77">
        <v>0</v>
      </c>
      <c r="J121" s="108">
        <v>0</v>
      </c>
      <c r="K121" s="76">
        <v>0</v>
      </c>
      <c r="L121" s="76">
        <v>0</v>
      </c>
      <c r="M121" s="76">
        <v>0</v>
      </c>
      <c r="N121" s="78">
        <v>0</v>
      </c>
      <c r="O121" s="182">
        <v>0</v>
      </c>
      <c r="P121" s="186">
        <v>0</v>
      </c>
      <c r="Q121" s="51"/>
    </row>
    <row r="122" spans="3:17" ht="17.25" customHeight="1">
      <c r="C122" s="71"/>
      <c r="D122" s="72" t="s">
        <v>24</v>
      </c>
      <c r="E122" s="79"/>
      <c r="F122" s="182">
        <v>0</v>
      </c>
      <c r="G122" s="183">
        <v>0</v>
      </c>
      <c r="H122" s="184">
        <v>0</v>
      </c>
      <c r="I122" s="185">
        <v>0</v>
      </c>
      <c r="J122" s="202">
        <v>0</v>
      </c>
      <c r="K122" s="182">
        <v>0</v>
      </c>
      <c r="L122" s="182">
        <v>0</v>
      </c>
      <c r="M122" s="182">
        <v>0</v>
      </c>
      <c r="N122" s="183">
        <v>0</v>
      </c>
      <c r="O122" s="182">
        <v>0</v>
      </c>
      <c r="P122" s="186">
        <v>0</v>
      </c>
      <c r="Q122" s="51"/>
    </row>
    <row r="123" spans="3:17" ht="17.25" customHeight="1">
      <c r="C123" s="71"/>
      <c r="D123" s="74"/>
      <c r="E123" s="80" t="s">
        <v>25</v>
      </c>
      <c r="F123" s="76">
        <v>0</v>
      </c>
      <c r="G123" s="78">
        <v>0</v>
      </c>
      <c r="H123" s="184">
        <v>0</v>
      </c>
      <c r="I123" s="77">
        <v>0</v>
      </c>
      <c r="J123" s="108">
        <v>0</v>
      </c>
      <c r="K123" s="76">
        <v>0</v>
      </c>
      <c r="L123" s="76">
        <v>0</v>
      </c>
      <c r="M123" s="76">
        <v>0</v>
      </c>
      <c r="N123" s="78">
        <v>0</v>
      </c>
      <c r="O123" s="182">
        <v>0</v>
      </c>
      <c r="P123" s="186">
        <v>0</v>
      </c>
      <c r="Q123" s="51"/>
    </row>
    <row r="124" spans="3:17" ht="17.25" customHeight="1">
      <c r="C124" s="71"/>
      <c r="D124" s="74"/>
      <c r="E124" s="80" t="s">
        <v>26</v>
      </c>
      <c r="F124" s="76">
        <v>0</v>
      </c>
      <c r="G124" s="78">
        <v>0</v>
      </c>
      <c r="H124" s="184">
        <v>0</v>
      </c>
      <c r="I124" s="77">
        <v>0</v>
      </c>
      <c r="J124" s="108">
        <v>0</v>
      </c>
      <c r="K124" s="76">
        <v>0</v>
      </c>
      <c r="L124" s="76">
        <v>0</v>
      </c>
      <c r="M124" s="76">
        <v>0</v>
      </c>
      <c r="N124" s="78">
        <v>0</v>
      </c>
      <c r="O124" s="182">
        <v>0</v>
      </c>
      <c r="P124" s="186">
        <v>0</v>
      </c>
      <c r="Q124" s="51"/>
    </row>
    <row r="125" spans="3:17" ht="17.25" customHeight="1">
      <c r="C125" s="71"/>
      <c r="D125" s="72" t="s">
        <v>9</v>
      </c>
      <c r="E125" s="73"/>
      <c r="F125" s="182">
        <v>0</v>
      </c>
      <c r="G125" s="183">
        <v>0</v>
      </c>
      <c r="H125" s="184">
        <v>0</v>
      </c>
      <c r="I125" s="185">
        <v>0</v>
      </c>
      <c r="J125" s="202">
        <v>0</v>
      </c>
      <c r="K125" s="182">
        <v>0</v>
      </c>
      <c r="L125" s="182">
        <v>0</v>
      </c>
      <c r="M125" s="182">
        <v>0</v>
      </c>
      <c r="N125" s="183">
        <v>0</v>
      </c>
      <c r="O125" s="182">
        <v>0</v>
      </c>
      <c r="P125" s="186">
        <v>0</v>
      </c>
      <c r="Q125" s="51"/>
    </row>
    <row r="126" spans="3:17" ht="17.25" customHeight="1">
      <c r="C126" s="71"/>
      <c r="D126" s="74"/>
      <c r="E126" s="75" t="s">
        <v>27</v>
      </c>
      <c r="F126" s="76">
        <v>0</v>
      </c>
      <c r="G126" s="78">
        <v>0</v>
      </c>
      <c r="H126" s="184">
        <v>0</v>
      </c>
      <c r="I126" s="77">
        <v>0</v>
      </c>
      <c r="J126" s="108">
        <v>0</v>
      </c>
      <c r="K126" s="76">
        <v>0</v>
      </c>
      <c r="L126" s="76">
        <v>0</v>
      </c>
      <c r="M126" s="76">
        <v>0</v>
      </c>
      <c r="N126" s="78">
        <v>0</v>
      </c>
      <c r="O126" s="182">
        <v>0</v>
      </c>
      <c r="P126" s="186">
        <v>0</v>
      </c>
      <c r="Q126" s="51"/>
    </row>
    <row r="127" spans="3:17" ht="24.75" customHeight="1">
      <c r="C127" s="71"/>
      <c r="D127" s="74"/>
      <c r="E127" s="81" t="s">
        <v>28</v>
      </c>
      <c r="F127" s="76">
        <v>0</v>
      </c>
      <c r="G127" s="78">
        <v>0</v>
      </c>
      <c r="H127" s="184">
        <v>0</v>
      </c>
      <c r="I127" s="77">
        <v>0</v>
      </c>
      <c r="J127" s="108">
        <v>0</v>
      </c>
      <c r="K127" s="76">
        <v>0</v>
      </c>
      <c r="L127" s="76">
        <v>0</v>
      </c>
      <c r="M127" s="76">
        <v>0</v>
      </c>
      <c r="N127" s="78">
        <v>0</v>
      </c>
      <c r="O127" s="182">
        <v>0</v>
      </c>
      <c r="P127" s="186">
        <v>0</v>
      </c>
      <c r="Q127" s="51"/>
    </row>
    <row r="128" spans="3:17" ht="24.75" customHeight="1">
      <c r="C128" s="71"/>
      <c r="D128" s="80"/>
      <c r="E128" s="81" t="s">
        <v>29</v>
      </c>
      <c r="F128" s="76">
        <v>0</v>
      </c>
      <c r="G128" s="78">
        <v>0</v>
      </c>
      <c r="H128" s="184">
        <v>0</v>
      </c>
      <c r="I128" s="77">
        <v>0</v>
      </c>
      <c r="J128" s="108">
        <v>0</v>
      </c>
      <c r="K128" s="76">
        <v>0</v>
      </c>
      <c r="L128" s="76">
        <v>0</v>
      </c>
      <c r="M128" s="76">
        <v>0</v>
      </c>
      <c r="N128" s="78">
        <v>0</v>
      </c>
      <c r="O128" s="182">
        <v>0</v>
      </c>
      <c r="P128" s="186">
        <v>0</v>
      </c>
      <c r="Q128" s="51"/>
    </row>
    <row r="129" spans="3:17" ht="17.25" customHeight="1">
      <c r="C129" s="71"/>
      <c r="D129" s="72" t="s">
        <v>407</v>
      </c>
      <c r="E129" s="73"/>
      <c r="F129" s="182">
        <v>0</v>
      </c>
      <c r="G129" s="183">
        <v>0</v>
      </c>
      <c r="H129" s="184">
        <v>0</v>
      </c>
      <c r="I129" s="185">
        <v>0</v>
      </c>
      <c r="J129" s="183">
        <v>0</v>
      </c>
      <c r="K129" s="182">
        <v>0</v>
      </c>
      <c r="L129" s="182">
        <v>0</v>
      </c>
      <c r="M129" s="182">
        <v>0</v>
      </c>
      <c r="N129" s="183">
        <v>0</v>
      </c>
      <c r="O129" s="182">
        <v>0</v>
      </c>
      <c r="P129" s="186">
        <v>0</v>
      </c>
      <c r="Q129" s="51"/>
    </row>
    <row r="130" spans="3:17" ht="17.25" customHeight="1">
      <c r="C130" s="71"/>
      <c r="D130" s="74"/>
      <c r="E130" s="82" t="s">
        <v>307</v>
      </c>
      <c r="F130" s="76">
        <v>0</v>
      </c>
      <c r="G130" s="78">
        <v>0</v>
      </c>
      <c r="H130" s="184">
        <v>0</v>
      </c>
      <c r="I130" s="77">
        <v>0</v>
      </c>
      <c r="J130" s="78">
        <v>0</v>
      </c>
      <c r="K130" s="76">
        <v>0</v>
      </c>
      <c r="L130" s="76">
        <v>0</v>
      </c>
      <c r="M130" s="76">
        <v>0</v>
      </c>
      <c r="N130" s="78">
        <v>0</v>
      </c>
      <c r="O130" s="182">
        <v>0</v>
      </c>
      <c r="P130" s="186">
        <v>0</v>
      </c>
      <c r="Q130" s="51"/>
    </row>
    <row r="131" spans="3:17" ht="17.25" customHeight="1">
      <c r="C131" s="71"/>
      <c r="D131" s="83"/>
      <c r="E131" s="80" t="s">
        <v>308</v>
      </c>
      <c r="F131" s="76">
        <v>0</v>
      </c>
      <c r="G131" s="78">
        <v>0</v>
      </c>
      <c r="H131" s="184">
        <v>0</v>
      </c>
      <c r="I131" s="77">
        <v>0</v>
      </c>
      <c r="J131" s="78">
        <v>0</v>
      </c>
      <c r="K131" s="76">
        <v>0</v>
      </c>
      <c r="L131" s="76">
        <v>0</v>
      </c>
      <c r="M131" s="76">
        <v>0</v>
      </c>
      <c r="N131" s="78">
        <v>0</v>
      </c>
      <c r="O131" s="182">
        <v>0</v>
      </c>
      <c r="P131" s="186">
        <v>0</v>
      </c>
      <c r="Q131" s="51"/>
    </row>
    <row r="132" spans="3:17" ht="17.25" customHeight="1">
      <c r="C132" s="71"/>
      <c r="D132" s="84"/>
      <c r="E132" s="75" t="s">
        <v>309</v>
      </c>
      <c r="F132" s="76">
        <v>0</v>
      </c>
      <c r="G132" s="78">
        <v>0</v>
      </c>
      <c r="H132" s="184">
        <v>0</v>
      </c>
      <c r="I132" s="77">
        <v>0</v>
      </c>
      <c r="J132" s="78">
        <v>0</v>
      </c>
      <c r="K132" s="76">
        <v>0</v>
      </c>
      <c r="L132" s="76">
        <v>0</v>
      </c>
      <c r="M132" s="76">
        <v>0</v>
      </c>
      <c r="N132" s="78">
        <v>0</v>
      </c>
      <c r="O132" s="182">
        <v>0</v>
      </c>
      <c r="P132" s="186">
        <v>0</v>
      </c>
      <c r="Q132" s="51"/>
    </row>
    <row r="133" spans="3:17" ht="17.25" customHeight="1">
      <c r="C133" s="71"/>
      <c r="D133" s="74" t="s">
        <v>554</v>
      </c>
      <c r="E133" s="85"/>
      <c r="F133" s="76">
        <v>0</v>
      </c>
      <c r="G133" s="78">
        <v>0</v>
      </c>
      <c r="H133" s="184">
        <v>0</v>
      </c>
      <c r="I133" s="77">
        <v>0</v>
      </c>
      <c r="J133" s="78">
        <v>0</v>
      </c>
      <c r="K133" s="76">
        <v>0</v>
      </c>
      <c r="L133" s="76">
        <v>0</v>
      </c>
      <c r="M133" s="76">
        <v>0</v>
      </c>
      <c r="N133" s="78">
        <v>0</v>
      </c>
      <c r="O133" s="182">
        <v>0</v>
      </c>
      <c r="P133" s="186">
        <v>0</v>
      </c>
      <c r="Q133" s="51"/>
    </row>
    <row r="134" spans="3:17" ht="17.25" customHeight="1">
      <c r="C134" s="86"/>
      <c r="D134" s="87" t="s">
        <v>555</v>
      </c>
      <c r="E134" s="88"/>
      <c r="F134" s="89">
        <v>0</v>
      </c>
      <c r="G134" s="91">
        <v>0</v>
      </c>
      <c r="H134" s="192">
        <v>0</v>
      </c>
      <c r="I134" s="90">
        <v>0</v>
      </c>
      <c r="J134" s="91">
        <v>0</v>
      </c>
      <c r="K134" s="89">
        <v>0</v>
      </c>
      <c r="L134" s="89">
        <v>0</v>
      </c>
      <c r="M134" s="89">
        <v>0</v>
      </c>
      <c r="N134" s="91">
        <v>0</v>
      </c>
      <c r="O134" s="192">
        <v>0</v>
      </c>
      <c r="P134" s="194">
        <v>0</v>
      </c>
      <c r="Q134" s="51"/>
    </row>
    <row r="135" spans="3:16" ht="17.25" customHeight="1">
      <c r="C135" s="69" t="s">
        <v>556</v>
      </c>
      <c r="D135" s="92"/>
      <c r="E135" s="93"/>
      <c r="F135" s="177">
        <v>0</v>
      </c>
      <c r="G135" s="178">
        <v>0</v>
      </c>
      <c r="H135" s="179">
        <v>0</v>
      </c>
      <c r="I135" s="180">
        <v>0</v>
      </c>
      <c r="J135" s="178">
        <v>0</v>
      </c>
      <c r="K135" s="177">
        <v>0</v>
      </c>
      <c r="L135" s="177">
        <v>0</v>
      </c>
      <c r="M135" s="177">
        <v>0</v>
      </c>
      <c r="N135" s="178">
        <v>0</v>
      </c>
      <c r="O135" s="177">
        <v>0</v>
      </c>
      <c r="P135" s="181">
        <v>0</v>
      </c>
    </row>
    <row r="136" spans="3:16" ht="17.25" customHeight="1">
      <c r="C136" s="71"/>
      <c r="D136" s="1742" t="s">
        <v>987</v>
      </c>
      <c r="E136" s="1743"/>
      <c r="F136" s="237">
        <v>0</v>
      </c>
      <c r="G136" s="94">
        <v>0</v>
      </c>
      <c r="H136" s="184">
        <v>0</v>
      </c>
      <c r="I136" s="96"/>
      <c r="J136" s="78">
        <v>0</v>
      </c>
      <c r="K136" s="76">
        <v>0</v>
      </c>
      <c r="L136" s="76">
        <v>0</v>
      </c>
      <c r="M136" s="76">
        <v>0</v>
      </c>
      <c r="N136" s="78">
        <v>0</v>
      </c>
      <c r="O136" s="182">
        <v>0</v>
      </c>
      <c r="P136" s="186">
        <v>0</v>
      </c>
    </row>
    <row r="137" spans="3:16" ht="17.25" customHeight="1">
      <c r="C137" s="71"/>
      <c r="D137" s="75" t="s">
        <v>557</v>
      </c>
      <c r="E137" s="79"/>
      <c r="F137" s="237">
        <v>0</v>
      </c>
      <c r="G137" s="94">
        <v>0</v>
      </c>
      <c r="H137" s="184">
        <v>0</v>
      </c>
      <c r="I137" s="96"/>
      <c r="J137" s="78">
        <v>0</v>
      </c>
      <c r="K137" s="76">
        <v>0</v>
      </c>
      <c r="L137" s="76">
        <v>0</v>
      </c>
      <c r="M137" s="76">
        <v>0</v>
      </c>
      <c r="N137" s="78">
        <v>0</v>
      </c>
      <c r="O137" s="182">
        <v>0</v>
      </c>
      <c r="P137" s="186">
        <v>0</v>
      </c>
    </row>
    <row r="138" spans="3:16" ht="17.25" customHeight="1">
      <c r="C138" s="71"/>
      <c r="D138" s="75" t="s">
        <v>1517</v>
      </c>
      <c r="E138" s="79"/>
      <c r="F138" s="297">
        <v>0</v>
      </c>
      <c r="G138" s="297">
        <v>0</v>
      </c>
      <c r="H138" s="184">
        <v>0</v>
      </c>
      <c r="I138" s="298">
        <v>0</v>
      </c>
      <c r="J138" s="78">
        <v>0</v>
      </c>
      <c r="K138" s="76">
        <v>0</v>
      </c>
      <c r="L138" s="76">
        <v>0</v>
      </c>
      <c r="M138" s="76">
        <v>0</v>
      </c>
      <c r="N138" s="78">
        <v>0</v>
      </c>
      <c r="O138" s="182">
        <v>0</v>
      </c>
      <c r="P138" s="186">
        <v>0</v>
      </c>
    </row>
    <row r="139" spans="3:16" ht="17.25" customHeight="1">
      <c r="C139" s="71"/>
      <c r="D139" s="75" t="s">
        <v>558</v>
      </c>
      <c r="E139" s="79"/>
      <c r="F139" s="76">
        <v>0</v>
      </c>
      <c r="G139" s="76">
        <v>0</v>
      </c>
      <c r="H139" s="184">
        <v>0</v>
      </c>
      <c r="I139" s="77">
        <v>0</v>
      </c>
      <c r="J139" s="78">
        <v>0</v>
      </c>
      <c r="K139" s="76">
        <v>0</v>
      </c>
      <c r="L139" s="76">
        <v>0</v>
      </c>
      <c r="M139" s="76">
        <v>0</v>
      </c>
      <c r="N139" s="78">
        <v>0</v>
      </c>
      <c r="O139" s="182">
        <v>0</v>
      </c>
      <c r="P139" s="186">
        <v>0</v>
      </c>
    </row>
    <row r="140" spans="3:16" ht="17.25" customHeight="1">
      <c r="C140" s="71"/>
      <c r="D140" s="75" t="s">
        <v>559</v>
      </c>
      <c r="E140" s="79"/>
      <c r="F140" s="76">
        <v>0</v>
      </c>
      <c r="G140" s="76">
        <v>0</v>
      </c>
      <c r="H140" s="184">
        <v>0</v>
      </c>
      <c r="I140" s="77">
        <v>0</v>
      </c>
      <c r="J140" s="78">
        <v>0</v>
      </c>
      <c r="K140" s="76">
        <v>0</v>
      </c>
      <c r="L140" s="76">
        <v>0</v>
      </c>
      <c r="M140" s="76">
        <v>0</v>
      </c>
      <c r="N140" s="78">
        <v>0</v>
      </c>
      <c r="O140" s="182">
        <v>0</v>
      </c>
      <c r="P140" s="186">
        <v>0</v>
      </c>
    </row>
    <row r="141" spans="3:16" ht="17.25" customHeight="1">
      <c r="C141" s="71"/>
      <c r="D141" s="75" t="s">
        <v>560</v>
      </c>
      <c r="E141" s="79"/>
      <c r="F141" s="94">
        <v>0</v>
      </c>
      <c r="G141" s="94">
        <v>0</v>
      </c>
      <c r="H141" s="184">
        <v>0</v>
      </c>
      <c r="I141" s="96"/>
      <c r="J141" s="78">
        <v>0</v>
      </c>
      <c r="K141" s="76">
        <v>0</v>
      </c>
      <c r="L141" s="76">
        <v>0</v>
      </c>
      <c r="M141" s="76">
        <v>0</v>
      </c>
      <c r="N141" s="78">
        <v>0</v>
      </c>
      <c r="O141" s="182">
        <v>0</v>
      </c>
      <c r="P141" s="186">
        <v>0</v>
      </c>
    </row>
    <row r="142" spans="3:17" ht="17.25" customHeight="1">
      <c r="C142" s="71"/>
      <c r="D142" s="75" t="s">
        <v>561</v>
      </c>
      <c r="E142" s="79"/>
      <c r="F142" s="237">
        <v>0</v>
      </c>
      <c r="G142" s="94">
        <v>0</v>
      </c>
      <c r="H142" s="184">
        <v>0</v>
      </c>
      <c r="I142" s="97"/>
      <c r="J142" s="78">
        <v>0</v>
      </c>
      <c r="K142" s="76">
        <v>0</v>
      </c>
      <c r="L142" s="76">
        <v>0</v>
      </c>
      <c r="M142" s="76">
        <v>0</v>
      </c>
      <c r="N142" s="94">
        <v>0</v>
      </c>
      <c r="O142" s="182">
        <v>0</v>
      </c>
      <c r="P142" s="186">
        <v>0</v>
      </c>
      <c r="Q142" s="238"/>
    </row>
    <row r="143" spans="3:16" ht="24.75" customHeight="1">
      <c r="C143" s="103"/>
      <c r="D143" s="1740" t="s">
        <v>513</v>
      </c>
      <c r="E143" s="1741"/>
      <c r="F143" s="106">
        <v>0</v>
      </c>
      <c r="G143" s="106">
        <v>0</v>
      </c>
      <c r="H143" s="184">
        <v>0</v>
      </c>
      <c r="I143" s="96"/>
      <c r="J143" s="104">
        <v>0</v>
      </c>
      <c r="K143" s="106">
        <v>0</v>
      </c>
      <c r="L143" s="106">
        <v>0</v>
      </c>
      <c r="M143" s="106">
        <v>0</v>
      </c>
      <c r="N143" s="104">
        <v>0</v>
      </c>
      <c r="O143" s="199">
        <v>0</v>
      </c>
      <c r="P143" s="200">
        <v>0</v>
      </c>
    </row>
    <row r="144" spans="3:16" ht="24.75" customHeight="1">
      <c r="C144" s="86"/>
      <c r="D144" s="1738" t="s">
        <v>988</v>
      </c>
      <c r="E144" s="1739"/>
      <c r="F144" s="102">
        <v>0</v>
      </c>
      <c r="G144" s="102">
        <v>0</v>
      </c>
      <c r="H144" s="184">
        <v>0</v>
      </c>
      <c r="I144" s="100"/>
      <c r="J144" s="101">
        <v>0</v>
      </c>
      <c r="K144" s="102">
        <v>0</v>
      </c>
      <c r="L144" s="102">
        <v>0</v>
      </c>
      <c r="M144" s="102">
        <v>0</v>
      </c>
      <c r="N144" s="101">
        <v>0</v>
      </c>
      <c r="O144" s="199">
        <v>0</v>
      </c>
      <c r="P144" s="200">
        <v>0</v>
      </c>
    </row>
    <row r="145" spans="3:17" ht="17.25" customHeight="1">
      <c r="C145" s="71" t="s">
        <v>562</v>
      </c>
      <c r="D145" s="73"/>
      <c r="E145" s="73"/>
      <c r="F145" s="178">
        <v>0</v>
      </c>
      <c r="G145" s="178">
        <v>0</v>
      </c>
      <c r="H145" s="179">
        <v>0</v>
      </c>
      <c r="I145" s="187"/>
      <c r="J145" s="201">
        <v>0</v>
      </c>
      <c r="K145" s="177">
        <v>0</v>
      </c>
      <c r="L145" s="177">
        <v>0</v>
      </c>
      <c r="M145" s="177">
        <v>0</v>
      </c>
      <c r="N145" s="178">
        <v>0</v>
      </c>
      <c r="O145" s="177">
        <v>0</v>
      </c>
      <c r="P145" s="181">
        <v>0</v>
      </c>
      <c r="Q145" s="51"/>
    </row>
    <row r="146" spans="3:17" ht="17.25" customHeight="1">
      <c r="C146" s="71"/>
      <c r="D146" s="82" t="s">
        <v>763</v>
      </c>
      <c r="E146" s="82"/>
      <c r="F146" s="78">
        <v>0</v>
      </c>
      <c r="G146" s="78">
        <v>0</v>
      </c>
      <c r="H146" s="184">
        <v>0</v>
      </c>
      <c r="I146" s="96"/>
      <c r="J146" s="108">
        <v>0</v>
      </c>
      <c r="K146" s="76">
        <v>0</v>
      </c>
      <c r="L146" s="76">
        <v>0</v>
      </c>
      <c r="M146" s="76">
        <v>0</v>
      </c>
      <c r="N146" s="78">
        <v>0</v>
      </c>
      <c r="O146" s="182">
        <v>0</v>
      </c>
      <c r="P146" s="186">
        <v>0</v>
      </c>
      <c r="Q146" s="51"/>
    </row>
    <row r="147" spans="3:17" ht="17.25" customHeight="1">
      <c r="C147" s="71"/>
      <c r="D147" s="82" t="s">
        <v>764</v>
      </c>
      <c r="E147" s="82"/>
      <c r="F147" s="76">
        <v>0</v>
      </c>
      <c r="G147" s="78">
        <v>0</v>
      </c>
      <c r="H147" s="184">
        <v>0</v>
      </c>
      <c r="I147" s="97"/>
      <c r="J147" s="108">
        <v>0</v>
      </c>
      <c r="K147" s="76">
        <v>0</v>
      </c>
      <c r="L147" s="76">
        <v>0</v>
      </c>
      <c r="M147" s="76">
        <v>0</v>
      </c>
      <c r="N147" s="78">
        <v>0</v>
      </c>
      <c r="O147" s="182">
        <v>0</v>
      </c>
      <c r="P147" s="186">
        <v>0</v>
      </c>
      <c r="Q147" s="51"/>
    </row>
    <row r="148" spans="3:17" ht="17.25" customHeight="1">
      <c r="C148" s="71"/>
      <c r="D148" s="98" t="s">
        <v>765</v>
      </c>
      <c r="E148" s="98"/>
      <c r="F148" s="91">
        <v>0</v>
      </c>
      <c r="G148" s="107">
        <v>0</v>
      </c>
      <c r="H148" s="193">
        <v>0</v>
      </c>
      <c r="I148" s="100"/>
      <c r="J148" s="109">
        <v>0</v>
      </c>
      <c r="K148" s="102">
        <v>0</v>
      </c>
      <c r="L148" s="102">
        <v>0</v>
      </c>
      <c r="M148" s="102">
        <v>0</v>
      </c>
      <c r="N148" s="101">
        <v>0</v>
      </c>
      <c r="O148" s="195">
        <v>0</v>
      </c>
      <c r="P148" s="196">
        <v>0</v>
      </c>
      <c r="Q148" s="51"/>
    </row>
    <row r="149" spans="3:17" ht="17.25" customHeight="1" thickBot="1">
      <c r="C149" s="143" t="s">
        <v>4</v>
      </c>
      <c r="D149" s="144"/>
      <c r="E149" s="144"/>
      <c r="F149" s="189">
        <v>0</v>
      </c>
      <c r="G149" s="189">
        <v>0</v>
      </c>
      <c r="H149" s="190">
        <v>0</v>
      </c>
      <c r="I149" s="191">
        <v>0</v>
      </c>
      <c r="J149" s="203">
        <v>0</v>
      </c>
      <c r="K149" s="188">
        <v>0</v>
      </c>
      <c r="L149" s="188">
        <v>0</v>
      </c>
      <c r="M149" s="188">
        <v>0</v>
      </c>
      <c r="N149" s="189">
        <v>0</v>
      </c>
      <c r="O149" s="188">
        <v>0</v>
      </c>
      <c r="P149" s="197">
        <v>0</v>
      </c>
      <c r="Q149" s="51"/>
    </row>
    <row r="150" ht="13.5">
      <c r="Q150" s="51"/>
    </row>
  </sheetData>
  <sheetProtection/>
  <mergeCells count="12">
    <mergeCell ref="D30:E30"/>
    <mergeCell ref="D37:E37"/>
    <mergeCell ref="D38:E38"/>
    <mergeCell ref="D64:E64"/>
    <mergeCell ref="D71:E71"/>
    <mergeCell ref="D72:E72"/>
    <mergeCell ref="D100:E100"/>
    <mergeCell ref="D107:E107"/>
    <mergeCell ref="D108:E108"/>
    <mergeCell ref="D136:E136"/>
    <mergeCell ref="D143:E143"/>
    <mergeCell ref="D144:E144"/>
  </mergeCells>
  <printOptions horizontalCentered="1" verticalCentered="1"/>
  <pageMargins left="0.3937007874015748" right="0.3937007874015748" top="0.3937007874015748" bottom="0.3937007874015748" header="0.5118110236220472" footer="0"/>
  <pageSetup firstPageNumber="49"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3.xml><?xml version="1.0" encoding="utf-8"?>
<worksheet xmlns="http://schemas.openxmlformats.org/spreadsheetml/2006/main" xmlns:r="http://schemas.openxmlformats.org/officeDocument/2006/relationships">
  <sheetPr>
    <tabColor rgb="FF92D050"/>
  </sheetPr>
  <dimension ref="A1:P42"/>
  <sheetViews>
    <sheetView view="pageBreakPreview" zoomScaleSheetLayoutView="100" zoomScalePageLayoutView="0" workbookViewId="0" topLeftCell="A1">
      <selection activeCell="K17" sqref="K17"/>
    </sheetView>
  </sheetViews>
  <sheetFormatPr defaultColWidth="0" defaultRowHeight="0" customHeight="1" zeroHeight="1"/>
  <cols>
    <col min="1" max="2" width="1.625" style="51" customWidth="1"/>
    <col min="3" max="4" width="3.625" style="51" customWidth="1"/>
    <col min="5" max="5" width="22.625" style="51" customWidth="1"/>
    <col min="6" max="16" width="13.125" style="51" customWidth="1"/>
    <col min="17" max="17" width="3.625" style="51" customWidth="1"/>
    <col min="18" max="16384" width="13.875" style="51" hidden="1" customWidth="1"/>
  </cols>
  <sheetData>
    <row r="1" spans="1:16" s="52" customFormat="1" ht="13.5">
      <c r="A1" s="51" t="s">
        <v>510</v>
      </c>
      <c r="B1" s="51"/>
      <c r="C1" s="51"/>
      <c r="D1" s="51"/>
      <c r="E1" s="51"/>
      <c r="F1" s="51"/>
      <c r="G1" s="51"/>
      <c r="H1" s="51"/>
      <c r="I1" s="53" t="s">
        <v>10</v>
      </c>
      <c r="J1" s="51"/>
      <c r="K1" s="51"/>
      <c r="L1" s="51"/>
      <c r="M1" s="51"/>
      <c r="N1" s="51"/>
      <c r="O1" s="51"/>
      <c r="P1" s="51"/>
    </row>
    <row r="2" spans="1:16" s="52" customFormat="1" ht="13.5">
      <c r="A2" s="51"/>
      <c r="B2" s="51"/>
      <c r="C2" s="51"/>
      <c r="D2" s="51"/>
      <c r="E2" s="51"/>
      <c r="F2" s="51"/>
      <c r="G2" s="51"/>
      <c r="H2" s="51"/>
      <c r="I2" s="241" t="s">
        <v>1628</v>
      </c>
      <c r="J2" s="51"/>
      <c r="K2" s="51"/>
      <c r="L2" s="51"/>
      <c r="M2" s="51"/>
      <c r="N2" s="114" t="s">
        <v>564</v>
      </c>
      <c r="O2" s="114" t="s">
        <v>565</v>
      </c>
      <c r="P2" s="51"/>
    </row>
    <row r="3" spans="1:16" s="52" customFormat="1" ht="13.5">
      <c r="A3" s="51"/>
      <c r="B3" s="51" t="s">
        <v>819</v>
      </c>
      <c r="C3" s="51"/>
      <c r="D3" s="51"/>
      <c r="E3" s="51"/>
      <c r="F3" s="51"/>
      <c r="G3" s="51"/>
      <c r="H3" s="51"/>
      <c r="I3" s="51"/>
      <c r="J3" s="51"/>
      <c r="K3" s="51"/>
      <c r="L3" s="51"/>
      <c r="M3" s="15"/>
      <c r="N3" s="115" t="s">
        <v>566</v>
      </c>
      <c r="O3" s="115" t="s">
        <v>567</v>
      </c>
      <c r="P3" s="51"/>
    </row>
    <row r="4" spans="1:16" s="52" customFormat="1" ht="13.5">
      <c r="A4" s="51"/>
      <c r="B4" s="51" t="s">
        <v>750</v>
      </c>
      <c r="C4" s="51"/>
      <c r="D4" s="51"/>
      <c r="E4" s="51"/>
      <c r="F4" s="51"/>
      <c r="G4" s="51"/>
      <c r="H4" s="51"/>
      <c r="I4" s="54"/>
      <c r="J4" s="51"/>
      <c r="K4" s="51"/>
      <c r="L4" s="51"/>
      <c r="M4" s="51"/>
      <c r="N4" s="51"/>
      <c r="O4" s="51"/>
      <c r="P4" s="51"/>
    </row>
    <row r="5" spans="1:16" s="52" customFormat="1" ht="14.25" thickBot="1">
      <c r="A5" s="51"/>
      <c r="B5" s="51"/>
      <c r="C5" s="51" t="s">
        <v>5</v>
      </c>
      <c r="D5" s="51"/>
      <c r="E5" s="51"/>
      <c r="F5" s="51"/>
      <c r="G5" s="51"/>
      <c r="H5" s="51"/>
      <c r="I5" s="51"/>
      <c r="J5" s="51"/>
      <c r="K5" s="51"/>
      <c r="L5" s="51"/>
      <c r="M5" s="51"/>
      <c r="N5" s="51"/>
      <c r="O5" s="51"/>
      <c r="P5" s="51"/>
    </row>
    <row r="6" spans="3:16" ht="15.75" customHeight="1">
      <c r="C6" s="55" t="s">
        <v>820</v>
      </c>
      <c r="D6" s="56"/>
      <c r="E6" s="56"/>
      <c r="F6" s="57" t="s">
        <v>13</v>
      </c>
      <c r="G6" s="58"/>
      <c r="H6" s="59"/>
      <c r="I6" s="60" t="s">
        <v>14</v>
      </c>
      <c r="J6" s="58"/>
      <c r="K6" s="58"/>
      <c r="L6" s="58"/>
      <c r="M6" s="58"/>
      <c r="N6" s="58"/>
      <c r="O6" s="58"/>
      <c r="P6" s="61" t="s">
        <v>265</v>
      </c>
    </row>
    <row r="7" spans="3:16" ht="15.75" customHeight="1">
      <c r="C7" s="62"/>
      <c r="D7" s="63"/>
      <c r="E7" s="63"/>
      <c r="F7" s="64" t="s">
        <v>99</v>
      </c>
      <c r="G7" s="65" t="s">
        <v>15</v>
      </c>
      <c r="H7" s="66" t="s">
        <v>100</v>
      </c>
      <c r="I7" s="67" t="s">
        <v>16</v>
      </c>
      <c r="J7" s="65" t="s">
        <v>767</v>
      </c>
      <c r="K7" s="64" t="s">
        <v>768</v>
      </c>
      <c r="L7" s="64" t="s">
        <v>524</v>
      </c>
      <c r="M7" s="64" t="s">
        <v>525</v>
      </c>
      <c r="N7" s="65" t="s">
        <v>526</v>
      </c>
      <c r="O7" s="118" t="s">
        <v>766</v>
      </c>
      <c r="P7" s="68"/>
    </row>
    <row r="8" spans="3:16" ht="15.75" customHeight="1">
      <c r="C8" s="116" t="s">
        <v>821</v>
      </c>
      <c r="D8" s="119"/>
      <c r="E8" s="120"/>
      <c r="F8" s="119"/>
      <c r="G8" s="119"/>
      <c r="H8" s="119"/>
      <c r="I8" s="119"/>
      <c r="J8" s="119"/>
      <c r="K8" s="119"/>
      <c r="L8" s="119"/>
      <c r="M8" s="119"/>
      <c r="N8" s="119"/>
      <c r="O8" s="119"/>
      <c r="P8" s="121"/>
    </row>
    <row r="9" spans="3:16" ht="15.75" customHeight="1">
      <c r="C9" s="71"/>
      <c r="D9" s="122" t="s">
        <v>3</v>
      </c>
      <c r="E9" s="123"/>
      <c r="F9" s="204">
        <v>30</v>
      </c>
      <c r="G9" s="199">
        <v>123</v>
      </c>
      <c r="H9" s="179">
        <v>153</v>
      </c>
      <c r="I9" s="180">
        <v>0</v>
      </c>
      <c r="J9" s="205">
        <v>1888</v>
      </c>
      <c r="K9" s="199">
        <v>2814</v>
      </c>
      <c r="L9" s="199">
        <v>7594</v>
      </c>
      <c r="M9" s="199">
        <v>5624</v>
      </c>
      <c r="N9" s="199">
        <v>5136</v>
      </c>
      <c r="O9" s="179">
        <v>23056</v>
      </c>
      <c r="P9" s="181">
        <v>23209</v>
      </c>
    </row>
    <row r="10" spans="3:16" ht="15.75" customHeight="1">
      <c r="C10" s="71"/>
      <c r="D10" s="124"/>
      <c r="E10" s="81" t="s">
        <v>822</v>
      </c>
      <c r="F10" s="104">
        <v>0</v>
      </c>
      <c r="G10" s="104">
        <v>0</v>
      </c>
      <c r="H10" s="198">
        <v>0</v>
      </c>
      <c r="I10" s="96"/>
      <c r="J10" s="125">
        <v>157</v>
      </c>
      <c r="K10" s="106">
        <v>665</v>
      </c>
      <c r="L10" s="106">
        <v>4369</v>
      </c>
      <c r="M10" s="106">
        <v>3547</v>
      </c>
      <c r="N10" s="106">
        <v>3160</v>
      </c>
      <c r="O10" s="198">
        <v>11898</v>
      </c>
      <c r="P10" s="200">
        <v>11898</v>
      </c>
    </row>
    <row r="11" spans="3:16" ht="15.75" customHeight="1">
      <c r="C11" s="71"/>
      <c r="D11" s="126"/>
      <c r="E11" s="81" t="s">
        <v>764</v>
      </c>
      <c r="F11" s="104">
        <v>0</v>
      </c>
      <c r="G11" s="104">
        <v>0</v>
      </c>
      <c r="H11" s="198">
        <v>0</v>
      </c>
      <c r="I11" s="96"/>
      <c r="J11" s="125">
        <v>926</v>
      </c>
      <c r="K11" s="106">
        <v>1233</v>
      </c>
      <c r="L11" s="106">
        <v>1699</v>
      </c>
      <c r="M11" s="106">
        <v>1034</v>
      </c>
      <c r="N11" s="106">
        <v>936</v>
      </c>
      <c r="O11" s="198">
        <v>5828</v>
      </c>
      <c r="P11" s="200">
        <v>5828</v>
      </c>
    </row>
    <row r="12" spans="3:16" ht="15.75" customHeight="1">
      <c r="C12" s="71"/>
      <c r="D12" s="124"/>
      <c r="E12" s="81" t="s">
        <v>823</v>
      </c>
      <c r="F12" s="104">
        <v>0</v>
      </c>
      <c r="G12" s="104">
        <v>0</v>
      </c>
      <c r="H12" s="198">
        <v>0</v>
      </c>
      <c r="I12" s="96"/>
      <c r="J12" s="125">
        <v>1</v>
      </c>
      <c r="K12" s="106">
        <v>0</v>
      </c>
      <c r="L12" s="106">
        <v>6</v>
      </c>
      <c r="M12" s="106">
        <v>114</v>
      </c>
      <c r="N12" s="106">
        <v>387</v>
      </c>
      <c r="O12" s="198">
        <v>508</v>
      </c>
      <c r="P12" s="200">
        <v>508</v>
      </c>
    </row>
    <row r="13" spans="3:16" ht="21">
      <c r="C13" s="71"/>
      <c r="D13" s="124"/>
      <c r="E13" s="81" t="s">
        <v>507</v>
      </c>
      <c r="F13" s="104">
        <v>0</v>
      </c>
      <c r="G13" s="104">
        <v>0</v>
      </c>
      <c r="H13" s="198">
        <v>0</v>
      </c>
      <c r="I13" s="96"/>
      <c r="J13" s="125">
        <v>12</v>
      </c>
      <c r="K13" s="106">
        <v>21</v>
      </c>
      <c r="L13" s="106">
        <v>109</v>
      </c>
      <c r="M13" s="106">
        <v>63</v>
      </c>
      <c r="N13" s="106">
        <v>129</v>
      </c>
      <c r="O13" s="198">
        <v>334</v>
      </c>
      <c r="P13" s="200">
        <v>334</v>
      </c>
    </row>
    <row r="14" spans="3:16" ht="15.75" customHeight="1">
      <c r="C14" s="71"/>
      <c r="D14" s="124"/>
      <c r="E14" s="81" t="s">
        <v>0</v>
      </c>
      <c r="F14" s="106">
        <v>30</v>
      </c>
      <c r="G14" s="106">
        <v>118</v>
      </c>
      <c r="H14" s="198">
        <v>148</v>
      </c>
      <c r="I14" s="105">
        <v>0</v>
      </c>
      <c r="J14" s="125">
        <v>726</v>
      </c>
      <c r="K14" s="106">
        <v>811</v>
      </c>
      <c r="L14" s="106">
        <v>1288</v>
      </c>
      <c r="M14" s="106">
        <v>754</v>
      </c>
      <c r="N14" s="106">
        <v>454</v>
      </c>
      <c r="O14" s="198">
        <v>4033</v>
      </c>
      <c r="P14" s="200">
        <v>4181</v>
      </c>
    </row>
    <row r="15" spans="3:16" ht="20.25">
      <c r="C15" s="71"/>
      <c r="D15" s="124"/>
      <c r="E15" s="81" t="s">
        <v>508</v>
      </c>
      <c r="F15" s="127">
        <v>0</v>
      </c>
      <c r="G15" s="127">
        <v>5</v>
      </c>
      <c r="H15" s="207">
        <v>5</v>
      </c>
      <c r="I15" s="128">
        <v>0</v>
      </c>
      <c r="J15" s="129">
        <v>61</v>
      </c>
      <c r="K15" s="127">
        <v>84</v>
      </c>
      <c r="L15" s="127">
        <v>121</v>
      </c>
      <c r="M15" s="127">
        <v>112</v>
      </c>
      <c r="N15" s="127">
        <v>70</v>
      </c>
      <c r="O15" s="207">
        <v>448</v>
      </c>
      <c r="P15" s="209">
        <v>453</v>
      </c>
    </row>
    <row r="16" spans="3:16" ht="20.25">
      <c r="C16" s="71"/>
      <c r="D16" s="130"/>
      <c r="E16" s="131" t="s">
        <v>509</v>
      </c>
      <c r="F16" s="89">
        <v>0</v>
      </c>
      <c r="G16" s="89">
        <v>0</v>
      </c>
      <c r="H16" s="192">
        <v>0</v>
      </c>
      <c r="I16" s="90">
        <v>0</v>
      </c>
      <c r="J16" s="132">
        <v>5</v>
      </c>
      <c r="K16" s="89">
        <v>0</v>
      </c>
      <c r="L16" s="89">
        <v>2</v>
      </c>
      <c r="M16" s="89">
        <v>0</v>
      </c>
      <c r="N16" s="89">
        <v>0</v>
      </c>
      <c r="O16" s="192">
        <v>7</v>
      </c>
      <c r="P16" s="194">
        <v>7</v>
      </c>
    </row>
    <row r="17" spans="3:16" ht="15.75" customHeight="1">
      <c r="C17" s="71"/>
      <c r="D17" s="133" t="s">
        <v>1</v>
      </c>
      <c r="E17" s="134"/>
      <c r="F17" s="182">
        <v>30</v>
      </c>
      <c r="G17" s="182">
        <v>120</v>
      </c>
      <c r="H17" s="184">
        <v>150</v>
      </c>
      <c r="I17" s="185">
        <v>0</v>
      </c>
      <c r="J17" s="205">
        <v>1015</v>
      </c>
      <c r="K17" s="182">
        <v>1754</v>
      </c>
      <c r="L17" s="182">
        <v>6100</v>
      </c>
      <c r="M17" s="182">
        <v>4563</v>
      </c>
      <c r="N17" s="182">
        <v>4035</v>
      </c>
      <c r="O17" s="184">
        <v>17467</v>
      </c>
      <c r="P17" s="186">
        <v>17617</v>
      </c>
    </row>
    <row r="18" spans="3:16" ht="15.75" customHeight="1">
      <c r="C18" s="71"/>
      <c r="D18" s="124"/>
      <c r="E18" s="81" t="s">
        <v>822</v>
      </c>
      <c r="F18" s="104">
        <v>0</v>
      </c>
      <c r="G18" s="104">
        <v>0</v>
      </c>
      <c r="H18" s="198">
        <v>0</v>
      </c>
      <c r="I18" s="96"/>
      <c r="J18" s="125">
        <v>157</v>
      </c>
      <c r="K18" s="106">
        <v>667</v>
      </c>
      <c r="L18" s="106">
        <v>4390</v>
      </c>
      <c r="M18" s="106">
        <v>3545</v>
      </c>
      <c r="N18" s="106">
        <v>3215</v>
      </c>
      <c r="O18" s="198">
        <v>11974</v>
      </c>
      <c r="P18" s="200">
        <v>11974</v>
      </c>
    </row>
    <row r="19" spans="3:16" ht="15.75" customHeight="1">
      <c r="C19" s="71"/>
      <c r="D19" s="126"/>
      <c r="E19" s="81" t="s">
        <v>764</v>
      </c>
      <c r="F19" s="104">
        <v>0</v>
      </c>
      <c r="G19" s="104">
        <v>0</v>
      </c>
      <c r="H19" s="198">
        <v>0</v>
      </c>
      <c r="I19" s="96"/>
      <c r="J19" s="125">
        <v>112</v>
      </c>
      <c r="K19" s="106">
        <v>251</v>
      </c>
      <c r="L19" s="106">
        <v>313</v>
      </c>
      <c r="M19" s="106">
        <v>125</v>
      </c>
      <c r="N19" s="106">
        <v>133</v>
      </c>
      <c r="O19" s="198">
        <v>934</v>
      </c>
      <c r="P19" s="200">
        <v>934</v>
      </c>
    </row>
    <row r="20" spans="3:16" ht="15.75" customHeight="1">
      <c r="C20" s="71"/>
      <c r="D20" s="124"/>
      <c r="E20" s="81" t="s">
        <v>823</v>
      </c>
      <c r="F20" s="104">
        <v>0</v>
      </c>
      <c r="G20" s="104">
        <v>0</v>
      </c>
      <c r="H20" s="198">
        <v>0</v>
      </c>
      <c r="I20" s="96"/>
      <c r="J20" s="125">
        <v>0</v>
      </c>
      <c r="K20" s="106">
        <v>0</v>
      </c>
      <c r="L20" s="106">
        <v>4</v>
      </c>
      <c r="M20" s="106">
        <v>60</v>
      </c>
      <c r="N20" s="106">
        <v>83</v>
      </c>
      <c r="O20" s="198">
        <v>147</v>
      </c>
      <c r="P20" s="200">
        <v>147</v>
      </c>
    </row>
    <row r="21" spans="3:16" ht="21">
      <c r="C21" s="71"/>
      <c r="D21" s="124"/>
      <c r="E21" s="81" t="s">
        <v>507</v>
      </c>
      <c r="F21" s="104">
        <v>0</v>
      </c>
      <c r="G21" s="104">
        <v>0</v>
      </c>
      <c r="H21" s="198">
        <v>0</v>
      </c>
      <c r="I21" s="96"/>
      <c r="J21" s="125">
        <v>12</v>
      </c>
      <c r="K21" s="106">
        <v>21</v>
      </c>
      <c r="L21" s="106">
        <v>109</v>
      </c>
      <c r="M21" s="106">
        <v>65</v>
      </c>
      <c r="N21" s="106">
        <v>129</v>
      </c>
      <c r="O21" s="198">
        <v>336</v>
      </c>
      <c r="P21" s="200">
        <v>336</v>
      </c>
    </row>
    <row r="22" spans="3:16" ht="15.75" customHeight="1">
      <c r="C22" s="71"/>
      <c r="D22" s="124"/>
      <c r="E22" s="81" t="s">
        <v>0</v>
      </c>
      <c r="F22" s="106">
        <v>30</v>
      </c>
      <c r="G22" s="106">
        <v>118</v>
      </c>
      <c r="H22" s="198">
        <v>148</v>
      </c>
      <c r="I22" s="105">
        <v>0</v>
      </c>
      <c r="J22" s="125">
        <v>722</v>
      </c>
      <c r="K22" s="106">
        <v>794</v>
      </c>
      <c r="L22" s="106">
        <v>1257</v>
      </c>
      <c r="M22" s="106">
        <v>740</v>
      </c>
      <c r="N22" s="106">
        <v>457</v>
      </c>
      <c r="O22" s="198">
        <v>3970</v>
      </c>
      <c r="P22" s="200">
        <v>4118</v>
      </c>
    </row>
    <row r="23" spans="3:16" ht="20.25">
      <c r="C23" s="71"/>
      <c r="D23" s="124"/>
      <c r="E23" s="81" t="s">
        <v>508</v>
      </c>
      <c r="F23" s="127">
        <v>0</v>
      </c>
      <c r="G23" s="127">
        <v>2</v>
      </c>
      <c r="H23" s="207">
        <v>2</v>
      </c>
      <c r="I23" s="128">
        <v>0</v>
      </c>
      <c r="J23" s="129">
        <v>12</v>
      </c>
      <c r="K23" s="127">
        <v>21</v>
      </c>
      <c r="L23" s="127">
        <v>27</v>
      </c>
      <c r="M23" s="127">
        <v>28</v>
      </c>
      <c r="N23" s="127">
        <v>18</v>
      </c>
      <c r="O23" s="207">
        <v>106</v>
      </c>
      <c r="P23" s="209">
        <v>108</v>
      </c>
    </row>
    <row r="24" spans="3:16" ht="21" thickBot="1">
      <c r="C24" s="135"/>
      <c r="D24" s="136"/>
      <c r="E24" s="137" t="s">
        <v>509</v>
      </c>
      <c r="F24" s="138">
        <v>0</v>
      </c>
      <c r="G24" s="138">
        <v>0</v>
      </c>
      <c r="H24" s="208">
        <v>0</v>
      </c>
      <c r="I24" s="146">
        <v>0</v>
      </c>
      <c r="J24" s="147">
        <v>0</v>
      </c>
      <c r="K24" s="138">
        <v>0</v>
      </c>
      <c r="L24" s="138">
        <v>0</v>
      </c>
      <c r="M24" s="138">
        <v>0</v>
      </c>
      <c r="N24" s="138">
        <v>0</v>
      </c>
      <c r="O24" s="208">
        <v>0</v>
      </c>
      <c r="P24" s="210">
        <v>0</v>
      </c>
    </row>
    <row r="25" spans="3:16" ht="15.75" customHeight="1">
      <c r="C25" s="95" t="s">
        <v>2</v>
      </c>
      <c r="D25" s="139"/>
      <c r="E25" s="140"/>
      <c r="F25" s="139"/>
      <c r="G25" s="139"/>
      <c r="H25" s="139"/>
      <c r="I25" s="139"/>
      <c r="J25" s="139"/>
      <c r="K25" s="139"/>
      <c r="L25" s="139"/>
      <c r="M25" s="139"/>
      <c r="N25" s="139"/>
      <c r="O25" s="139"/>
      <c r="P25" s="141"/>
    </row>
    <row r="26" spans="3:16" ht="15.75" customHeight="1">
      <c r="C26" s="71"/>
      <c r="D26" s="122" t="s">
        <v>3</v>
      </c>
      <c r="E26" s="123"/>
      <c r="F26" s="204">
        <v>105784</v>
      </c>
      <c r="G26" s="199">
        <v>576344</v>
      </c>
      <c r="H26" s="179">
        <v>682128</v>
      </c>
      <c r="I26" s="180">
        <v>0</v>
      </c>
      <c r="J26" s="205">
        <v>30044783</v>
      </c>
      <c r="K26" s="199">
        <v>51199593</v>
      </c>
      <c r="L26" s="199">
        <v>157854944</v>
      </c>
      <c r="M26" s="199">
        <v>118058995</v>
      </c>
      <c r="N26" s="199">
        <v>110205802</v>
      </c>
      <c r="O26" s="179">
        <v>467364117</v>
      </c>
      <c r="P26" s="181">
        <v>468046245</v>
      </c>
    </row>
    <row r="27" spans="3:16" ht="15.75" customHeight="1">
      <c r="C27" s="71"/>
      <c r="D27" s="124"/>
      <c r="E27" s="81" t="s">
        <v>822</v>
      </c>
      <c r="F27" s="104">
        <v>0</v>
      </c>
      <c r="G27" s="104">
        <v>0</v>
      </c>
      <c r="H27" s="198">
        <v>0</v>
      </c>
      <c r="I27" s="96"/>
      <c r="J27" s="125">
        <v>4055270</v>
      </c>
      <c r="K27" s="106">
        <v>16294840</v>
      </c>
      <c r="L27" s="106">
        <v>103710700</v>
      </c>
      <c r="M27" s="106">
        <v>84082335</v>
      </c>
      <c r="N27" s="106">
        <v>74835870</v>
      </c>
      <c r="O27" s="198">
        <v>282979015</v>
      </c>
      <c r="P27" s="200">
        <v>282979015</v>
      </c>
    </row>
    <row r="28" spans="3:16" ht="15.75" customHeight="1">
      <c r="C28" s="71"/>
      <c r="D28" s="126"/>
      <c r="E28" s="81" t="s">
        <v>764</v>
      </c>
      <c r="F28" s="104">
        <v>0</v>
      </c>
      <c r="G28" s="104">
        <v>0</v>
      </c>
      <c r="H28" s="198">
        <v>0</v>
      </c>
      <c r="I28" s="96"/>
      <c r="J28" s="125">
        <v>21434013</v>
      </c>
      <c r="K28" s="106">
        <v>28881146</v>
      </c>
      <c r="L28" s="106">
        <v>39048848</v>
      </c>
      <c r="M28" s="106">
        <v>22967378</v>
      </c>
      <c r="N28" s="106">
        <v>20621515</v>
      </c>
      <c r="O28" s="198">
        <v>132952900</v>
      </c>
      <c r="P28" s="200">
        <v>132952900</v>
      </c>
    </row>
    <row r="29" spans="3:16" ht="15.75" customHeight="1">
      <c r="C29" s="71"/>
      <c r="D29" s="124"/>
      <c r="E29" s="81" t="s">
        <v>823</v>
      </c>
      <c r="F29" s="104">
        <v>0</v>
      </c>
      <c r="G29" s="104">
        <v>0</v>
      </c>
      <c r="H29" s="198">
        <v>0</v>
      </c>
      <c r="I29" s="96"/>
      <c r="J29" s="125">
        <v>9900</v>
      </c>
      <c r="K29" s="106">
        <v>0</v>
      </c>
      <c r="L29" s="106">
        <v>172260</v>
      </c>
      <c r="M29" s="106">
        <v>2678470</v>
      </c>
      <c r="N29" s="106">
        <v>8747240</v>
      </c>
      <c r="O29" s="198">
        <v>11607870</v>
      </c>
      <c r="P29" s="200">
        <v>11607870</v>
      </c>
    </row>
    <row r="30" spans="3:16" ht="21">
      <c r="C30" s="71"/>
      <c r="D30" s="124"/>
      <c r="E30" s="81" t="s">
        <v>507</v>
      </c>
      <c r="F30" s="104">
        <v>0</v>
      </c>
      <c r="G30" s="104">
        <v>0</v>
      </c>
      <c r="H30" s="198">
        <v>0</v>
      </c>
      <c r="I30" s="96"/>
      <c r="J30" s="125">
        <v>265230</v>
      </c>
      <c r="K30" s="106">
        <v>560120</v>
      </c>
      <c r="L30" s="106">
        <v>2377230</v>
      </c>
      <c r="M30" s="106">
        <v>1309430</v>
      </c>
      <c r="N30" s="106">
        <v>2683500</v>
      </c>
      <c r="O30" s="198">
        <v>7195510</v>
      </c>
      <c r="P30" s="200">
        <v>7195510</v>
      </c>
    </row>
    <row r="31" spans="3:16" ht="15.75" customHeight="1">
      <c r="C31" s="71"/>
      <c r="D31" s="124"/>
      <c r="E31" s="81" t="s">
        <v>0</v>
      </c>
      <c r="F31" s="106">
        <v>105784</v>
      </c>
      <c r="G31" s="106">
        <v>558674</v>
      </c>
      <c r="H31" s="198">
        <v>664458</v>
      </c>
      <c r="I31" s="105">
        <v>0</v>
      </c>
      <c r="J31" s="125">
        <v>3877820</v>
      </c>
      <c r="K31" s="106">
        <v>5053497</v>
      </c>
      <c r="L31" s="106">
        <v>12017376</v>
      </c>
      <c r="M31" s="106">
        <v>6529132</v>
      </c>
      <c r="N31" s="106">
        <v>3080907</v>
      </c>
      <c r="O31" s="198">
        <v>30558732</v>
      </c>
      <c r="P31" s="200">
        <v>31223190</v>
      </c>
    </row>
    <row r="32" spans="3:16" ht="20.25">
      <c r="C32" s="71"/>
      <c r="D32" s="124"/>
      <c r="E32" s="81" t="s">
        <v>508</v>
      </c>
      <c r="F32" s="127">
        <v>0</v>
      </c>
      <c r="G32" s="127">
        <v>17670</v>
      </c>
      <c r="H32" s="207">
        <v>17670</v>
      </c>
      <c r="I32" s="128">
        <v>0</v>
      </c>
      <c r="J32" s="129">
        <v>384270</v>
      </c>
      <c r="K32" s="127">
        <v>409990</v>
      </c>
      <c r="L32" s="127">
        <v>518670</v>
      </c>
      <c r="M32" s="127">
        <v>492250</v>
      </c>
      <c r="N32" s="127">
        <v>236770</v>
      </c>
      <c r="O32" s="207">
        <v>2041950</v>
      </c>
      <c r="P32" s="209">
        <v>2059620</v>
      </c>
    </row>
    <row r="33" spans="3:16" ht="20.25">
      <c r="C33" s="71"/>
      <c r="D33" s="130"/>
      <c r="E33" s="131" t="s">
        <v>509</v>
      </c>
      <c r="F33" s="89">
        <v>0</v>
      </c>
      <c r="G33" s="89">
        <v>0</v>
      </c>
      <c r="H33" s="192">
        <v>0</v>
      </c>
      <c r="I33" s="90">
        <v>0</v>
      </c>
      <c r="J33" s="132">
        <v>18280</v>
      </c>
      <c r="K33" s="89">
        <v>0</v>
      </c>
      <c r="L33" s="89">
        <v>9860</v>
      </c>
      <c r="M33" s="89">
        <v>0</v>
      </c>
      <c r="N33" s="89">
        <v>0</v>
      </c>
      <c r="O33" s="192">
        <v>28140</v>
      </c>
      <c r="P33" s="194">
        <v>28140</v>
      </c>
    </row>
    <row r="34" spans="3:16" ht="15.75" customHeight="1">
      <c r="C34" s="71"/>
      <c r="D34" s="133" t="s">
        <v>1</v>
      </c>
      <c r="E34" s="134"/>
      <c r="F34" s="182">
        <v>68550</v>
      </c>
      <c r="G34" s="182">
        <v>487660</v>
      </c>
      <c r="H34" s="184">
        <v>556210</v>
      </c>
      <c r="I34" s="185">
        <v>0</v>
      </c>
      <c r="J34" s="205">
        <v>7704450</v>
      </c>
      <c r="K34" s="182">
        <v>20644200</v>
      </c>
      <c r="L34" s="182">
        <v>95045530</v>
      </c>
      <c r="M34" s="182">
        <v>70408874</v>
      </c>
      <c r="N34" s="182">
        <v>61887530</v>
      </c>
      <c r="O34" s="184">
        <v>255690584</v>
      </c>
      <c r="P34" s="186">
        <v>256246794</v>
      </c>
    </row>
    <row r="35" spans="3:16" ht="15.75" customHeight="1">
      <c r="C35" s="71"/>
      <c r="D35" s="124"/>
      <c r="E35" s="81" t="s">
        <v>822</v>
      </c>
      <c r="F35" s="104">
        <v>0</v>
      </c>
      <c r="G35" s="104">
        <v>0</v>
      </c>
      <c r="H35" s="198">
        <v>0</v>
      </c>
      <c r="I35" s="96"/>
      <c r="J35" s="125">
        <v>3009110</v>
      </c>
      <c r="K35" s="106">
        <v>12924960</v>
      </c>
      <c r="L35" s="106">
        <v>79471650</v>
      </c>
      <c r="M35" s="106">
        <v>61747954</v>
      </c>
      <c r="N35" s="106">
        <v>54513810</v>
      </c>
      <c r="O35" s="198">
        <v>211667484</v>
      </c>
      <c r="P35" s="200">
        <v>211667484</v>
      </c>
    </row>
    <row r="36" spans="3:16" ht="15.75" customHeight="1">
      <c r="C36" s="71"/>
      <c r="D36" s="126"/>
      <c r="E36" s="81" t="s">
        <v>764</v>
      </c>
      <c r="F36" s="104">
        <v>0</v>
      </c>
      <c r="G36" s="104">
        <v>0</v>
      </c>
      <c r="H36" s="198">
        <v>0</v>
      </c>
      <c r="I36" s="96"/>
      <c r="J36" s="125">
        <v>1397510</v>
      </c>
      <c r="K36" s="106">
        <v>3336120</v>
      </c>
      <c r="L36" s="106">
        <v>3995790</v>
      </c>
      <c r="M36" s="106">
        <v>1241510</v>
      </c>
      <c r="N36" s="106">
        <v>1362960</v>
      </c>
      <c r="O36" s="198">
        <v>11333890</v>
      </c>
      <c r="P36" s="200">
        <v>11333890</v>
      </c>
    </row>
    <row r="37" spans="3:16" ht="15.75" customHeight="1">
      <c r="C37" s="71"/>
      <c r="D37" s="124"/>
      <c r="E37" s="81" t="s">
        <v>823</v>
      </c>
      <c r="F37" s="104">
        <v>0</v>
      </c>
      <c r="G37" s="104">
        <v>0</v>
      </c>
      <c r="H37" s="198">
        <v>0</v>
      </c>
      <c r="I37" s="96"/>
      <c r="J37" s="125">
        <v>0</v>
      </c>
      <c r="K37" s="106">
        <v>0</v>
      </c>
      <c r="L37" s="106">
        <v>141450</v>
      </c>
      <c r="M37" s="106">
        <v>1247370</v>
      </c>
      <c r="N37" s="106">
        <v>907860</v>
      </c>
      <c r="O37" s="198">
        <v>2296680</v>
      </c>
      <c r="P37" s="200">
        <v>2296680</v>
      </c>
    </row>
    <row r="38" spans="3:16" ht="21">
      <c r="C38" s="71"/>
      <c r="D38" s="124"/>
      <c r="E38" s="81" t="s">
        <v>507</v>
      </c>
      <c r="F38" s="104">
        <v>0</v>
      </c>
      <c r="G38" s="104">
        <v>0</v>
      </c>
      <c r="H38" s="198">
        <v>0</v>
      </c>
      <c r="I38" s="96"/>
      <c r="J38" s="125">
        <v>240900</v>
      </c>
      <c r="K38" s="106">
        <v>557150</v>
      </c>
      <c r="L38" s="106">
        <v>2195040</v>
      </c>
      <c r="M38" s="106">
        <v>1253320</v>
      </c>
      <c r="N38" s="106">
        <v>2510500</v>
      </c>
      <c r="O38" s="198">
        <v>6756910</v>
      </c>
      <c r="P38" s="200">
        <v>6756910</v>
      </c>
    </row>
    <row r="39" spans="3:16" ht="15.75" customHeight="1">
      <c r="C39" s="71"/>
      <c r="D39" s="124"/>
      <c r="E39" s="81" t="s">
        <v>0</v>
      </c>
      <c r="F39" s="106">
        <v>68550</v>
      </c>
      <c r="G39" s="106">
        <v>485020</v>
      </c>
      <c r="H39" s="198">
        <v>553570</v>
      </c>
      <c r="I39" s="105">
        <v>0</v>
      </c>
      <c r="J39" s="125">
        <v>3030600</v>
      </c>
      <c r="K39" s="106">
        <v>3727870</v>
      </c>
      <c r="L39" s="106">
        <v>9163540</v>
      </c>
      <c r="M39" s="106">
        <v>4868380</v>
      </c>
      <c r="N39" s="106">
        <v>2564000</v>
      </c>
      <c r="O39" s="198">
        <v>23354390</v>
      </c>
      <c r="P39" s="200">
        <v>23907960</v>
      </c>
    </row>
    <row r="40" spans="3:16" ht="20.25">
      <c r="C40" s="71"/>
      <c r="D40" s="126"/>
      <c r="E40" s="81" t="s">
        <v>508</v>
      </c>
      <c r="F40" s="127">
        <v>0</v>
      </c>
      <c r="G40" s="127">
        <v>2640</v>
      </c>
      <c r="H40" s="207">
        <v>2640</v>
      </c>
      <c r="I40" s="128">
        <v>0</v>
      </c>
      <c r="J40" s="129">
        <v>26330</v>
      </c>
      <c r="K40" s="127">
        <v>98100</v>
      </c>
      <c r="L40" s="127">
        <v>78060</v>
      </c>
      <c r="M40" s="127">
        <v>50340</v>
      </c>
      <c r="N40" s="127">
        <v>28400</v>
      </c>
      <c r="O40" s="198">
        <v>281230</v>
      </c>
      <c r="P40" s="200">
        <v>283870</v>
      </c>
    </row>
    <row r="41" spans="3:16" ht="20.25">
      <c r="C41" s="95"/>
      <c r="D41" s="142"/>
      <c r="E41" s="148" t="s">
        <v>509</v>
      </c>
      <c r="F41" s="127">
        <v>0</v>
      </c>
      <c r="G41" s="127">
        <v>0</v>
      </c>
      <c r="H41" s="207">
        <v>0</v>
      </c>
      <c r="I41" s="90">
        <v>0</v>
      </c>
      <c r="J41" s="132">
        <v>0</v>
      </c>
      <c r="K41" s="89">
        <v>0</v>
      </c>
      <c r="L41" s="89">
        <v>0</v>
      </c>
      <c r="M41" s="89">
        <v>0</v>
      </c>
      <c r="N41" s="89">
        <v>0</v>
      </c>
      <c r="O41" s="192">
        <v>0</v>
      </c>
      <c r="P41" s="194">
        <v>0</v>
      </c>
    </row>
    <row r="42" spans="3:16" ht="15.75" customHeight="1" thickBot="1">
      <c r="C42" s="143" t="s">
        <v>4</v>
      </c>
      <c r="D42" s="144"/>
      <c r="E42" s="145"/>
      <c r="F42" s="189">
        <v>174334</v>
      </c>
      <c r="G42" s="188">
        <v>1064004</v>
      </c>
      <c r="H42" s="190">
        <v>1238338</v>
      </c>
      <c r="I42" s="191">
        <v>0</v>
      </c>
      <c r="J42" s="206">
        <v>37749233</v>
      </c>
      <c r="K42" s="188">
        <v>71843793</v>
      </c>
      <c r="L42" s="188">
        <v>252900474</v>
      </c>
      <c r="M42" s="188">
        <v>188467869</v>
      </c>
      <c r="N42" s="188">
        <v>172093332</v>
      </c>
      <c r="O42" s="190">
        <v>723054701</v>
      </c>
      <c r="P42" s="197">
        <v>724293039</v>
      </c>
    </row>
    <row r="43" ht="12" customHeight="1"/>
    <row r="44" ht="12" customHeight="1"/>
    <row r="45" ht="12" customHeight="1"/>
    <row r="46" ht="12" customHeight="1"/>
    <row r="47" ht="12" customHeight="1"/>
    <row r="48" ht="12" customHeight="1"/>
    <row r="49" ht="12" customHeight="1"/>
  </sheetData>
  <sheetProtection/>
  <printOptions horizontalCentered="1" verticalCentered="1"/>
  <pageMargins left="0.3937007874015748" right="0.3937007874015748" top="0.3937007874015748" bottom="0.3937007874015748" header="0.5118110236220472" footer="0"/>
  <pageSetup firstPageNumber="53" useFirstPageNumber="1" horizontalDpi="600" verticalDpi="600" orientation="landscape" paperSize="9" scale="79"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92D050"/>
  </sheetPr>
  <dimension ref="A1:P138"/>
  <sheetViews>
    <sheetView view="pageBreakPreview" zoomScaleSheetLayoutView="100" zoomScalePageLayoutView="0" workbookViewId="0" topLeftCell="A1">
      <selection activeCell="O42" sqref="O42"/>
    </sheetView>
  </sheetViews>
  <sheetFormatPr defaultColWidth="0" defaultRowHeight="0" customHeight="1" zeroHeight="1"/>
  <cols>
    <col min="1" max="2" width="1.625" style="51" customWidth="1"/>
    <col min="3" max="4" width="3.625" style="51" customWidth="1"/>
    <col min="5" max="5" width="22.625" style="51" customWidth="1"/>
    <col min="6" max="16" width="13.125" style="51" customWidth="1"/>
    <col min="17" max="17" width="3.625" style="51" customWidth="1"/>
    <col min="18" max="16384" width="13.875" style="51" hidden="1" customWidth="1"/>
  </cols>
  <sheetData>
    <row r="1" spans="1:16" s="52" customFormat="1" ht="13.5">
      <c r="A1" s="51" t="s">
        <v>511</v>
      </c>
      <c r="B1" s="51"/>
      <c r="C1" s="51"/>
      <c r="D1" s="51"/>
      <c r="E1" s="51"/>
      <c r="F1" s="51"/>
      <c r="G1" s="51"/>
      <c r="H1" s="51"/>
      <c r="I1" s="53" t="s">
        <v>10</v>
      </c>
      <c r="J1" s="51"/>
      <c r="K1" s="51"/>
      <c r="L1" s="51"/>
      <c r="M1" s="51"/>
      <c r="N1" s="51"/>
      <c r="O1" s="51"/>
      <c r="P1" s="51"/>
    </row>
    <row r="2" spans="1:16" s="52" customFormat="1" ht="13.5">
      <c r="A2" s="51"/>
      <c r="B2" s="51"/>
      <c r="C2" s="51"/>
      <c r="D2" s="51"/>
      <c r="E2" s="51"/>
      <c r="F2" s="51"/>
      <c r="G2" s="51"/>
      <c r="H2" s="51"/>
      <c r="I2" s="241" t="s">
        <v>1628</v>
      </c>
      <c r="J2" s="51"/>
      <c r="K2" s="51"/>
      <c r="L2" s="51"/>
      <c r="M2" s="51"/>
      <c r="N2" s="114" t="s">
        <v>564</v>
      </c>
      <c r="O2" s="114" t="s">
        <v>565</v>
      </c>
      <c r="P2" s="51"/>
    </row>
    <row r="3" spans="1:16" s="52" customFormat="1" ht="13.5">
      <c r="A3" s="51"/>
      <c r="B3" s="51" t="s">
        <v>819</v>
      </c>
      <c r="C3" s="51"/>
      <c r="D3" s="51"/>
      <c r="E3" s="51"/>
      <c r="F3" s="51"/>
      <c r="G3" s="51"/>
      <c r="H3" s="51"/>
      <c r="I3" s="51"/>
      <c r="J3" s="51"/>
      <c r="K3" s="51"/>
      <c r="L3" s="51"/>
      <c r="M3" s="15"/>
      <c r="N3" s="115" t="s">
        <v>566</v>
      </c>
      <c r="O3" s="115" t="s">
        <v>567</v>
      </c>
      <c r="P3" s="51"/>
    </row>
    <row r="4" spans="1:16" s="52" customFormat="1" ht="13.5">
      <c r="A4" s="51"/>
      <c r="B4" s="51" t="s">
        <v>750</v>
      </c>
      <c r="C4" s="51"/>
      <c r="D4" s="51"/>
      <c r="E4" s="51"/>
      <c r="F4" s="51"/>
      <c r="G4" s="51"/>
      <c r="H4" s="51"/>
      <c r="I4" s="54"/>
      <c r="J4" s="51"/>
      <c r="K4" s="51"/>
      <c r="L4" s="51"/>
      <c r="M4" s="51"/>
      <c r="N4" s="51"/>
      <c r="O4" s="51"/>
      <c r="P4" s="51"/>
    </row>
    <row r="5" spans="1:16" s="52" customFormat="1" ht="14.25" thickBot="1">
      <c r="A5" s="51"/>
      <c r="B5" s="51"/>
      <c r="C5" s="51" t="s">
        <v>512</v>
      </c>
      <c r="D5" s="51"/>
      <c r="E5" s="51"/>
      <c r="F5" s="51"/>
      <c r="G5" s="51"/>
      <c r="H5" s="51"/>
      <c r="I5" s="51"/>
      <c r="J5" s="51"/>
      <c r="K5" s="51"/>
      <c r="L5" s="51"/>
      <c r="M5" s="51"/>
      <c r="N5" s="51"/>
      <c r="O5" s="51"/>
      <c r="P5" s="51"/>
    </row>
    <row r="6" spans="3:16" ht="15.75" customHeight="1">
      <c r="C6" s="55" t="s">
        <v>820</v>
      </c>
      <c r="D6" s="56"/>
      <c r="E6" s="56"/>
      <c r="F6" s="57" t="s">
        <v>13</v>
      </c>
      <c r="G6" s="58"/>
      <c r="H6" s="59"/>
      <c r="I6" s="60" t="s">
        <v>14</v>
      </c>
      <c r="J6" s="58"/>
      <c r="K6" s="58"/>
      <c r="L6" s="58"/>
      <c r="M6" s="58"/>
      <c r="N6" s="58"/>
      <c r="O6" s="58"/>
      <c r="P6" s="61" t="s">
        <v>265</v>
      </c>
    </row>
    <row r="7" spans="3:16" ht="15.75" customHeight="1">
      <c r="C7" s="62"/>
      <c r="D7" s="63"/>
      <c r="E7" s="63"/>
      <c r="F7" s="64" t="s">
        <v>99</v>
      </c>
      <c r="G7" s="65" t="s">
        <v>15</v>
      </c>
      <c r="H7" s="66" t="s">
        <v>100</v>
      </c>
      <c r="I7" s="67" t="s">
        <v>16</v>
      </c>
      <c r="J7" s="65" t="s">
        <v>767</v>
      </c>
      <c r="K7" s="64" t="s">
        <v>768</v>
      </c>
      <c r="L7" s="64" t="s">
        <v>524</v>
      </c>
      <c r="M7" s="64" t="s">
        <v>525</v>
      </c>
      <c r="N7" s="65" t="s">
        <v>526</v>
      </c>
      <c r="O7" s="118" t="s">
        <v>766</v>
      </c>
      <c r="P7" s="68"/>
    </row>
    <row r="8" spans="3:16" ht="15.75" customHeight="1">
      <c r="C8" s="116" t="s">
        <v>821</v>
      </c>
      <c r="D8" s="119"/>
      <c r="E8" s="120"/>
      <c r="F8" s="119"/>
      <c r="G8" s="119"/>
      <c r="H8" s="119"/>
      <c r="I8" s="119"/>
      <c r="J8" s="119"/>
      <c r="K8" s="119"/>
      <c r="L8" s="119"/>
      <c r="M8" s="119"/>
      <c r="N8" s="119"/>
      <c r="O8" s="119"/>
      <c r="P8" s="121"/>
    </row>
    <row r="9" spans="3:16" ht="15.75" customHeight="1">
      <c r="C9" s="71"/>
      <c r="D9" s="122" t="s">
        <v>3</v>
      </c>
      <c r="E9" s="123"/>
      <c r="F9" s="204">
        <v>0</v>
      </c>
      <c r="G9" s="199">
        <v>0</v>
      </c>
      <c r="H9" s="179">
        <v>0</v>
      </c>
      <c r="I9" s="180">
        <v>0</v>
      </c>
      <c r="J9" s="205">
        <v>25</v>
      </c>
      <c r="K9" s="199">
        <v>15</v>
      </c>
      <c r="L9" s="199">
        <v>54</v>
      </c>
      <c r="M9" s="199">
        <v>96</v>
      </c>
      <c r="N9" s="199">
        <v>122</v>
      </c>
      <c r="O9" s="179">
        <v>312</v>
      </c>
      <c r="P9" s="181">
        <v>312</v>
      </c>
    </row>
    <row r="10" spans="3:16" ht="15.75" customHeight="1">
      <c r="C10" s="71"/>
      <c r="D10" s="124"/>
      <c r="E10" s="81" t="s">
        <v>822</v>
      </c>
      <c r="F10" s="104">
        <v>0</v>
      </c>
      <c r="G10" s="104">
        <v>0</v>
      </c>
      <c r="H10" s="198">
        <v>0</v>
      </c>
      <c r="I10" s="96"/>
      <c r="J10" s="125">
        <v>0</v>
      </c>
      <c r="K10" s="106">
        <v>0</v>
      </c>
      <c r="L10" s="106">
        <v>20</v>
      </c>
      <c r="M10" s="106">
        <v>18</v>
      </c>
      <c r="N10" s="106">
        <v>34</v>
      </c>
      <c r="O10" s="198">
        <v>72</v>
      </c>
      <c r="P10" s="200">
        <v>72</v>
      </c>
    </row>
    <row r="11" spans="3:16" ht="15.75" customHeight="1">
      <c r="C11" s="71"/>
      <c r="D11" s="126"/>
      <c r="E11" s="81" t="s">
        <v>764</v>
      </c>
      <c r="F11" s="104">
        <v>0</v>
      </c>
      <c r="G11" s="104">
        <v>0</v>
      </c>
      <c r="H11" s="198">
        <v>0</v>
      </c>
      <c r="I11" s="96"/>
      <c r="J11" s="125">
        <v>12</v>
      </c>
      <c r="K11" s="106">
        <v>14</v>
      </c>
      <c r="L11" s="106">
        <v>28</v>
      </c>
      <c r="M11" s="106">
        <v>34</v>
      </c>
      <c r="N11" s="106">
        <v>51</v>
      </c>
      <c r="O11" s="198">
        <v>139</v>
      </c>
      <c r="P11" s="200">
        <v>139</v>
      </c>
    </row>
    <row r="12" spans="3:16" ht="15.75" customHeight="1">
      <c r="C12" s="71"/>
      <c r="D12" s="124"/>
      <c r="E12" s="81" t="s">
        <v>823</v>
      </c>
      <c r="F12" s="104">
        <v>0</v>
      </c>
      <c r="G12" s="104">
        <v>0</v>
      </c>
      <c r="H12" s="198">
        <v>0</v>
      </c>
      <c r="I12" s="96"/>
      <c r="J12" s="125">
        <v>0</v>
      </c>
      <c r="K12" s="106">
        <v>0</v>
      </c>
      <c r="L12" s="106">
        <v>4</v>
      </c>
      <c r="M12" s="106">
        <v>4</v>
      </c>
      <c r="N12" s="106">
        <v>11</v>
      </c>
      <c r="O12" s="198">
        <v>19</v>
      </c>
      <c r="P12" s="200">
        <v>19</v>
      </c>
    </row>
    <row r="13" spans="3:16" ht="21">
      <c r="C13" s="71"/>
      <c r="D13" s="124"/>
      <c r="E13" s="81" t="s">
        <v>507</v>
      </c>
      <c r="F13" s="104">
        <v>0</v>
      </c>
      <c r="G13" s="104">
        <v>0</v>
      </c>
      <c r="H13" s="198">
        <v>0</v>
      </c>
      <c r="I13" s="96"/>
      <c r="J13" s="125">
        <v>0</v>
      </c>
      <c r="K13" s="106">
        <v>0</v>
      </c>
      <c r="L13" s="106">
        <v>0</v>
      </c>
      <c r="M13" s="106">
        <v>0</v>
      </c>
      <c r="N13" s="106">
        <v>0</v>
      </c>
      <c r="O13" s="198">
        <v>0</v>
      </c>
      <c r="P13" s="200">
        <v>0</v>
      </c>
    </row>
    <row r="14" spans="3:16" ht="15.75" customHeight="1">
      <c r="C14" s="71"/>
      <c r="D14" s="124"/>
      <c r="E14" s="81" t="s">
        <v>0</v>
      </c>
      <c r="F14" s="106">
        <v>0</v>
      </c>
      <c r="G14" s="106">
        <v>0</v>
      </c>
      <c r="H14" s="198">
        <v>0</v>
      </c>
      <c r="I14" s="105">
        <v>0</v>
      </c>
      <c r="J14" s="125">
        <v>13</v>
      </c>
      <c r="K14" s="106">
        <v>1</v>
      </c>
      <c r="L14" s="106">
        <v>2</v>
      </c>
      <c r="M14" s="106">
        <v>32</v>
      </c>
      <c r="N14" s="106">
        <v>19</v>
      </c>
      <c r="O14" s="198">
        <v>67</v>
      </c>
      <c r="P14" s="200">
        <v>67</v>
      </c>
    </row>
    <row r="15" spans="3:16" ht="20.25">
      <c r="C15" s="71"/>
      <c r="D15" s="124"/>
      <c r="E15" s="81" t="s">
        <v>508</v>
      </c>
      <c r="F15" s="127">
        <v>0</v>
      </c>
      <c r="G15" s="127">
        <v>0</v>
      </c>
      <c r="H15" s="207">
        <v>0</v>
      </c>
      <c r="I15" s="128">
        <v>0</v>
      </c>
      <c r="J15" s="129">
        <v>0</v>
      </c>
      <c r="K15" s="127">
        <v>0</v>
      </c>
      <c r="L15" s="127">
        <v>0</v>
      </c>
      <c r="M15" s="127">
        <v>8</v>
      </c>
      <c r="N15" s="127">
        <v>7</v>
      </c>
      <c r="O15" s="207">
        <v>15</v>
      </c>
      <c r="P15" s="209">
        <v>15</v>
      </c>
    </row>
    <row r="16" spans="3:16" ht="20.25">
      <c r="C16" s="71"/>
      <c r="D16" s="130"/>
      <c r="E16" s="131" t="s">
        <v>509</v>
      </c>
      <c r="F16" s="89">
        <v>0</v>
      </c>
      <c r="G16" s="89">
        <v>0</v>
      </c>
      <c r="H16" s="192">
        <v>0</v>
      </c>
      <c r="I16" s="90">
        <v>0</v>
      </c>
      <c r="J16" s="132">
        <v>0</v>
      </c>
      <c r="K16" s="89">
        <v>0</v>
      </c>
      <c r="L16" s="89">
        <v>0</v>
      </c>
      <c r="M16" s="89">
        <v>0</v>
      </c>
      <c r="N16" s="89">
        <v>0</v>
      </c>
      <c r="O16" s="192">
        <v>0</v>
      </c>
      <c r="P16" s="194">
        <v>0</v>
      </c>
    </row>
    <row r="17" spans="3:16" ht="15.75" customHeight="1">
      <c r="C17" s="71"/>
      <c r="D17" s="133" t="s">
        <v>1</v>
      </c>
      <c r="E17" s="134"/>
      <c r="F17" s="182">
        <v>0</v>
      </c>
      <c r="G17" s="182">
        <v>0</v>
      </c>
      <c r="H17" s="184">
        <v>0</v>
      </c>
      <c r="I17" s="185">
        <v>0</v>
      </c>
      <c r="J17" s="205">
        <v>13</v>
      </c>
      <c r="K17" s="182">
        <v>1</v>
      </c>
      <c r="L17" s="182">
        <v>26</v>
      </c>
      <c r="M17" s="182">
        <v>60</v>
      </c>
      <c r="N17" s="182">
        <v>59</v>
      </c>
      <c r="O17" s="184">
        <v>159</v>
      </c>
      <c r="P17" s="186">
        <v>159</v>
      </c>
    </row>
    <row r="18" spans="3:16" ht="15.75" customHeight="1">
      <c r="C18" s="71"/>
      <c r="D18" s="124"/>
      <c r="E18" s="81" t="s">
        <v>822</v>
      </c>
      <c r="F18" s="104">
        <v>0</v>
      </c>
      <c r="G18" s="104">
        <v>0</v>
      </c>
      <c r="H18" s="198">
        <v>0</v>
      </c>
      <c r="I18" s="96"/>
      <c r="J18" s="125">
        <v>0</v>
      </c>
      <c r="K18" s="106">
        <v>0</v>
      </c>
      <c r="L18" s="106">
        <v>20</v>
      </c>
      <c r="M18" s="106">
        <v>18</v>
      </c>
      <c r="N18" s="106">
        <v>34</v>
      </c>
      <c r="O18" s="198">
        <v>72</v>
      </c>
      <c r="P18" s="200">
        <v>72</v>
      </c>
    </row>
    <row r="19" spans="3:16" ht="15.75" customHeight="1">
      <c r="C19" s="71"/>
      <c r="D19" s="126"/>
      <c r="E19" s="81" t="s">
        <v>764</v>
      </c>
      <c r="F19" s="104">
        <v>0</v>
      </c>
      <c r="G19" s="104">
        <v>0</v>
      </c>
      <c r="H19" s="198">
        <v>0</v>
      </c>
      <c r="I19" s="96"/>
      <c r="J19" s="125">
        <v>0</v>
      </c>
      <c r="K19" s="106">
        <v>0</v>
      </c>
      <c r="L19" s="106">
        <v>0</v>
      </c>
      <c r="M19" s="106">
        <v>1</v>
      </c>
      <c r="N19" s="106">
        <v>1</v>
      </c>
      <c r="O19" s="198">
        <v>2</v>
      </c>
      <c r="P19" s="200">
        <v>2</v>
      </c>
    </row>
    <row r="20" spans="3:16" ht="15.75" customHeight="1">
      <c r="C20" s="71"/>
      <c r="D20" s="124"/>
      <c r="E20" s="81" t="s">
        <v>823</v>
      </c>
      <c r="F20" s="104">
        <v>0</v>
      </c>
      <c r="G20" s="104">
        <v>0</v>
      </c>
      <c r="H20" s="198">
        <v>0</v>
      </c>
      <c r="I20" s="96"/>
      <c r="J20" s="125">
        <v>0</v>
      </c>
      <c r="K20" s="106">
        <v>0</v>
      </c>
      <c r="L20" s="106">
        <v>4</v>
      </c>
      <c r="M20" s="106">
        <v>4</v>
      </c>
      <c r="N20" s="106">
        <v>0</v>
      </c>
      <c r="O20" s="198">
        <v>8</v>
      </c>
      <c r="P20" s="200">
        <v>8</v>
      </c>
    </row>
    <row r="21" spans="3:16" ht="21">
      <c r="C21" s="71"/>
      <c r="D21" s="124"/>
      <c r="E21" s="81" t="s">
        <v>507</v>
      </c>
      <c r="F21" s="104">
        <v>0</v>
      </c>
      <c r="G21" s="104">
        <v>0</v>
      </c>
      <c r="H21" s="198">
        <v>0</v>
      </c>
      <c r="I21" s="96"/>
      <c r="J21" s="125">
        <v>0</v>
      </c>
      <c r="K21" s="106">
        <v>0</v>
      </c>
      <c r="L21" s="106">
        <v>0</v>
      </c>
      <c r="M21" s="106">
        <v>0</v>
      </c>
      <c r="N21" s="106">
        <v>0</v>
      </c>
      <c r="O21" s="198">
        <v>0</v>
      </c>
      <c r="P21" s="200">
        <v>0</v>
      </c>
    </row>
    <row r="22" spans="3:16" ht="15.75" customHeight="1">
      <c r="C22" s="71"/>
      <c r="D22" s="124"/>
      <c r="E22" s="81" t="s">
        <v>0</v>
      </c>
      <c r="F22" s="106">
        <v>0</v>
      </c>
      <c r="G22" s="106">
        <v>0</v>
      </c>
      <c r="H22" s="198">
        <v>0</v>
      </c>
      <c r="I22" s="105">
        <v>0</v>
      </c>
      <c r="J22" s="125">
        <v>13</v>
      </c>
      <c r="K22" s="106">
        <v>1</v>
      </c>
      <c r="L22" s="106">
        <v>2</v>
      </c>
      <c r="M22" s="106">
        <v>32</v>
      </c>
      <c r="N22" s="106">
        <v>19</v>
      </c>
      <c r="O22" s="198">
        <v>67</v>
      </c>
      <c r="P22" s="200">
        <v>67</v>
      </c>
    </row>
    <row r="23" spans="3:16" ht="20.25">
      <c r="C23" s="71"/>
      <c r="D23" s="124"/>
      <c r="E23" s="81" t="s">
        <v>508</v>
      </c>
      <c r="F23" s="127">
        <v>0</v>
      </c>
      <c r="G23" s="127">
        <v>0</v>
      </c>
      <c r="H23" s="207">
        <v>0</v>
      </c>
      <c r="I23" s="128">
        <v>0</v>
      </c>
      <c r="J23" s="129">
        <v>0</v>
      </c>
      <c r="K23" s="127">
        <v>0</v>
      </c>
      <c r="L23" s="127">
        <v>0</v>
      </c>
      <c r="M23" s="127">
        <v>5</v>
      </c>
      <c r="N23" s="127">
        <v>5</v>
      </c>
      <c r="O23" s="207">
        <v>10</v>
      </c>
      <c r="P23" s="209">
        <v>10</v>
      </c>
    </row>
    <row r="24" spans="3:16" ht="21" thickBot="1">
      <c r="C24" s="135"/>
      <c r="D24" s="136"/>
      <c r="E24" s="137" t="s">
        <v>509</v>
      </c>
      <c r="F24" s="138">
        <v>0</v>
      </c>
      <c r="G24" s="138">
        <v>0</v>
      </c>
      <c r="H24" s="208">
        <v>0</v>
      </c>
      <c r="I24" s="146">
        <v>0</v>
      </c>
      <c r="J24" s="147">
        <v>0</v>
      </c>
      <c r="K24" s="138">
        <v>0</v>
      </c>
      <c r="L24" s="138">
        <v>0</v>
      </c>
      <c r="M24" s="138">
        <v>0</v>
      </c>
      <c r="N24" s="138">
        <v>0</v>
      </c>
      <c r="O24" s="208">
        <v>0</v>
      </c>
      <c r="P24" s="210">
        <v>0</v>
      </c>
    </row>
    <row r="25" spans="3:16" ht="15.75" customHeight="1">
      <c r="C25" s="95" t="s">
        <v>2</v>
      </c>
      <c r="D25" s="139"/>
      <c r="E25" s="140"/>
      <c r="F25" s="139"/>
      <c r="G25" s="139"/>
      <c r="H25" s="139"/>
      <c r="I25" s="139"/>
      <c r="J25" s="139"/>
      <c r="K25" s="139"/>
      <c r="L25" s="139"/>
      <c r="M25" s="139"/>
      <c r="N25" s="139"/>
      <c r="O25" s="139"/>
      <c r="P25" s="141"/>
    </row>
    <row r="26" spans="3:16" ht="15.75" customHeight="1">
      <c r="C26" s="71"/>
      <c r="D26" s="122" t="s">
        <v>3</v>
      </c>
      <c r="E26" s="123"/>
      <c r="F26" s="204">
        <v>0</v>
      </c>
      <c r="G26" s="199">
        <v>0</v>
      </c>
      <c r="H26" s="179">
        <v>0</v>
      </c>
      <c r="I26" s="180">
        <v>0</v>
      </c>
      <c r="J26" s="205">
        <v>397210</v>
      </c>
      <c r="K26" s="199">
        <v>380560</v>
      </c>
      <c r="L26" s="199">
        <v>1407790</v>
      </c>
      <c r="M26" s="199">
        <v>1762040</v>
      </c>
      <c r="N26" s="199">
        <v>2314160</v>
      </c>
      <c r="O26" s="179">
        <v>6261760</v>
      </c>
      <c r="P26" s="181">
        <v>6261760</v>
      </c>
    </row>
    <row r="27" spans="3:16" ht="15.75" customHeight="1">
      <c r="C27" s="71"/>
      <c r="D27" s="124"/>
      <c r="E27" s="81" t="s">
        <v>822</v>
      </c>
      <c r="F27" s="104">
        <v>0</v>
      </c>
      <c r="G27" s="104">
        <v>0</v>
      </c>
      <c r="H27" s="198">
        <v>0</v>
      </c>
      <c r="I27" s="96"/>
      <c r="J27" s="125">
        <v>0</v>
      </c>
      <c r="K27" s="106">
        <v>0</v>
      </c>
      <c r="L27" s="106">
        <v>491350</v>
      </c>
      <c r="M27" s="106">
        <v>480470</v>
      </c>
      <c r="N27" s="106">
        <v>759060</v>
      </c>
      <c r="O27" s="198">
        <v>1730880</v>
      </c>
      <c r="P27" s="200">
        <v>1730880</v>
      </c>
    </row>
    <row r="28" spans="3:16" ht="15.75" customHeight="1">
      <c r="C28" s="71"/>
      <c r="D28" s="126"/>
      <c r="E28" s="81" t="s">
        <v>764</v>
      </c>
      <c r="F28" s="104">
        <v>0</v>
      </c>
      <c r="G28" s="104">
        <v>0</v>
      </c>
      <c r="H28" s="198">
        <v>0</v>
      </c>
      <c r="I28" s="96"/>
      <c r="J28" s="125">
        <v>301120</v>
      </c>
      <c r="K28" s="106">
        <v>375610</v>
      </c>
      <c r="L28" s="106">
        <v>793780</v>
      </c>
      <c r="M28" s="106">
        <v>715780</v>
      </c>
      <c r="N28" s="106">
        <v>1116400</v>
      </c>
      <c r="O28" s="198">
        <v>3302690</v>
      </c>
      <c r="P28" s="200">
        <v>3302690</v>
      </c>
    </row>
    <row r="29" spans="3:16" ht="15.75" customHeight="1">
      <c r="C29" s="71"/>
      <c r="D29" s="124"/>
      <c r="E29" s="81" t="s">
        <v>823</v>
      </c>
      <c r="F29" s="104">
        <v>0</v>
      </c>
      <c r="G29" s="104">
        <v>0</v>
      </c>
      <c r="H29" s="198">
        <v>0</v>
      </c>
      <c r="I29" s="96"/>
      <c r="J29" s="125">
        <v>0</v>
      </c>
      <c r="K29" s="106">
        <v>0</v>
      </c>
      <c r="L29" s="106">
        <v>121770</v>
      </c>
      <c r="M29" s="106">
        <v>120780</v>
      </c>
      <c r="N29" s="106">
        <v>222880</v>
      </c>
      <c r="O29" s="198">
        <v>465430</v>
      </c>
      <c r="P29" s="200">
        <v>465430</v>
      </c>
    </row>
    <row r="30" spans="3:16" ht="21">
      <c r="C30" s="71"/>
      <c r="D30" s="124"/>
      <c r="E30" s="81" t="s">
        <v>507</v>
      </c>
      <c r="F30" s="104">
        <v>0</v>
      </c>
      <c r="G30" s="104">
        <v>0</v>
      </c>
      <c r="H30" s="198">
        <v>0</v>
      </c>
      <c r="I30" s="96"/>
      <c r="J30" s="125">
        <v>0</v>
      </c>
      <c r="K30" s="106">
        <v>0</v>
      </c>
      <c r="L30" s="106">
        <v>0</v>
      </c>
      <c r="M30" s="106">
        <v>0</v>
      </c>
      <c r="N30" s="106">
        <v>0</v>
      </c>
      <c r="O30" s="198">
        <v>0</v>
      </c>
      <c r="P30" s="200">
        <v>0</v>
      </c>
    </row>
    <row r="31" spans="3:16" ht="15.75" customHeight="1">
      <c r="C31" s="71"/>
      <c r="D31" s="124"/>
      <c r="E31" s="81" t="s">
        <v>0</v>
      </c>
      <c r="F31" s="106">
        <v>0</v>
      </c>
      <c r="G31" s="106">
        <v>0</v>
      </c>
      <c r="H31" s="198">
        <v>0</v>
      </c>
      <c r="I31" s="105">
        <v>0</v>
      </c>
      <c r="J31" s="125">
        <v>96090</v>
      </c>
      <c r="K31" s="106">
        <v>4950</v>
      </c>
      <c r="L31" s="106">
        <v>890</v>
      </c>
      <c r="M31" s="106">
        <v>414580</v>
      </c>
      <c r="N31" s="106">
        <v>202340</v>
      </c>
      <c r="O31" s="198">
        <v>718850</v>
      </c>
      <c r="P31" s="200">
        <v>718850</v>
      </c>
    </row>
    <row r="32" spans="3:16" ht="20.25">
      <c r="C32" s="71"/>
      <c r="D32" s="124"/>
      <c r="E32" s="81" t="s">
        <v>508</v>
      </c>
      <c r="F32" s="127">
        <v>0</v>
      </c>
      <c r="G32" s="127">
        <v>0</v>
      </c>
      <c r="H32" s="207">
        <v>0</v>
      </c>
      <c r="I32" s="128">
        <v>0</v>
      </c>
      <c r="J32" s="129">
        <v>0</v>
      </c>
      <c r="K32" s="127">
        <v>0</v>
      </c>
      <c r="L32" s="127">
        <v>0</v>
      </c>
      <c r="M32" s="127">
        <v>30430</v>
      </c>
      <c r="N32" s="127">
        <v>13480</v>
      </c>
      <c r="O32" s="207">
        <v>43910</v>
      </c>
      <c r="P32" s="209">
        <v>43910</v>
      </c>
    </row>
    <row r="33" spans="3:16" ht="20.25">
      <c r="C33" s="71"/>
      <c r="D33" s="130"/>
      <c r="E33" s="131" t="s">
        <v>509</v>
      </c>
      <c r="F33" s="89">
        <v>0</v>
      </c>
      <c r="G33" s="89">
        <v>0</v>
      </c>
      <c r="H33" s="192">
        <v>0</v>
      </c>
      <c r="I33" s="90">
        <v>0</v>
      </c>
      <c r="J33" s="132">
        <v>0</v>
      </c>
      <c r="K33" s="89">
        <v>0</v>
      </c>
      <c r="L33" s="89">
        <v>0</v>
      </c>
      <c r="M33" s="89">
        <v>0</v>
      </c>
      <c r="N33" s="89">
        <v>0</v>
      </c>
      <c r="O33" s="192">
        <v>0</v>
      </c>
      <c r="P33" s="194">
        <v>0</v>
      </c>
    </row>
    <row r="34" spans="3:16" ht="15.75" customHeight="1">
      <c r="C34" s="71"/>
      <c r="D34" s="133" t="s">
        <v>1</v>
      </c>
      <c r="E34" s="134"/>
      <c r="F34" s="182">
        <v>0</v>
      </c>
      <c r="G34" s="182">
        <v>0</v>
      </c>
      <c r="H34" s="184">
        <v>0</v>
      </c>
      <c r="I34" s="185">
        <v>0</v>
      </c>
      <c r="J34" s="205">
        <v>101810</v>
      </c>
      <c r="K34" s="182">
        <v>5750</v>
      </c>
      <c r="L34" s="182">
        <v>397440</v>
      </c>
      <c r="M34" s="182">
        <v>789630</v>
      </c>
      <c r="N34" s="182">
        <v>571550</v>
      </c>
      <c r="O34" s="184">
        <v>1866180</v>
      </c>
      <c r="P34" s="186">
        <v>1866180</v>
      </c>
    </row>
    <row r="35" spans="3:16" ht="15.75" customHeight="1">
      <c r="C35" s="71"/>
      <c r="D35" s="124"/>
      <c r="E35" s="81" t="s">
        <v>822</v>
      </c>
      <c r="F35" s="104">
        <v>0</v>
      </c>
      <c r="G35" s="104">
        <v>0</v>
      </c>
      <c r="H35" s="198">
        <v>0</v>
      </c>
      <c r="I35" s="96"/>
      <c r="J35" s="125">
        <v>0</v>
      </c>
      <c r="K35" s="106">
        <v>0</v>
      </c>
      <c r="L35" s="106">
        <v>254670</v>
      </c>
      <c r="M35" s="106">
        <v>278930</v>
      </c>
      <c r="N35" s="106">
        <v>444150</v>
      </c>
      <c r="O35" s="198">
        <v>977750</v>
      </c>
      <c r="P35" s="200">
        <v>977750</v>
      </c>
    </row>
    <row r="36" spans="3:16" ht="15.75" customHeight="1">
      <c r="C36" s="71"/>
      <c r="D36" s="126"/>
      <c r="E36" s="81" t="s">
        <v>764</v>
      </c>
      <c r="F36" s="104">
        <v>0</v>
      </c>
      <c r="G36" s="104">
        <v>0</v>
      </c>
      <c r="H36" s="198">
        <v>0</v>
      </c>
      <c r="I36" s="96"/>
      <c r="J36" s="125">
        <v>0</v>
      </c>
      <c r="K36" s="106">
        <v>0</v>
      </c>
      <c r="L36" s="106">
        <v>0</v>
      </c>
      <c r="M36" s="106">
        <v>2970</v>
      </c>
      <c r="N36" s="106">
        <v>7030</v>
      </c>
      <c r="O36" s="198">
        <v>10000</v>
      </c>
      <c r="P36" s="200">
        <v>10000</v>
      </c>
    </row>
    <row r="37" spans="3:16" ht="15.75" customHeight="1">
      <c r="C37" s="71"/>
      <c r="D37" s="124"/>
      <c r="E37" s="81" t="s">
        <v>823</v>
      </c>
      <c r="F37" s="104">
        <v>0</v>
      </c>
      <c r="G37" s="104">
        <v>0</v>
      </c>
      <c r="H37" s="198">
        <v>0</v>
      </c>
      <c r="I37" s="96"/>
      <c r="J37" s="125">
        <v>0</v>
      </c>
      <c r="K37" s="106">
        <v>0</v>
      </c>
      <c r="L37" s="106">
        <v>141450</v>
      </c>
      <c r="M37" s="106">
        <v>140300</v>
      </c>
      <c r="N37" s="106">
        <v>0</v>
      </c>
      <c r="O37" s="198">
        <v>281750</v>
      </c>
      <c r="P37" s="200">
        <v>281750</v>
      </c>
    </row>
    <row r="38" spans="3:16" ht="21">
      <c r="C38" s="71"/>
      <c r="D38" s="124"/>
      <c r="E38" s="81" t="s">
        <v>507</v>
      </c>
      <c r="F38" s="104">
        <v>0</v>
      </c>
      <c r="G38" s="104">
        <v>0</v>
      </c>
      <c r="H38" s="198">
        <v>0</v>
      </c>
      <c r="I38" s="96"/>
      <c r="J38" s="125">
        <v>0</v>
      </c>
      <c r="K38" s="106">
        <v>0</v>
      </c>
      <c r="L38" s="106">
        <v>0</v>
      </c>
      <c r="M38" s="106">
        <v>0</v>
      </c>
      <c r="N38" s="106">
        <v>0</v>
      </c>
      <c r="O38" s="198">
        <v>0</v>
      </c>
      <c r="P38" s="200">
        <v>0</v>
      </c>
    </row>
    <row r="39" spans="3:16" ht="15.75" customHeight="1">
      <c r="C39" s="71"/>
      <c r="D39" s="124"/>
      <c r="E39" s="81" t="s">
        <v>0</v>
      </c>
      <c r="F39" s="106">
        <v>0</v>
      </c>
      <c r="G39" s="106">
        <v>0</v>
      </c>
      <c r="H39" s="198">
        <v>0</v>
      </c>
      <c r="I39" s="105">
        <v>0</v>
      </c>
      <c r="J39" s="125">
        <v>101810</v>
      </c>
      <c r="K39" s="106">
        <v>5750</v>
      </c>
      <c r="L39" s="106">
        <v>1320</v>
      </c>
      <c r="M39" s="106">
        <v>359180</v>
      </c>
      <c r="N39" s="106">
        <v>115420</v>
      </c>
      <c r="O39" s="198">
        <v>583480</v>
      </c>
      <c r="P39" s="200">
        <v>583480</v>
      </c>
    </row>
    <row r="40" spans="3:16" ht="20.25">
      <c r="C40" s="71"/>
      <c r="D40" s="126"/>
      <c r="E40" s="81" t="s">
        <v>508</v>
      </c>
      <c r="F40" s="127">
        <v>0</v>
      </c>
      <c r="G40" s="127">
        <v>0</v>
      </c>
      <c r="H40" s="207">
        <v>0</v>
      </c>
      <c r="I40" s="128">
        <v>0</v>
      </c>
      <c r="J40" s="129">
        <v>0</v>
      </c>
      <c r="K40" s="127">
        <v>0</v>
      </c>
      <c r="L40" s="127">
        <v>0</v>
      </c>
      <c r="M40" s="127">
        <v>8250</v>
      </c>
      <c r="N40" s="127">
        <v>4950</v>
      </c>
      <c r="O40" s="198">
        <v>13200</v>
      </c>
      <c r="P40" s="200">
        <v>13200</v>
      </c>
    </row>
    <row r="41" spans="3:16" ht="20.25">
      <c r="C41" s="95"/>
      <c r="D41" s="142"/>
      <c r="E41" s="148" t="s">
        <v>509</v>
      </c>
      <c r="F41" s="127">
        <v>0</v>
      </c>
      <c r="G41" s="127">
        <v>0</v>
      </c>
      <c r="H41" s="207">
        <v>0</v>
      </c>
      <c r="I41" s="90">
        <v>0</v>
      </c>
      <c r="J41" s="132">
        <v>0</v>
      </c>
      <c r="K41" s="89">
        <v>0</v>
      </c>
      <c r="L41" s="89">
        <v>0</v>
      </c>
      <c r="M41" s="89">
        <v>0</v>
      </c>
      <c r="N41" s="89">
        <v>0</v>
      </c>
      <c r="O41" s="192">
        <v>0</v>
      </c>
      <c r="P41" s="194">
        <v>0</v>
      </c>
    </row>
    <row r="42" spans="3:16" ht="15.75" customHeight="1" thickBot="1">
      <c r="C42" s="143" t="s">
        <v>4</v>
      </c>
      <c r="D42" s="144"/>
      <c r="E42" s="145"/>
      <c r="F42" s="189">
        <v>0</v>
      </c>
      <c r="G42" s="188">
        <v>0</v>
      </c>
      <c r="H42" s="190">
        <v>0</v>
      </c>
      <c r="I42" s="191">
        <v>0</v>
      </c>
      <c r="J42" s="206">
        <v>499020</v>
      </c>
      <c r="K42" s="188">
        <v>386310</v>
      </c>
      <c r="L42" s="188">
        <v>1805230</v>
      </c>
      <c r="M42" s="188">
        <v>2551670</v>
      </c>
      <c r="N42" s="188">
        <v>2885710</v>
      </c>
      <c r="O42" s="190">
        <v>8127940</v>
      </c>
      <c r="P42" s="197">
        <v>8127940</v>
      </c>
    </row>
    <row r="43" ht="12" customHeight="1"/>
    <row r="44" ht="12" customHeight="1"/>
    <row r="45" ht="12" customHeight="1"/>
    <row r="46" ht="12" customHeight="1"/>
    <row r="47" ht="12" customHeight="1"/>
    <row r="48" ht="12" customHeight="1"/>
    <row r="49" ht="12" customHeight="1"/>
    <row r="138" ht="12" customHeight="1" hidden="1">
      <c r="F138" s="51">
        <v>0</v>
      </c>
    </row>
  </sheetData>
  <sheetProtection/>
  <printOptions horizontalCentered="1" verticalCentered="1"/>
  <pageMargins left="0.3937007874015748" right="0.3937007874015748" top="0.3937007874015748" bottom="0.3937007874015748" header="0.5118110236220472" footer="0"/>
  <pageSetup firstPageNumber="54" useFirstPageNumber="1" horizontalDpi="600" verticalDpi="600" orientation="landscape" paperSize="9" scale="79"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92D050"/>
  </sheetPr>
  <dimension ref="A1:O142"/>
  <sheetViews>
    <sheetView view="pageBreakPreview" zoomScaleSheetLayoutView="100" zoomScalePageLayoutView="0" workbookViewId="0" topLeftCell="A29">
      <selection activeCell="K48" sqref="K48"/>
    </sheetView>
  </sheetViews>
  <sheetFormatPr defaultColWidth="8.00390625" defaultRowHeight="13.5"/>
  <cols>
    <col min="1" max="3" width="3.25390625" style="44" customWidth="1"/>
    <col min="4" max="4" width="4.625" style="44" customWidth="1"/>
    <col min="5" max="12" width="9.125" style="44" customWidth="1"/>
    <col min="13" max="13" width="5.75390625" style="44" customWidth="1"/>
    <col min="14" max="14" width="3.25390625" style="44" customWidth="1"/>
    <col min="15" max="16384" width="8.00390625" style="44" customWidth="1"/>
  </cols>
  <sheetData>
    <row r="1" spans="1:15" s="42" customFormat="1" ht="13.5" customHeight="1">
      <c r="A1" s="43" t="s">
        <v>421</v>
      </c>
      <c r="N1" s="602"/>
      <c r="O1" s="602"/>
    </row>
    <row r="2" spans="1:15" s="42" customFormat="1" ht="16.5" customHeight="1">
      <c r="A2" s="603" t="s">
        <v>771</v>
      </c>
      <c r="B2" s="604"/>
      <c r="C2" s="604"/>
      <c r="D2" s="604"/>
      <c r="E2" s="604"/>
      <c r="F2" s="604"/>
      <c r="G2" s="604"/>
      <c r="H2" s="604"/>
      <c r="I2" s="604"/>
      <c r="J2" s="604"/>
      <c r="K2" s="604"/>
      <c r="L2" s="604"/>
      <c r="M2" s="605"/>
      <c r="N2" s="606"/>
      <c r="O2" s="602"/>
    </row>
    <row r="3" spans="1:15" s="42" customFormat="1" ht="13.5" customHeight="1">
      <c r="A3" s="603" t="s">
        <v>1629</v>
      </c>
      <c r="B3" s="605"/>
      <c r="C3" s="605"/>
      <c r="D3" s="605"/>
      <c r="E3" s="605"/>
      <c r="F3" s="605"/>
      <c r="G3" s="605"/>
      <c r="H3" s="605"/>
      <c r="I3" s="605"/>
      <c r="J3" s="605"/>
      <c r="K3" s="605"/>
      <c r="L3" s="605"/>
      <c r="M3" s="605"/>
      <c r="N3" s="606"/>
      <c r="O3" s="602"/>
    </row>
    <row r="4" spans="10:15" s="42" customFormat="1" ht="13.5" customHeight="1">
      <c r="J4" s="1717" t="s">
        <v>752</v>
      </c>
      <c r="K4" s="1717"/>
      <c r="L4" s="1761" t="s">
        <v>332</v>
      </c>
      <c r="M4" s="1761"/>
      <c r="N4" s="607"/>
      <c r="O4" s="607"/>
    </row>
    <row r="5" spans="10:15" s="42" customFormat="1" ht="13.5" customHeight="1">
      <c r="J5" s="1718" t="s">
        <v>755</v>
      </c>
      <c r="K5" s="1718"/>
      <c r="L5" s="1762" t="s">
        <v>522</v>
      </c>
      <c r="M5" s="1762"/>
      <c r="N5" s="607"/>
      <c r="O5" s="607"/>
    </row>
    <row r="6" spans="1:15" ht="15" customHeight="1">
      <c r="A6" s="541" t="s">
        <v>530</v>
      </c>
      <c r="N6" s="45"/>
      <c r="O6" s="45"/>
    </row>
    <row r="7" spans="3:15" ht="7.5" customHeight="1">
      <c r="C7" s="45"/>
      <c r="D7" s="45"/>
      <c r="E7" s="45"/>
      <c r="F7" s="45"/>
      <c r="G7" s="45"/>
      <c r="H7" s="45"/>
      <c r="M7" s="45"/>
      <c r="N7" s="45"/>
      <c r="O7" s="45"/>
    </row>
    <row r="8" spans="2:15" ht="18" customHeight="1">
      <c r="B8" s="541" t="s">
        <v>7</v>
      </c>
      <c r="C8" s="575"/>
      <c r="D8" s="45"/>
      <c r="E8" s="45"/>
      <c r="F8" s="45"/>
      <c r="G8" s="45"/>
      <c r="H8" s="45"/>
      <c r="I8" s="45"/>
      <c r="J8" s="45"/>
      <c r="K8" s="45"/>
      <c r="L8" s="45"/>
      <c r="M8" s="45"/>
      <c r="N8" s="45"/>
      <c r="O8" s="45"/>
    </row>
    <row r="9" spans="2:15" ht="18" customHeight="1" thickBot="1">
      <c r="B9" s="45"/>
      <c r="C9" s="608" t="s">
        <v>1216</v>
      </c>
      <c r="D9" s="575"/>
      <c r="E9" s="45"/>
      <c r="F9" s="45"/>
      <c r="G9" s="45"/>
      <c r="H9" s="45"/>
      <c r="I9" s="45"/>
      <c r="J9" s="45"/>
      <c r="K9" s="45"/>
      <c r="L9" s="45"/>
      <c r="M9" s="1760"/>
      <c r="N9" s="45"/>
      <c r="O9" s="45"/>
    </row>
    <row r="10" spans="2:15" ht="18" customHeight="1">
      <c r="B10" s="45"/>
      <c r="C10" s="45"/>
      <c r="D10" s="572"/>
      <c r="E10" s="573"/>
      <c r="F10" s="573"/>
      <c r="G10" s="609" t="s">
        <v>531</v>
      </c>
      <c r="H10" s="573"/>
      <c r="I10" s="609" t="s">
        <v>532</v>
      </c>
      <c r="J10" s="573"/>
      <c r="K10" s="609" t="s">
        <v>766</v>
      </c>
      <c r="L10" s="610"/>
      <c r="M10" s="1760"/>
      <c r="N10" s="45"/>
      <c r="O10" s="45"/>
    </row>
    <row r="11" spans="2:15" ht="18" customHeight="1">
      <c r="B11" s="45"/>
      <c r="C11" s="45"/>
      <c r="D11" s="549" t="s">
        <v>533</v>
      </c>
      <c r="E11" s="550"/>
      <c r="F11" s="550"/>
      <c r="G11" s="1751">
        <v>437</v>
      </c>
      <c r="H11" s="1759"/>
      <c r="I11" s="1751">
        <v>843</v>
      </c>
      <c r="J11" s="1759"/>
      <c r="K11" s="1756">
        <v>1280</v>
      </c>
      <c r="L11" s="1758"/>
      <c r="M11" s="45"/>
      <c r="N11" s="45"/>
      <c r="O11" s="45"/>
    </row>
    <row r="12" spans="2:15" ht="18" customHeight="1" thickBot="1">
      <c r="B12" s="45"/>
      <c r="C12" s="45"/>
      <c r="D12" s="611" t="s">
        <v>104</v>
      </c>
      <c r="E12" s="576"/>
      <c r="F12" s="576"/>
      <c r="G12" s="1655">
        <v>4804250</v>
      </c>
      <c r="H12" s="1656"/>
      <c r="I12" s="1655">
        <v>11479200</v>
      </c>
      <c r="J12" s="1656"/>
      <c r="K12" s="1753">
        <v>16283450</v>
      </c>
      <c r="L12" s="1755"/>
      <c r="M12" s="45"/>
      <c r="N12" s="45"/>
      <c r="O12" s="45"/>
    </row>
    <row r="13" spans="2:15" ht="18" customHeight="1">
      <c r="B13" s="45"/>
      <c r="C13" s="45"/>
      <c r="D13" s="45"/>
      <c r="E13" s="45"/>
      <c r="F13" s="45"/>
      <c r="G13" s="451"/>
      <c r="H13" s="451"/>
      <c r="I13" s="451"/>
      <c r="J13" s="451"/>
      <c r="K13" s="45"/>
      <c r="L13" s="45"/>
      <c r="M13" s="45"/>
      <c r="N13" s="45"/>
      <c r="O13" s="45"/>
    </row>
    <row r="14" spans="2:15" ht="18" customHeight="1" thickBot="1">
      <c r="B14" s="45"/>
      <c r="C14" s="608" t="s">
        <v>1217</v>
      </c>
      <c r="D14" s="575"/>
      <c r="E14" s="45"/>
      <c r="F14" s="45"/>
      <c r="G14" s="451"/>
      <c r="H14" s="451"/>
      <c r="I14" s="451"/>
      <c r="J14" s="451"/>
      <c r="K14" s="45"/>
      <c r="L14" s="45"/>
      <c r="M14" s="1760"/>
      <c r="N14" s="45"/>
      <c r="O14" s="45"/>
    </row>
    <row r="15" spans="2:15" ht="18" customHeight="1">
      <c r="B15" s="45"/>
      <c r="C15" s="45"/>
      <c r="D15" s="572"/>
      <c r="E15" s="573"/>
      <c r="F15" s="573"/>
      <c r="G15" s="492" t="s">
        <v>531</v>
      </c>
      <c r="H15" s="439"/>
      <c r="I15" s="492" t="s">
        <v>532</v>
      </c>
      <c r="J15" s="439"/>
      <c r="K15" s="609" t="s">
        <v>766</v>
      </c>
      <c r="L15" s="610"/>
      <c r="M15" s="1760"/>
      <c r="N15" s="45"/>
      <c r="O15" s="45"/>
    </row>
    <row r="16" spans="2:15" ht="18" customHeight="1">
      <c r="B16" s="45"/>
      <c r="C16" s="45"/>
      <c r="D16" s="549" t="s">
        <v>533</v>
      </c>
      <c r="E16" s="550"/>
      <c r="F16" s="550"/>
      <c r="G16" s="1751">
        <v>5078</v>
      </c>
      <c r="H16" s="1759"/>
      <c r="I16" s="1751">
        <v>6371</v>
      </c>
      <c r="J16" s="1759"/>
      <c r="K16" s="1756">
        <v>11449</v>
      </c>
      <c r="L16" s="1758"/>
      <c r="M16" s="45"/>
      <c r="N16" s="45"/>
      <c r="O16" s="45"/>
    </row>
    <row r="17" spans="2:15" ht="18" customHeight="1" thickBot="1">
      <c r="B17" s="45"/>
      <c r="C17" s="45"/>
      <c r="D17" s="611" t="s">
        <v>104</v>
      </c>
      <c r="E17" s="576"/>
      <c r="F17" s="576"/>
      <c r="G17" s="1655">
        <v>54341778</v>
      </c>
      <c r="H17" s="1656"/>
      <c r="I17" s="1655">
        <v>100393018</v>
      </c>
      <c r="J17" s="1656"/>
      <c r="K17" s="1753">
        <v>154734796</v>
      </c>
      <c r="L17" s="1755"/>
      <c r="M17" s="45"/>
      <c r="N17" s="45"/>
      <c r="O17" s="45"/>
    </row>
    <row r="18" spans="2:15" ht="18" customHeight="1">
      <c r="B18" s="45"/>
      <c r="C18" s="45"/>
      <c r="D18" s="45"/>
      <c r="E18" s="45"/>
      <c r="F18" s="45"/>
      <c r="G18" s="451"/>
      <c r="H18" s="451"/>
      <c r="I18" s="451"/>
      <c r="J18" s="451"/>
      <c r="K18" s="45"/>
      <c r="L18" s="45"/>
      <c r="M18" s="45"/>
      <c r="N18" s="45"/>
      <c r="O18" s="45"/>
    </row>
    <row r="19" spans="2:15" ht="18" customHeight="1" thickBot="1">
      <c r="B19" s="45"/>
      <c r="C19" s="608" t="s">
        <v>1218</v>
      </c>
      <c r="D19" s="575"/>
      <c r="E19" s="45"/>
      <c r="F19" s="45"/>
      <c r="G19" s="451"/>
      <c r="H19" s="451"/>
      <c r="I19" s="451"/>
      <c r="J19" s="451"/>
      <c r="K19" s="45"/>
      <c r="L19" s="45"/>
      <c r="M19" s="45"/>
      <c r="N19" s="45"/>
      <c r="O19" s="45"/>
    </row>
    <row r="20" spans="2:15" ht="18" customHeight="1">
      <c r="B20" s="45"/>
      <c r="C20" s="45"/>
      <c r="D20" s="572"/>
      <c r="E20" s="573"/>
      <c r="F20" s="573"/>
      <c r="G20" s="492" t="s">
        <v>531</v>
      </c>
      <c r="H20" s="439"/>
      <c r="I20" s="492" t="s">
        <v>532</v>
      </c>
      <c r="J20" s="439"/>
      <c r="K20" s="609" t="s">
        <v>766</v>
      </c>
      <c r="L20" s="610"/>
      <c r="M20" s="45"/>
      <c r="N20" s="45"/>
      <c r="O20" s="45"/>
    </row>
    <row r="21" spans="2:15" ht="18" customHeight="1">
      <c r="B21" s="45"/>
      <c r="C21" s="45"/>
      <c r="D21" s="549" t="s">
        <v>533</v>
      </c>
      <c r="E21" s="612"/>
      <c r="F21" s="550"/>
      <c r="G21" s="1751">
        <v>1330</v>
      </c>
      <c r="H21" s="1759"/>
      <c r="I21" s="1751">
        <v>9655</v>
      </c>
      <c r="J21" s="1759"/>
      <c r="K21" s="1756">
        <v>10985</v>
      </c>
      <c r="L21" s="1758"/>
      <c r="M21" s="45"/>
      <c r="N21" s="45"/>
      <c r="O21" s="45"/>
    </row>
    <row r="22" spans="2:15" ht="18" customHeight="1" thickBot="1">
      <c r="B22" s="45"/>
      <c r="C22" s="45"/>
      <c r="D22" s="611" t="s">
        <v>104</v>
      </c>
      <c r="E22" s="576"/>
      <c r="F22" s="576"/>
      <c r="G22" s="1655">
        <v>11717402</v>
      </c>
      <c r="H22" s="1656"/>
      <c r="I22" s="1655">
        <v>60071081</v>
      </c>
      <c r="J22" s="1656"/>
      <c r="K22" s="1753">
        <v>71788483</v>
      </c>
      <c r="L22" s="1755"/>
      <c r="M22" s="45"/>
      <c r="N22" s="45"/>
      <c r="O22" s="45"/>
    </row>
    <row r="23" spans="2:15" ht="18" customHeight="1">
      <c r="B23" s="45"/>
      <c r="C23" s="45"/>
      <c r="D23" s="45"/>
      <c r="E23" s="45"/>
      <c r="F23" s="45"/>
      <c r="G23" s="451"/>
      <c r="H23" s="451"/>
      <c r="I23" s="451"/>
      <c r="J23" s="451"/>
      <c r="K23" s="45"/>
      <c r="L23" s="45"/>
      <c r="M23" s="45"/>
      <c r="N23" s="45"/>
      <c r="O23" s="45"/>
    </row>
    <row r="24" spans="2:15" ht="18" customHeight="1" thickBot="1">
      <c r="B24" s="45"/>
      <c r="C24" s="608" t="s">
        <v>1219</v>
      </c>
      <c r="D24" s="575"/>
      <c r="E24" s="45"/>
      <c r="F24" s="45"/>
      <c r="G24" s="451"/>
      <c r="H24" s="451"/>
      <c r="I24" s="451"/>
      <c r="J24" s="451"/>
      <c r="K24" s="45"/>
      <c r="L24" s="45"/>
      <c r="M24" s="45"/>
      <c r="N24" s="45"/>
      <c r="O24" s="45"/>
    </row>
    <row r="25" spans="2:15" ht="18" customHeight="1">
      <c r="B25" s="45"/>
      <c r="C25" s="45"/>
      <c r="D25" s="572"/>
      <c r="E25" s="573"/>
      <c r="F25" s="573"/>
      <c r="G25" s="492" t="s">
        <v>531</v>
      </c>
      <c r="H25" s="439"/>
      <c r="I25" s="492" t="s">
        <v>532</v>
      </c>
      <c r="J25" s="440"/>
      <c r="K25" s="609" t="s">
        <v>766</v>
      </c>
      <c r="L25" s="610"/>
      <c r="M25" s="45"/>
      <c r="N25" s="45"/>
      <c r="O25" s="45"/>
    </row>
    <row r="26" spans="2:15" ht="18" customHeight="1">
      <c r="B26" s="45"/>
      <c r="C26" s="45"/>
      <c r="D26" s="613" t="s">
        <v>533</v>
      </c>
      <c r="E26" s="612"/>
      <c r="F26" s="612"/>
      <c r="G26" s="1751">
        <v>1712</v>
      </c>
      <c r="H26" s="1759"/>
      <c r="I26" s="1751">
        <v>32354</v>
      </c>
      <c r="J26" s="1759"/>
      <c r="K26" s="1756">
        <v>34066</v>
      </c>
      <c r="L26" s="1758"/>
      <c r="M26" s="45"/>
      <c r="N26" s="45"/>
      <c r="O26" s="45"/>
    </row>
    <row r="27" spans="2:15" ht="18" customHeight="1" thickBot="1">
      <c r="B27" s="45"/>
      <c r="C27" s="45"/>
      <c r="D27" s="611" t="s">
        <v>104</v>
      </c>
      <c r="E27" s="576"/>
      <c r="F27" s="576"/>
      <c r="G27" s="1655">
        <v>15780136</v>
      </c>
      <c r="H27" s="1656"/>
      <c r="I27" s="1655">
        <v>400513839</v>
      </c>
      <c r="J27" s="1656"/>
      <c r="K27" s="1753">
        <v>416293975</v>
      </c>
      <c r="L27" s="1755"/>
      <c r="M27" s="45"/>
      <c r="N27" s="45"/>
      <c r="O27" s="45"/>
    </row>
    <row r="28" spans="2:15" ht="18" customHeight="1">
      <c r="B28" s="45"/>
      <c r="C28" s="45"/>
      <c r="D28" s="45"/>
      <c r="E28" s="45"/>
      <c r="F28" s="45"/>
      <c r="G28" s="451"/>
      <c r="H28" s="451"/>
      <c r="I28" s="451"/>
      <c r="J28" s="451"/>
      <c r="K28" s="45"/>
      <c r="L28" s="45"/>
      <c r="M28" s="45"/>
      <c r="N28" s="45"/>
      <c r="O28" s="45"/>
    </row>
    <row r="29" spans="2:15" ht="18" customHeight="1" thickBot="1">
      <c r="B29" s="45"/>
      <c r="C29" s="608" t="s">
        <v>1220</v>
      </c>
      <c r="D29" s="45"/>
      <c r="E29" s="45"/>
      <c r="F29" s="45"/>
      <c r="G29" s="451"/>
      <c r="H29" s="451"/>
      <c r="I29" s="451"/>
      <c r="J29" s="451"/>
      <c r="K29" s="45"/>
      <c r="L29" s="45"/>
      <c r="M29" s="45"/>
      <c r="N29" s="45"/>
      <c r="O29" s="45"/>
    </row>
    <row r="30" spans="2:15" ht="18" customHeight="1">
      <c r="B30" s="45"/>
      <c r="C30" s="45"/>
      <c r="D30" s="572"/>
      <c r="E30" s="573"/>
      <c r="F30" s="573"/>
      <c r="G30" s="494" t="s">
        <v>531</v>
      </c>
      <c r="H30" s="492"/>
      <c r="I30" s="492" t="s">
        <v>532</v>
      </c>
      <c r="J30" s="439"/>
      <c r="K30" s="609" t="s">
        <v>766</v>
      </c>
      <c r="L30" s="610"/>
      <c r="M30" s="45"/>
      <c r="N30" s="45"/>
      <c r="O30" s="45"/>
    </row>
    <row r="31" spans="2:15" ht="18" customHeight="1">
      <c r="B31" s="45"/>
      <c r="C31" s="45"/>
      <c r="D31" s="549" t="s">
        <v>533</v>
      </c>
      <c r="E31" s="550"/>
      <c r="F31" s="550"/>
      <c r="G31" s="1751">
        <v>7</v>
      </c>
      <c r="H31" s="1759"/>
      <c r="I31" s="1751">
        <v>6058</v>
      </c>
      <c r="J31" s="1759"/>
      <c r="K31" s="1756">
        <v>6065</v>
      </c>
      <c r="L31" s="1758"/>
      <c r="M31" s="45"/>
      <c r="N31" s="45"/>
      <c r="O31" s="45"/>
    </row>
    <row r="32" spans="2:15" ht="18" customHeight="1" thickBot="1">
      <c r="B32" s="45"/>
      <c r="C32" s="45"/>
      <c r="D32" s="611" t="s">
        <v>104</v>
      </c>
      <c r="E32" s="576"/>
      <c r="F32" s="576"/>
      <c r="G32" s="1655">
        <v>71481</v>
      </c>
      <c r="H32" s="1656"/>
      <c r="I32" s="1655">
        <v>63412932</v>
      </c>
      <c r="J32" s="1656"/>
      <c r="K32" s="1753">
        <v>63484413</v>
      </c>
      <c r="L32" s="1755"/>
      <c r="M32" s="45"/>
      <c r="N32" s="45"/>
      <c r="O32" s="45"/>
    </row>
    <row r="33" spans="2:15" ht="18" customHeight="1">
      <c r="B33" s="45"/>
      <c r="C33" s="45"/>
      <c r="D33" s="45"/>
      <c r="E33" s="45"/>
      <c r="F33" s="45"/>
      <c r="G33" s="615"/>
      <c r="H33" s="615"/>
      <c r="I33" s="45"/>
      <c r="J33" s="45"/>
      <c r="K33" s="45"/>
      <c r="L33" s="45"/>
      <c r="M33" s="45"/>
      <c r="N33" s="45"/>
      <c r="O33" s="45"/>
    </row>
    <row r="34" spans="2:15" ht="18" customHeight="1" thickBot="1">
      <c r="B34" s="45"/>
      <c r="C34" s="608" t="s">
        <v>1221</v>
      </c>
      <c r="D34" s="45"/>
      <c r="E34" s="45"/>
      <c r="F34" s="45"/>
      <c r="G34" s="574"/>
      <c r="H34" s="574"/>
      <c r="I34" s="45"/>
      <c r="J34" s="45"/>
      <c r="K34" s="45"/>
      <c r="L34" s="45"/>
      <c r="M34" s="45"/>
      <c r="N34" s="45"/>
      <c r="O34" s="45"/>
    </row>
    <row r="35" spans="2:15" ht="18" customHeight="1">
      <c r="B35" s="45"/>
      <c r="C35" s="45"/>
      <c r="D35" s="572"/>
      <c r="E35" s="573"/>
      <c r="F35" s="573"/>
      <c r="G35" s="614" t="s">
        <v>531</v>
      </c>
      <c r="H35" s="609"/>
      <c r="I35" s="609" t="s">
        <v>532</v>
      </c>
      <c r="J35" s="573"/>
      <c r="K35" s="609" t="s">
        <v>766</v>
      </c>
      <c r="L35" s="610"/>
      <c r="M35" s="45"/>
      <c r="N35" s="45"/>
      <c r="O35" s="45"/>
    </row>
    <row r="36" spans="2:15" ht="18" customHeight="1">
      <c r="B36" s="45"/>
      <c r="C36" s="45"/>
      <c r="D36" s="549" t="s">
        <v>533</v>
      </c>
      <c r="E36" s="612"/>
      <c r="F36" s="550"/>
      <c r="G36" s="1756">
        <f>SUM(G11,G16,G21,G26,G31)</f>
        <v>8564</v>
      </c>
      <c r="H36" s="1757"/>
      <c r="I36" s="1756">
        <f>SUM(I11,I16,I21,I26,I31)</f>
        <v>55281</v>
      </c>
      <c r="J36" s="1757"/>
      <c r="K36" s="1756">
        <v>63845</v>
      </c>
      <c r="L36" s="1758"/>
      <c r="M36" s="45"/>
      <c r="N36" s="45"/>
      <c r="O36" s="45"/>
    </row>
    <row r="37" spans="2:15" ht="18" customHeight="1" thickBot="1">
      <c r="B37" s="45"/>
      <c r="C37" s="45"/>
      <c r="D37" s="611" t="s">
        <v>104</v>
      </c>
      <c r="E37" s="576"/>
      <c r="F37" s="576"/>
      <c r="G37" s="1753">
        <f>SUM(G12,G17,G22,G27,G32)</f>
        <v>86715047</v>
      </c>
      <c r="H37" s="1754"/>
      <c r="I37" s="1753">
        <f>SUM(I12,I17,I22,I27,I32)</f>
        <v>635870070</v>
      </c>
      <c r="J37" s="1754"/>
      <c r="K37" s="1753">
        <v>722585117</v>
      </c>
      <c r="L37" s="1755"/>
      <c r="M37" s="45"/>
      <c r="N37" s="45"/>
      <c r="O37" s="45"/>
    </row>
    <row r="38" spans="2:15" ht="18" customHeight="1">
      <c r="B38" s="45"/>
      <c r="C38" s="45"/>
      <c r="D38" s="45"/>
      <c r="E38" s="45"/>
      <c r="F38" s="45"/>
      <c r="G38" s="45"/>
      <c r="H38" s="45"/>
      <c r="I38" s="45"/>
      <c r="J38" s="45"/>
      <c r="K38" s="45"/>
      <c r="L38" s="45"/>
      <c r="M38" s="45"/>
      <c r="N38" s="45"/>
      <c r="O38" s="45"/>
    </row>
    <row r="39" spans="1:15" ht="18" customHeight="1">
      <c r="A39" s="45"/>
      <c r="B39" s="541" t="s">
        <v>806</v>
      </c>
      <c r="C39" s="575"/>
      <c r="D39" s="45"/>
      <c r="E39" s="45"/>
      <c r="F39" s="45"/>
      <c r="G39" s="45"/>
      <c r="H39" s="45"/>
      <c r="I39" s="45"/>
      <c r="J39" s="45"/>
      <c r="K39" s="45"/>
      <c r="L39" s="45"/>
      <c r="M39" s="45"/>
      <c r="N39" s="45"/>
      <c r="O39" s="45"/>
    </row>
    <row r="40" spans="1:14" ht="18" customHeight="1">
      <c r="A40" s="45"/>
      <c r="B40" s="616"/>
      <c r="C40" s="45"/>
      <c r="D40" s="45"/>
      <c r="E40" s="45"/>
      <c r="F40" s="45"/>
      <c r="G40" s="45"/>
      <c r="H40" s="45"/>
      <c r="I40" s="45"/>
      <c r="J40" s="45"/>
      <c r="K40" s="45"/>
      <c r="L40" s="45"/>
      <c r="M40" s="45"/>
      <c r="N40" s="45"/>
    </row>
    <row r="41" spans="2:8" ht="18" customHeight="1" thickBot="1">
      <c r="B41" s="45"/>
      <c r="C41" s="608" t="s">
        <v>357</v>
      </c>
      <c r="D41" s="575"/>
      <c r="E41" s="45"/>
      <c r="F41" s="45"/>
      <c r="G41" s="45"/>
      <c r="H41" s="45"/>
    </row>
    <row r="42" spans="2:8" ht="18" customHeight="1">
      <c r="B42" s="45"/>
      <c r="C42" s="45"/>
      <c r="D42" s="572"/>
      <c r="E42" s="573"/>
      <c r="F42" s="573"/>
      <c r="G42" s="492" t="s">
        <v>531</v>
      </c>
      <c r="H42" s="493"/>
    </row>
    <row r="43" spans="2:8" ht="18" customHeight="1">
      <c r="B43" s="45"/>
      <c r="C43" s="45"/>
      <c r="D43" s="549" t="s">
        <v>533</v>
      </c>
      <c r="E43" s="550"/>
      <c r="F43" s="550"/>
      <c r="G43" s="1751">
        <v>459</v>
      </c>
      <c r="H43" s="1752"/>
    </row>
    <row r="44" spans="2:8" ht="18" customHeight="1" thickBot="1">
      <c r="B44" s="45"/>
      <c r="C44" s="45"/>
      <c r="D44" s="611" t="s">
        <v>104</v>
      </c>
      <c r="E44" s="576"/>
      <c r="F44" s="576"/>
      <c r="G44" s="1655">
        <v>30369911</v>
      </c>
      <c r="H44" s="1670"/>
    </row>
    <row r="45" spans="2:8" ht="18" customHeight="1">
      <c r="B45" s="45"/>
      <c r="C45" s="45"/>
      <c r="D45" s="45"/>
      <c r="E45" s="45"/>
      <c r="F45" s="45"/>
      <c r="G45" s="451"/>
      <c r="H45" s="451"/>
    </row>
    <row r="46" spans="2:8" ht="18" customHeight="1" thickBot="1">
      <c r="B46" s="45"/>
      <c r="C46" s="608" t="s">
        <v>358</v>
      </c>
      <c r="D46" s="575"/>
      <c r="E46" s="45"/>
      <c r="F46" s="45"/>
      <c r="G46" s="451"/>
      <c r="H46" s="451"/>
    </row>
    <row r="47" spans="2:8" ht="18" customHeight="1">
      <c r="B47" s="45"/>
      <c r="C47" s="45"/>
      <c r="D47" s="572"/>
      <c r="E47" s="573"/>
      <c r="F47" s="573"/>
      <c r="G47" s="492" t="s">
        <v>531</v>
      </c>
      <c r="H47" s="493"/>
    </row>
    <row r="48" spans="2:8" ht="18" customHeight="1">
      <c r="B48" s="45"/>
      <c r="C48" s="45"/>
      <c r="D48" s="549" t="s">
        <v>533</v>
      </c>
      <c r="E48" s="612"/>
      <c r="F48" s="550"/>
      <c r="G48" s="1751">
        <v>620</v>
      </c>
      <c r="H48" s="1752"/>
    </row>
    <row r="49" spans="2:8" ht="18" customHeight="1" thickBot="1">
      <c r="B49" s="45"/>
      <c r="C49" s="45"/>
      <c r="D49" s="611" t="s">
        <v>104</v>
      </c>
      <c r="E49" s="576"/>
      <c r="F49" s="576"/>
      <c r="G49" s="1655">
        <v>16393768</v>
      </c>
      <c r="H49" s="1670"/>
    </row>
    <row r="50" spans="2:8" ht="18" customHeight="1">
      <c r="B50" s="45"/>
      <c r="C50" s="45"/>
      <c r="D50" s="45"/>
      <c r="E50" s="45"/>
      <c r="F50" s="45"/>
      <c r="G50" s="451"/>
      <c r="H50" s="451"/>
    </row>
    <row r="51" spans="2:8" ht="18" customHeight="1" thickBot="1">
      <c r="B51" s="45"/>
      <c r="C51" s="608" t="s">
        <v>359</v>
      </c>
      <c r="D51" s="575"/>
      <c r="E51" s="45"/>
      <c r="F51" s="45"/>
      <c r="G51" s="451"/>
      <c r="H51" s="451"/>
    </row>
    <row r="52" spans="2:8" ht="18" customHeight="1">
      <c r="B52" s="45"/>
      <c r="C52" s="45"/>
      <c r="D52" s="572"/>
      <c r="E52" s="573"/>
      <c r="F52" s="573"/>
      <c r="G52" s="492" t="s">
        <v>531</v>
      </c>
      <c r="H52" s="493"/>
    </row>
    <row r="53" spans="2:8" ht="18" customHeight="1">
      <c r="B53" s="45"/>
      <c r="C53" s="45"/>
      <c r="D53" s="613" t="s">
        <v>533</v>
      </c>
      <c r="E53" s="612"/>
      <c r="F53" s="612"/>
      <c r="G53" s="1751">
        <v>1294</v>
      </c>
      <c r="H53" s="1752"/>
    </row>
    <row r="54" spans="2:8" ht="18" customHeight="1" thickBot="1">
      <c r="B54" s="45"/>
      <c r="C54" s="45"/>
      <c r="D54" s="611" t="s">
        <v>104</v>
      </c>
      <c r="E54" s="576"/>
      <c r="F54" s="576"/>
      <c r="G54" s="1655">
        <v>40959115</v>
      </c>
      <c r="H54" s="1670"/>
    </row>
    <row r="55" spans="2:8" ht="18" customHeight="1">
      <c r="B55" s="45"/>
      <c r="C55" s="45"/>
      <c r="D55" s="45"/>
      <c r="E55" s="45"/>
      <c r="F55" s="45"/>
      <c r="G55" s="451"/>
      <c r="H55" s="451"/>
    </row>
    <row r="56" spans="2:8" ht="18" customHeight="1" thickBot="1">
      <c r="B56" s="45"/>
      <c r="C56" s="608" t="s">
        <v>807</v>
      </c>
      <c r="D56" s="45"/>
      <c r="E56" s="45"/>
      <c r="F56" s="45"/>
      <c r="G56" s="451"/>
      <c r="H56" s="451"/>
    </row>
    <row r="57" spans="2:8" ht="18" customHeight="1">
      <c r="B57" s="45"/>
      <c r="C57" s="45"/>
      <c r="D57" s="572"/>
      <c r="E57" s="573"/>
      <c r="F57" s="573"/>
      <c r="G57" s="494" t="s">
        <v>531</v>
      </c>
      <c r="H57" s="496"/>
    </row>
    <row r="58" spans="2:8" ht="18" customHeight="1">
      <c r="B58" s="45"/>
      <c r="C58" s="45"/>
      <c r="D58" s="549" t="s">
        <v>533</v>
      </c>
      <c r="E58" s="550"/>
      <c r="F58" s="550"/>
      <c r="G58" s="1751">
        <v>3437</v>
      </c>
      <c r="H58" s="1752"/>
    </row>
    <row r="59" spans="2:8" ht="18" customHeight="1" thickBot="1">
      <c r="B59" s="45"/>
      <c r="C59" s="45"/>
      <c r="D59" s="611" t="s">
        <v>104</v>
      </c>
      <c r="E59" s="576"/>
      <c r="F59" s="576"/>
      <c r="G59" s="1655">
        <v>102348491</v>
      </c>
      <c r="H59" s="1670"/>
    </row>
    <row r="60" spans="2:8" ht="18" customHeight="1">
      <c r="B60" s="45"/>
      <c r="C60" s="45"/>
      <c r="D60" s="45"/>
      <c r="E60" s="45"/>
      <c r="F60" s="45"/>
      <c r="G60" s="495"/>
      <c r="H60" s="495"/>
    </row>
    <row r="61" spans="2:8" ht="18" customHeight="1" thickBot="1">
      <c r="B61" s="45"/>
      <c r="C61" s="608" t="s">
        <v>6</v>
      </c>
      <c r="D61" s="45"/>
      <c r="E61" s="45"/>
      <c r="F61" s="45"/>
      <c r="G61" s="458"/>
      <c r="H61" s="458"/>
    </row>
    <row r="62" spans="2:8" ht="18" customHeight="1">
      <c r="B62" s="45"/>
      <c r="C62" s="45"/>
      <c r="D62" s="572"/>
      <c r="E62" s="573"/>
      <c r="F62" s="573"/>
      <c r="G62" s="494" t="s">
        <v>531</v>
      </c>
      <c r="H62" s="496"/>
    </row>
    <row r="63" spans="2:8" ht="18" customHeight="1">
      <c r="B63" s="45"/>
      <c r="C63" s="45"/>
      <c r="D63" s="549" t="s">
        <v>533</v>
      </c>
      <c r="E63" s="612"/>
      <c r="F63" s="550"/>
      <c r="G63" s="1751">
        <f>SUM(G43,G48,G53,G58)</f>
        <v>5810</v>
      </c>
      <c r="H63" s="1752"/>
    </row>
    <row r="64" spans="2:8" ht="18" customHeight="1" thickBot="1">
      <c r="B64" s="45"/>
      <c r="C64" s="45"/>
      <c r="D64" s="611" t="s">
        <v>104</v>
      </c>
      <c r="E64" s="576"/>
      <c r="F64" s="576"/>
      <c r="G64" s="1655">
        <f>SUM(G44,G49,G54,G59)</f>
        <v>190071285</v>
      </c>
      <c r="H64" s="1670"/>
    </row>
    <row r="65" spans="7:8" ht="12">
      <c r="G65" s="391"/>
      <c r="H65" s="391"/>
    </row>
    <row r="142" ht="12">
      <c r="F142" s="44">
        <v>0</v>
      </c>
    </row>
  </sheetData>
  <sheetProtection/>
  <mergeCells count="52">
    <mergeCell ref="J4:K4"/>
    <mergeCell ref="L4:M4"/>
    <mergeCell ref="J5:K5"/>
    <mergeCell ref="L5:M5"/>
    <mergeCell ref="M9:M10"/>
    <mergeCell ref="G11:H11"/>
    <mergeCell ref="I11:J11"/>
    <mergeCell ref="K11:L11"/>
    <mergeCell ref="G12:H12"/>
    <mergeCell ref="I12:J12"/>
    <mergeCell ref="K12:L12"/>
    <mergeCell ref="M14:M15"/>
    <mergeCell ref="G16:H16"/>
    <mergeCell ref="I16:J16"/>
    <mergeCell ref="K16:L16"/>
    <mergeCell ref="G17:H17"/>
    <mergeCell ref="I17:J17"/>
    <mergeCell ref="K17:L17"/>
    <mergeCell ref="G21:H21"/>
    <mergeCell ref="I21:J21"/>
    <mergeCell ref="K21:L21"/>
    <mergeCell ref="G22:H22"/>
    <mergeCell ref="I22:J22"/>
    <mergeCell ref="K22:L22"/>
    <mergeCell ref="G26:H26"/>
    <mergeCell ref="I26:J26"/>
    <mergeCell ref="K26:L26"/>
    <mergeCell ref="G27:H27"/>
    <mergeCell ref="I27:J27"/>
    <mergeCell ref="K27:L27"/>
    <mergeCell ref="G31:H31"/>
    <mergeCell ref="I31:J31"/>
    <mergeCell ref="K31:L31"/>
    <mergeCell ref="G32:H32"/>
    <mergeCell ref="I32:J32"/>
    <mergeCell ref="K32:L32"/>
    <mergeCell ref="G36:H36"/>
    <mergeCell ref="I36:J36"/>
    <mergeCell ref="K36:L36"/>
    <mergeCell ref="G37:H37"/>
    <mergeCell ref="I37:J37"/>
    <mergeCell ref="K37:L37"/>
    <mergeCell ref="G43:H43"/>
    <mergeCell ref="G44:H44"/>
    <mergeCell ref="G48:H48"/>
    <mergeCell ref="G64:H64"/>
    <mergeCell ref="G49:H49"/>
    <mergeCell ref="G53:H53"/>
    <mergeCell ref="G54:H54"/>
    <mergeCell ref="G58:H58"/>
    <mergeCell ref="G59:H59"/>
    <mergeCell ref="G63:H63"/>
  </mergeCells>
  <printOptions horizontalCentered="1" verticalCentered="1"/>
  <pageMargins left="0.3937007874015748" right="0.3937007874015748" top="0.3937007874015748" bottom="0.3937007874015748" header="0.5118110236220472" footer="0"/>
  <pageSetup firstPageNumber="55" useFirstPageNumber="1" horizontalDpi="600" verticalDpi="600" orientation="landscape" paperSize="9" scale="81" r:id="rId1"/>
  <headerFooter scaleWithDoc="0" alignWithMargins="0">
    <oddFooter>&amp;C－&amp;P－</oddFooter>
  </headerFooter>
  <rowBreaks count="1" manualBreakCount="1">
    <brk id="37" max="13" man="1"/>
  </rowBreaks>
</worksheet>
</file>

<file path=xl/worksheets/sheet26.xml><?xml version="1.0" encoding="utf-8"?>
<worksheet xmlns="http://schemas.openxmlformats.org/spreadsheetml/2006/main" xmlns:r="http://schemas.openxmlformats.org/officeDocument/2006/relationships">
  <sheetPr>
    <tabColor rgb="FF92D050"/>
  </sheetPr>
  <dimension ref="A1:M138"/>
  <sheetViews>
    <sheetView view="pageBreakPreview" zoomScaleSheetLayoutView="100" zoomScalePageLayoutView="0" workbookViewId="0" topLeftCell="A1">
      <selection activeCell="K25" sqref="K25"/>
    </sheetView>
  </sheetViews>
  <sheetFormatPr defaultColWidth="8.00390625" defaultRowHeight="18" customHeight="1"/>
  <cols>
    <col min="1" max="1" width="2.625" style="579" customWidth="1"/>
    <col min="2" max="2" width="12.125" style="579" customWidth="1"/>
    <col min="3" max="3" width="10.375" style="579" customWidth="1"/>
    <col min="4" max="6" width="17.125" style="579" customWidth="1"/>
    <col min="7" max="9" width="14.625" style="579" customWidth="1"/>
    <col min="10" max="10" width="3.25390625" style="579" customWidth="1"/>
    <col min="11" max="16384" width="8.00390625" style="579" customWidth="1"/>
  </cols>
  <sheetData>
    <row r="1" spans="1:13" s="529" customFormat="1" ht="17.25">
      <c r="A1" s="528" t="s">
        <v>535</v>
      </c>
      <c r="G1" s="530"/>
      <c r="H1" s="530"/>
      <c r="I1" s="530"/>
      <c r="J1" s="617"/>
      <c r="K1" s="618"/>
      <c r="L1" s="530"/>
      <c r="M1" s="530"/>
    </row>
    <row r="2" spans="1:13" s="529" customFormat="1" ht="24" customHeight="1">
      <c r="A2" s="577" t="s">
        <v>756</v>
      </c>
      <c r="B2" s="532"/>
      <c r="C2" s="532"/>
      <c r="D2" s="532"/>
      <c r="E2" s="532"/>
      <c r="F2" s="532"/>
      <c r="G2" s="532"/>
      <c r="H2" s="619"/>
      <c r="I2" s="619"/>
      <c r="J2" s="15"/>
      <c r="K2" s="620"/>
      <c r="L2" s="530"/>
      <c r="M2" s="530"/>
    </row>
    <row r="3" spans="1:9" s="529" customFormat="1" ht="24" customHeight="1">
      <c r="A3" s="531" t="s">
        <v>1626</v>
      </c>
      <c r="B3" s="531"/>
      <c r="C3" s="531"/>
      <c r="D3" s="531"/>
      <c r="E3" s="531"/>
      <c r="F3" s="531"/>
      <c r="G3" s="531"/>
      <c r="H3" s="531"/>
      <c r="I3" s="531"/>
    </row>
    <row r="4" spans="6:11" s="529" customFormat="1" ht="17.25">
      <c r="F4" s="530"/>
      <c r="H4" s="621" t="s">
        <v>536</v>
      </c>
      <c r="I4" s="537" t="s">
        <v>332</v>
      </c>
      <c r="J4" s="530"/>
      <c r="K4" s="540"/>
    </row>
    <row r="5" spans="6:11" s="529" customFormat="1" ht="17.25">
      <c r="F5" s="530"/>
      <c r="H5" s="536" t="s">
        <v>537</v>
      </c>
      <c r="I5" s="537" t="s">
        <v>522</v>
      </c>
      <c r="J5" s="530"/>
      <c r="K5" s="540"/>
    </row>
    <row r="6" spans="1:3" ht="18" customHeight="1">
      <c r="A6" s="229" t="s">
        <v>538</v>
      </c>
      <c r="B6" s="230"/>
      <c r="C6" s="230"/>
    </row>
    <row r="8" spans="2:9" ht="18" customHeight="1" thickBot="1">
      <c r="B8" s="535"/>
      <c r="C8" s="535"/>
      <c r="D8" s="535"/>
      <c r="E8" s="535"/>
      <c r="F8" s="535"/>
      <c r="G8" s="535"/>
      <c r="H8" s="535"/>
      <c r="I8" s="539" t="s">
        <v>534</v>
      </c>
    </row>
    <row r="9" spans="2:10" ht="30" customHeight="1">
      <c r="B9" s="622" t="s">
        <v>539</v>
      </c>
      <c r="C9" s="623"/>
      <c r="D9" s="370" t="s">
        <v>540</v>
      </c>
      <c r="E9" s="370" t="s">
        <v>541</v>
      </c>
      <c r="F9" s="370" t="s">
        <v>800</v>
      </c>
      <c r="G9" s="370" t="s">
        <v>801</v>
      </c>
      <c r="H9" s="370" t="s">
        <v>542</v>
      </c>
      <c r="I9" s="497" t="s">
        <v>335</v>
      </c>
      <c r="J9" s="230"/>
    </row>
    <row r="10" spans="2:10" ht="21" customHeight="1">
      <c r="B10" s="624" t="s">
        <v>543</v>
      </c>
      <c r="C10" s="625" t="s">
        <v>544</v>
      </c>
      <c r="D10" s="28">
        <v>6236661300</v>
      </c>
      <c r="E10" s="28">
        <v>6236661300</v>
      </c>
      <c r="F10" s="28">
        <v>10085100</v>
      </c>
      <c r="G10" s="498"/>
      <c r="H10" s="499"/>
      <c r="I10" s="500">
        <v>0</v>
      </c>
      <c r="J10" s="230"/>
    </row>
    <row r="11" spans="2:10" ht="21" customHeight="1">
      <c r="B11" s="624"/>
      <c r="C11" s="625" t="s">
        <v>545</v>
      </c>
      <c r="D11" s="28">
        <v>720306860</v>
      </c>
      <c r="E11" s="28">
        <v>665081570</v>
      </c>
      <c r="F11" s="28">
        <v>1010480</v>
      </c>
      <c r="G11" s="28">
        <v>0</v>
      </c>
      <c r="H11" s="28">
        <v>55225290</v>
      </c>
      <c r="I11" s="500">
        <v>5980800</v>
      </c>
      <c r="J11" s="230"/>
    </row>
    <row r="12" spans="2:10" ht="21" customHeight="1">
      <c r="B12" s="627"/>
      <c r="C12" s="625" t="s">
        <v>766</v>
      </c>
      <c r="D12" s="467">
        <f aca="true" t="shared" si="0" ref="D12:I12">SUM(D10:D11)</f>
        <v>6956968160</v>
      </c>
      <c r="E12" s="467">
        <f t="shared" si="0"/>
        <v>6901742870</v>
      </c>
      <c r="F12" s="467">
        <f t="shared" si="0"/>
        <v>11095580</v>
      </c>
      <c r="G12" s="467">
        <f t="shared" si="0"/>
        <v>0</v>
      </c>
      <c r="H12" s="467">
        <f>SUM(H10:H11)</f>
        <v>55225290</v>
      </c>
      <c r="I12" s="29">
        <f t="shared" si="0"/>
        <v>5980800</v>
      </c>
      <c r="J12" s="230"/>
    </row>
    <row r="13" spans="2:10" ht="21" customHeight="1">
      <c r="B13" s="627" t="s">
        <v>546</v>
      </c>
      <c r="C13" s="625" t="s">
        <v>545</v>
      </c>
      <c r="D13" s="28">
        <v>149602690</v>
      </c>
      <c r="E13" s="28">
        <v>32114521</v>
      </c>
      <c r="F13" s="28">
        <v>92000</v>
      </c>
      <c r="G13" s="28">
        <v>33684200</v>
      </c>
      <c r="H13" s="28">
        <f>D13-E13-G13</f>
        <v>83803969</v>
      </c>
      <c r="I13" s="500">
        <v>0</v>
      </c>
      <c r="J13" s="230"/>
    </row>
    <row r="14" spans="2:10" ht="21" customHeight="1">
      <c r="B14" s="624" t="s">
        <v>547</v>
      </c>
      <c r="C14" s="625" t="s">
        <v>544</v>
      </c>
      <c r="D14" s="467">
        <f>D10</f>
        <v>6236661300</v>
      </c>
      <c r="E14" s="467">
        <f>E10</f>
        <v>6236661300</v>
      </c>
      <c r="F14" s="467">
        <f>F10</f>
        <v>10085100</v>
      </c>
      <c r="G14" s="501"/>
      <c r="H14" s="501"/>
      <c r="I14" s="30">
        <f>I10</f>
        <v>0</v>
      </c>
      <c r="J14" s="230"/>
    </row>
    <row r="15" spans="2:10" ht="21" customHeight="1">
      <c r="B15" s="628"/>
      <c r="C15" s="625" t="s">
        <v>545</v>
      </c>
      <c r="D15" s="467">
        <f aca="true" t="shared" si="1" ref="D15:I15">D11+D13</f>
        <v>869909550</v>
      </c>
      <c r="E15" s="467">
        <f t="shared" si="1"/>
        <v>697196091</v>
      </c>
      <c r="F15" s="467">
        <f t="shared" si="1"/>
        <v>1102480</v>
      </c>
      <c r="G15" s="467">
        <f t="shared" si="1"/>
        <v>33684200</v>
      </c>
      <c r="H15" s="467">
        <f t="shared" si="1"/>
        <v>139029259</v>
      </c>
      <c r="I15" s="29">
        <f t="shared" si="1"/>
        <v>5980800</v>
      </c>
      <c r="J15" s="230"/>
    </row>
    <row r="16" spans="2:10" ht="21" customHeight="1" thickBot="1">
      <c r="B16" s="629"/>
      <c r="C16" s="630" t="s">
        <v>766</v>
      </c>
      <c r="D16" s="473">
        <f aca="true" t="shared" si="2" ref="D16:I16">SUM(D14:D15)</f>
        <v>7106570850</v>
      </c>
      <c r="E16" s="473">
        <f t="shared" si="2"/>
        <v>6933857391</v>
      </c>
      <c r="F16" s="473">
        <f t="shared" si="2"/>
        <v>11187580</v>
      </c>
      <c r="G16" s="473">
        <f t="shared" si="2"/>
        <v>33684200</v>
      </c>
      <c r="H16" s="473">
        <f t="shared" si="2"/>
        <v>139029259</v>
      </c>
      <c r="I16" s="31">
        <f t="shared" si="2"/>
        <v>5980800</v>
      </c>
      <c r="J16" s="230"/>
    </row>
    <row r="17" spans="3:10" ht="18.75" customHeight="1">
      <c r="C17" s="535"/>
      <c r="D17" s="502"/>
      <c r="E17" s="503"/>
      <c r="F17" s="503"/>
      <c r="G17" s="230"/>
      <c r="H17" s="230"/>
      <c r="I17" s="230"/>
      <c r="J17" s="230"/>
    </row>
    <row r="18" spans="4:10" ht="12.75" customHeight="1">
      <c r="D18" s="230"/>
      <c r="E18" s="230"/>
      <c r="F18" s="230"/>
      <c r="G18" s="230"/>
      <c r="H18" s="230"/>
      <c r="I18" s="230"/>
      <c r="J18" s="230"/>
    </row>
    <row r="19" spans="1:10" ht="18" customHeight="1">
      <c r="A19" s="529" t="s">
        <v>695</v>
      </c>
      <c r="D19" s="230"/>
      <c r="E19" s="230"/>
      <c r="F19" s="230"/>
      <c r="G19" s="230"/>
      <c r="H19" s="230"/>
      <c r="I19" s="230"/>
      <c r="J19" s="230"/>
    </row>
    <row r="20" spans="4:10" ht="12.75" customHeight="1">
      <c r="D20" s="230"/>
      <c r="E20" s="230"/>
      <c r="F20" s="230"/>
      <c r="G20" s="230"/>
      <c r="H20" s="230"/>
      <c r="I20" s="230"/>
      <c r="J20" s="230"/>
    </row>
    <row r="21" spans="2:10" ht="18" customHeight="1" thickBot="1">
      <c r="B21" s="535"/>
      <c r="C21" s="535"/>
      <c r="D21" s="353"/>
      <c r="E21" s="353"/>
      <c r="F21" s="353"/>
      <c r="G21" s="353"/>
      <c r="H21" s="356" t="s">
        <v>534</v>
      </c>
      <c r="I21" s="230"/>
      <c r="J21" s="230"/>
    </row>
    <row r="22" spans="2:10" ht="30" customHeight="1">
      <c r="B22" s="622" t="s">
        <v>539</v>
      </c>
      <c r="C22" s="600"/>
      <c r="D22" s="370" t="s">
        <v>802</v>
      </c>
      <c r="E22" s="370" t="s">
        <v>803</v>
      </c>
      <c r="F22" s="370" t="s">
        <v>408</v>
      </c>
      <c r="G22" s="370" t="s">
        <v>799</v>
      </c>
      <c r="H22" s="361" t="s">
        <v>696</v>
      </c>
      <c r="I22" s="230"/>
      <c r="J22" s="230"/>
    </row>
    <row r="23" spans="2:10" ht="21.75" customHeight="1">
      <c r="B23" s="1763" t="s">
        <v>697</v>
      </c>
      <c r="C23" s="1764"/>
      <c r="D23" s="467">
        <f aca="true" t="shared" si="3" ref="D23:D28">E23-F23</f>
        <v>24808624064</v>
      </c>
      <c r="E23" s="28">
        <v>24811889785</v>
      </c>
      <c r="F23" s="28">
        <v>3265721</v>
      </c>
      <c r="G23" s="28">
        <v>0</v>
      </c>
      <c r="H23" s="500">
        <v>0</v>
      </c>
      <c r="I23" s="230"/>
      <c r="J23" s="230"/>
    </row>
    <row r="24" spans="2:10" ht="21.75" customHeight="1">
      <c r="B24" s="1763" t="s">
        <v>402</v>
      </c>
      <c r="C24" s="1764"/>
      <c r="D24" s="467">
        <f t="shared" si="3"/>
        <v>1922876804</v>
      </c>
      <c r="E24" s="28">
        <v>1922876804</v>
      </c>
      <c r="F24" s="28">
        <v>0</v>
      </c>
      <c r="G24" s="28">
        <v>0</v>
      </c>
      <c r="H24" s="500">
        <v>0</v>
      </c>
      <c r="I24" s="230"/>
      <c r="J24" s="230"/>
    </row>
    <row r="25" spans="2:10" ht="21.75" customHeight="1">
      <c r="B25" s="1763" t="s">
        <v>698</v>
      </c>
      <c r="C25" s="1764"/>
      <c r="D25" s="467">
        <f t="shared" si="3"/>
        <v>722585117</v>
      </c>
      <c r="E25" s="28">
        <v>722585117</v>
      </c>
      <c r="F25" s="28">
        <v>0</v>
      </c>
      <c r="G25" s="28">
        <v>0</v>
      </c>
      <c r="H25" s="500">
        <v>0</v>
      </c>
      <c r="I25" s="230"/>
      <c r="J25" s="230"/>
    </row>
    <row r="26" spans="2:10" ht="21.75" customHeight="1">
      <c r="B26" s="1763" t="s">
        <v>805</v>
      </c>
      <c r="C26" s="1764"/>
      <c r="D26" s="467">
        <f t="shared" si="3"/>
        <v>190071285</v>
      </c>
      <c r="E26" s="28">
        <v>190071285</v>
      </c>
      <c r="F26" s="28">
        <v>0</v>
      </c>
      <c r="G26" s="28">
        <v>0</v>
      </c>
      <c r="H26" s="500">
        <v>0</v>
      </c>
      <c r="I26" s="230"/>
      <c r="J26" s="230"/>
    </row>
    <row r="27" spans="2:10" ht="21.75" customHeight="1">
      <c r="B27" s="1763" t="s">
        <v>506</v>
      </c>
      <c r="C27" s="1764"/>
      <c r="D27" s="467">
        <f t="shared" si="3"/>
        <v>724293039</v>
      </c>
      <c r="E27" s="28">
        <v>724293039</v>
      </c>
      <c r="F27" s="28">
        <v>0</v>
      </c>
      <c r="G27" s="28">
        <v>0</v>
      </c>
      <c r="H27" s="500">
        <v>0</v>
      </c>
      <c r="I27" s="230"/>
      <c r="J27" s="230"/>
    </row>
    <row r="28" spans="2:10" ht="21.75" customHeight="1">
      <c r="B28" s="1763" t="s">
        <v>699</v>
      </c>
      <c r="C28" s="1764"/>
      <c r="D28" s="467">
        <f t="shared" si="3"/>
        <v>0</v>
      </c>
      <c r="E28" s="28">
        <v>0</v>
      </c>
      <c r="F28" s="28">
        <v>0</v>
      </c>
      <c r="G28" s="28">
        <v>0</v>
      </c>
      <c r="H28" s="500">
        <v>0</v>
      </c>
      <c r="I28" s="230"/>
      <c r="J28" s="230"/>
    </row>
    <row r="29" spans="2:8" ht="21.75" customHeight="1" thickBot="1">
      <c r="B29" s="631" t="s">
        <v>766</v>
      </c>
      <c r="C29" s="584"/>
      <c r="D29" s="592">
        <f>E29-F29-G29-H29</f>
        <v>28368450309</v>
      </c>
      <c r="E29" s="592">
        <f>SUM(E23:E28)</f>
        <v>28371716030</v>
      </c>
      <c r="F29" s="592">
        <f>SUM(F23:F28)</f>
        <v>3265721</v>
      </c>
      <c r="G29" s="592">
        <f>SUM(G23:G28)</f>
        <v>0</v>
      </c>
      <c r="H29" s="632">
        <f>SUM(H23:H28)</f>
        <v>0</v>
      </c>
    </row>
    <row r="138" ht="18" customHeight="1">
      <c r="F138" s="579">
        <v>0</v>
      </c>
    </row>
  </sheetData>
  <sheetProtection/>
  <mergeCells count="6">
    <mergeCell ref="B23:C23"/>
    <mergeCell ref="B24:C24"/>
    <mergeCell ref="B25:C25"/>
    <mergeCell ref="B26:C26"/>
    <mergeCell ref="B27:C27"/>
    <mergeCell ref="B28:C28"/>
  </mergeCells>
  <printOptions horizontalCentered="1" verticalCentered="1"/>
  <pageMargins left="0.3937007874015748" right="0.3937007874015748" top="0.3937007874015748" bottom="0.3937007874015748" header="0.5118110236220472" footer="0"/>
  <pageSetup firstPageNumber="57" useFirstPageNumber="1" horizontalDpi="600" verticalDpi="600" orientation="landscape" paperSize="9" scale="99" r:id="rId1"/>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rgb="FF92D050"/>
  </sheetPr>
  <dimension ref="A1:K142"/>
  <sheetViews>
    <sheetView view="pageBreakPreview" zoomScaleSheetLayoutView="100" zoomScalePageLayoutView="0" workbookViewId="0" topLeftCell="N1">
      <selection activeCell="J21" sqref="J21"/>
    </sheetView>
  </sheetViews>
  <sheetFormatPr defaultColWidth="9.00390625" defaultRowHeight="13.5"/>
  <cols>
    <col min="1" max="2" width="3.125" style="579" customWidth="1"/>
    <col min="3" max="3" width="11.125" style="579" customWidth="1"/>
    <col min="4" max="4" width="5.125" style="579" customWidth="1"/>
    <col min="5" max="5" width="40.625" style="579" customWidth="1"/>
    <col min="6" max="6" width="17.625" style="579" customWidth="1"/>
    <col min="7" max="7" width="11.125" style="579" customWidth="1"/>
    <col min="8" max="8" width="5.125" style="579" customWidth="1"/>
    <col min="9" max="9" width="40.625" style="579" customWidth="1"/>
    <col min="10" max="10" width="17.625" style="579" customWidth="1"/>
  </cols>
  <sheetData>
    <row r="1" spans="1:10" ht="17.25">
      <c r="A1" s="528" t="s">
        <v>700</v>
      </c>
      <c r="B1" s="529"/>
      <c r="C1" s="529"/>
      <c r="D1" s="529"/>
      <c r="E1" s="529"/>
      <c r="F1" s="529"/>
      <c r="G1" s="529"/>
      <c r="H1" s="529"/>
      <c r="I1" s="529"/>
      <c r="J1" s="529"/>
    </row>
    <row r="2" spans="1:10" ht="21">
      <c r="A2" s="531" t="s">
        <v>771</v>
      </c>
      <c r="B2" s="532"/>
      <c r="C2" s="532"/>
      <c r="D2" s="532"/>
      <c r="E2" s="532"/>
      <c r="F2" s="532"/>
      <c r="G2" s="532"/>
      <c r="H2" s="532"/>
      <c r="I2" s="532"/>
      <c r="J2" s="531"/>
    </row>
    <row r="3" spans="1:10" ht="17.25">
      <c r="A3" s="533" t="s">
        <v>1626</v>
      </c>
      <c r="B3" s="531"/>
      <c r="C3" s="531"/>
      <c r="D3" s="531"/>
      <c r="E3" s="531"/>
      <c r="F3" s="531"/>
      <c r="G3" s="531"/>
      <c r="H3" s="531"/>
      <c r="I3" s="531"/>
      <c r="J3" s="531"/>
    </row>
    <row r="4" spans="1:10" ht="17.25">
      <c r="A4" s="529"/>
      <c r="B4" s="529"/>
      <c r="C4" s="529"/>
      <c r="D4" s="529"/>
      <c r="E4" s="529"/>
      <c r="F4" s="529"/>
      <c r="G4" s="529"/>
      <c r="H4" s="633"/>
      <c r="I4" s="634" t="s">
        <v>757</v>
      </c>
      <c r="J4" s="634" t="s">
        <v>332</v>
      </c>
    </row>
    <row r="5" spans="1:10" ht="17.25">
      <c r="A5" s="528" t="s">
        <v>701</v>
      </c>
      <c r="B5" s="529"/>
      <c r="C5" s="529"/>
      <c r="D5" s="529"/>
      <c r="E5" s="529"/>
      <c r="F5" s="529"/>
      <c r="G5" s="529"/>
      <c r="H5" s="635"/>
      <c r="I5" s="536" t="s">
        <v>758</v>
      </c>
      <c r="J5" s="537" t="s">
        <v>522</v>
      </c>
    </row>
    <row r="6" spans="2:4" ht="17.25" customHeight="1">
      <c r="B6" s="528" t="s">
        <v>702</v>
      </c>
      <c r="C6" s="528"/>
      <c r="D6" s="528"/>
    </row>
    <row r="7" ht="17.25" customHeight="1" thickBot="1">
      <c r="J7" s="545" t="s">
        <v>534</v>
      </c>
    </row>
    <row r="8" spans="3:10" ht="17.25" customHeight="1">
      <c r="C8" s="636" t="s">
        <v>703</v>
      </c>
      <c r="D8" s="600"/>
      <c r="E8" s="600"/>
      <c r="F8" s="600"/>
      <c r="G8" s="636" t="s">
        <v>704</v>
      </c>
      <c r="H8" s="600"/>
      <c r="I8" s="600"/>
      <c r="J8" s="637"/>
    </row>
    <row r="9" spans="3:10" ht="17.25" customHeight="1">
      <c r="C9" s="589" t="s">
        <v>705</v>
      </c>
      <c r="D9" s="590"/>
      <c r="E9" s="590"/>
      <c r="F9" s="638" t="s">
        <v>706</v>
      </c>
      <c r="G9" s="589" t="s">
        <v>705</v>
      </c>
      <c r="H9" s="590"/>
      <c r="I9" s="590"/>
      <c r="J9" s="639" t="s">
        <v>706</v>
      </c>
    </row>
    <row r="10" spans="3:10" ht="17.25" customHeight="1">
      <c r="C10" s="640" t="s">
        <v>707</v>
      </c>
      <c r="D10" s="1766" t="s">
        <v>145</v>
      </c>
      <c r="E10" s="1767"/>
      <c r="F10" s="591">
        <v>6945044971</v>
      </c>
      <c r="G10" s="1768" t="s">
        <v>708</v>
      </c>
      <c r="H10" s="1769"/>
      <c r="I10" s="1767"/>
      <c r="J10" s="626">
        <v>719901864</v>
      </c>
    </row>
    <row r="11" spans="3:10" ht="17.25" customHeight="1">
      <c r="C11" s="641" t="s">
        <v>709</v>
      </c>
      <c r="D11" s="1766" t="s">
        <v>710</v>
      </c>
      <c r="E11" s="1767"/>
      <c r="F11" s="591">
        <v>0</v>
      </c>
      <c r="G11" s="642" t="s">
        <v>711</v>
      </c>
      <c r="H11" s="1766" t="s">
        <v>697</v>
      </c>
      <c r="I11" s="1767"/>
      <c r="J11" s="626">
        <v>24811889785</v>
      </c>
    </row>
    <row r="12" spans="3:10" ht="17.25" customHeight="1">
      <c r="C12" s="643" t="s">
        <v>712</v>
      </c>
      <c r="D12" s="1766" t="s">
        <v>790</v>
      </c>
      <c r="E12" s="1767"/>
      <c r="F12" s="591">
        <v>0</v>
      </c>
      <c r="G12" s="628"/>
      <c r="H12" s="1785" t="s">
        <v>402</v>
      </c>
      <c r="I12" s="1786"/>
      <c r="J12" s="626">
        <v>1922876804</v>
      </c>
    </row>
    <row r="13" spans="3:10" ht="17.25" customHeight="1">
      <c r="C13" s="641" t="s">
        <v>713</v>
      </c>
      <c r="D13" s="1766" t="s">
        <v>714</v>
      </c>
      <c r="E13" s="1767"/>
      <c r="F13" s="591">
        <v>0</v>
      </c>
      <c r="G13" s="628"/>
      <c r="H13" s="1766" t="s">
        <v>698</v>
      </c>
      <c r="I13" s="1767"/>
      <c r="J13" s="626">
        <v>722585117</v>
      </c>
    </row>
    <row r="14" spans="3:10" ht="17.25" customHeight="1">
      <c r="C14" s="643" t="s">
        <v>715</v>
      </c>
      <c r="D14" s="1766" t="s">
        <v>1222</v>
      </c>
      <c r="E14" s="1767"/>
      <c r="F14" s="591">
        <v>0</v>
      </c>
      <c r="G14" s="628"/>
      <c r="H14" s="1766" t="s">
        <v>804</v>
      </c>
      <c r="I14" s="1767"/>
      <c r="J14" s="626">
        <v>190071285</v>
      </c>
    </row>
    <row r="15" spans="3:10" ht="17.25" customHeight="1">
      <c r="C15" s="644" t="s">
        <v>404</v>
      </c>
      <c r="D15" s="1766" t="s">
        <v>746</v>
      </c>
      <c r="E15" s="1767"/>
      <c r="F15" s="591">
        <v>5196745568</v>
      </c>
      <c r="G15" s="628"/>
      <c r="H15" s="1785" t="s">
        <v>506</v>
      </c>
      <c r="I15" s="1786"/>
      <c r="J15" s="626">
        <v>724293039</v>
      </c>
    </row>
    <row r="16" spans="3:10" ht="17.25" customHeight="1">
      <c r="C16" s="645" t="s">
        <v>403</v>
      </c>
      <c r="D16" s="1766" t="s">
        <v>769</v>
      </c>
      <c r="E16" s="1767"/>
      <c r="F16" s="591">
        <v>1144976000</v>
      </c>
      <c r="G16" s="628"/>
      <c r="H16" s="1766" t="s">
        <v>94</v>
      </c>
      <c r="I16" s="1767"/>
      <c r="J16" s="626">
        <v>24444225</v>
      </c>
    </row>
    <row r="17" spans="3:10" ht="17.25" customHeight="1">
      <c r="C17" s="645"/>
      <c r="D17" s="1782" t="s">
        <v>1436</v>
      </c>
      <c r="E17" s="646" t="s">
        <v>1223</v>
      </c>
      <c r="F17" s="591">
        <v>173191000</v>
      </c>
      <c r="G17" s="628"/>
      <c r="H17" s="1766" t="s">
        <v>93</v>
      </c>
      <c r="I17" s="1767"/>
      <c r="J17" s="626">
        <v>0</v>
      </c>
    </row>
    <row r="18" spans="3:10" ht="17.25" customHeight="1">
      <c r="C18" s="645"/>
      <c r="D18" s="1783"/>
      <c r="E18" s="646" t="s">
        <v>1224</v>
      </c>
      <c r="F18" s="591">
        <v>0</v>
      </c>
      <c r="G18" s="628"/>
      <c r="H18" s="1766" t="s">
        <v>790</v>
      </c>
      <c r="I18" s="1767"/>
      <c r="J18" s="626">
        <v>0</v>
      </c>
    </row>
    <row r="19" spans="3:10" ht="17.25" customHeight="1">
      <c r="C19" s="645"/>
      <c r="D19" s="1783"/>
      <c r="E19" s="646" t="s">
        <v>98</v>
      </c>
      <c r="F19" s="591">
        <v>0</v>
      </c>
      <c r="G19" s="647" t="s">
        <v>95</v>
      </c>
      <c r="H19" s="1785" t="s">
        <v>296</v>
      </c>
      <c r="I19" s="1786"/>
      <c r="J19" s="626">
        <v>690618382</v>
      </c>
    </row>
    <row r="20" spans="3:10" ht="17.25" customHeight="1">
      <c r="C20" s="645"/>
      <c r="D20" s="1784"/>
      <c r="E20" s="646" t="s">
        <v>1225</v>
      </c>
      <c r="F20" s="591">
        <v>203090603</v>
      </c>
      <c r="G20" s="645" t="s">
        <v>96</v>
      </c>
      <c r="H20" s="1785" t="s">
        <v>1227</v>
      </c>
      <c r="I20" s="1786"/>
      <c r="J20" s="626">
        <v>51206388</v>
      </c>
    </row>
    <row r="21" spans="3:10" ht="17.25" customHeight="1">
      <c r="C21" s="648"/>
      <c r="D21" s="1766" t="s">
        <v>790</v>
      </c>
      <c r="E21" s="1767"/>
      <c r="F21" s="591">
        <v>6150000</v>
      </c>
      <c r="G21" s="645"/>
      <c r="H21" s="1785" t="s">
        <v>97</v>
      </c>
      <c r="I21" s="1786"/>
      <c r="J21" s="626">
        <v>0</v>
      </c>
    </row>
    <row r="22" spans="3:10" ht="17.25" customHeight="1">
      <c r="C22" s="647" t="s">
        <v>405</v>
      </c>
      <c r="D22" s="1766" t="s">
        <v>91</v>
      </c>
      <c r="E22" s="1767"/>
      <c r="F22" s="591">
        <v>7996101000</v>
      </c>
      <c r="G22" s="645"/>
      <c r="H22" s="1785" t="s">
        <v>98</v>
      </c>
      <c r="I22" s="1786"/>
      <c r="J22" s="626">
        <v>476075183</v>
      </c>
    </row>
    <row r="23" spans="3:10" ht="17.25" customHeight="1">
      <c r="C23" s="648" t="s">
        <v>90</v>
      </c>
      <c r="D23" s="1766" t="s">
        <v>92</v>
      </c>
      <c r="E23" s="1767"/>
      <c r="F23" s="591">
        <v>199011000</v>
      </c>
      <c r="G23" s="648"/>
      <c r="H23" s="1766" t="s">
        <v>297</v>
      </c>
      <c r="I23" s="1767"/>
      <c r="J23" s="626">
        <v>0</v>
      </c>
    </row>
    <row r="24" spans="3:10" ht="17.25" customHeight="1">
      <c r="C24" s="645" t="s">
        <v>716</v>
      </c>
      <c r="D24" s="1766" t="s">
        <v>717</v>
      </c>
      <c r="E24" s="1767"/>
      <c r="F24" s="591">
        <v>4142515000</v>
      </c>
      <c r="G24" s="1768" t="s">
        <v>298</v>
      </c>
      <c r="H24" s="1769"/>
      <c r="I24" s="1767"/>
      <c r="J24" s="626">
        <v>0</v>
      </c>
    </row>
    <row r="25" spans="3:10" ht="17.25" customHeight="1">
      <c r="C25" s="645" t="s">
        <v>719</v>
      </c>
      <c r="D25" s="1766" t="s">
        <v>720</v>
      </c>
      <c r="E25" s="1767"/>
      <c r="F25" s="591">
        <v>0</v>
      </c>
      <c r="G25" s="1768" t="s">
        <v>299</v>
      </c>
      <c r="H25" s="1769"/>
      <c r="I25" s="1767"/>
      <c r="J25" s="626">
        <v>0</v>
      </c>
    </row>
    <row r="26" spans="3:10" ht="17.25" customHeight="1">
      <c r="C26" s="645"/>
      <c r="D26" s="1782" t="s">
        <v>1436</v>
      </c>
      <c r="E26" s="646" t="s">
        <v>1223</v>
      </c>
      <c r="F26" s="591">
        <v>97461000</v>
      </c>
      <c r="G26" s="1768" t="s">
        <v>300</v>
      </c>
      <c r="H26" s="1769"/>
      <c r="I26" s="1767"/>
      <c r="J26" s="626">
        <v>0</v>
      </c>
    </row>
    <row r="27" spans="3:10" ht="17.25" customHeight="1">
      <c r="C27" s="645"/>
      <c r="D27" s="1783"/>
      <c r="E27" s="646" t="s">
        <v>1224</v>
      </c>
      <c r="F27" s="591">
        <v>0</v>
      </c>
      <c r="G27" s="1768" t="s">
        <v>718</v>
      </c>
      <c r="H27" s="1769"/>
      <c r="I27" s="1767"/>
      <c r="J27" s="626">
        <v>372407000</v>
      </c>
    </row>
    <row r="28" spans="3:10" ht="17.25" customHeight="1">
      <c r="C28" s="645"/>
      <c r="D28" s="1783"/>
      <c r="E28" s="646" t="s">
        <v>98</v>
      </c>
      <c r="F28" s="591">
        <v>0</v>
      </c>
      <c r="G28" s="647" t="s">
        <v>721</v>
      </c>
      <c r="H28" s="1766" t="s">
        <v>722</v>
      </c>
      <c r="I28" s="1767"/>
      <c r="J28" s="626">
        <v>0</v>
      </c>
    </row>
    <row r="29" spans="3:10" ht="17.25" customHeight="1">
      <c r="C29" s="645"/>
      <c r="D29" s="1784"/>
      <c r="E29" s="646" t="s">
        <v>1225</v>
      </c>
      <c r="F29" s="591">
        <v>106131823</v>
      </c>
      <c r="G29" s="648"/>
      <c r="H29" s="1766" t="s">
        <v>723</v>
      </c>
      <c r="I29" s="1767"/>
      <c r="J29" s="649">
        <v>0</v>
      </c>
    </row>
    <row r="30" spans="3:10" ht="17.25" customHeight="1">
      <c r="C30" s="648"/>
      <c r="D30" s="1766" t="s">
        <v>790</v>
      </c>
      <c r="E30" s="1767"/>
      <c r="F30" s="591">
        <v>0</v>
      </c>
      <c r="G30" s="1768" t="s">
        <v>725</v>
      </c>
      <c r="H30" s="1769"/>
      <c r="I30" s="1767"/>
      <c r="J30" s="626">
        <v>0</v>
      </c>
    </row>
    <row r="31" spans="3:10" ht="17.25" customHeight="1">
      <c r="C31" s="1768" t="s">
        <v>724</v>
      </c>
      <c r="D31" s="1769"/>
      <c r="E31" s="1767"/>
      <c r="F31" s="591">
        <v>0</v>
      </c>
      <c r="G31" s="650" t="s">
        <v>727</v>
      </c>
      <c r="H31" s="1785" t="s">
        <v>728</v>
      </c>
      <c r="I31" s="1786"/>
      <c r="J31" s="651">
        <v>0</v>
      </c>
    </row>
    <row r="32" spans="3:10" ht="17.25" customHeight="1">
      <c r="C32" s="1768" t="s">
        <v>726</v>
      </c>
      <c r="D32" s="1769"/>
      <c r="E32" s="1767"/>
      <c r="F32" s="652">
        <v>570295</v>
      </c>
      <c r="G32" s="628"/>
      <c r="H32" s="1766" t="s">
        <v>730</v>
      </c>
      <c r="I32" s="1767"/>
      <c r="J32" s="653">
        <v>0</v>
      </c>
    </row>
    <row r="33" spans="3:10" ht="17.25" customHeight="1">
      <c r="C33" s="1768" t="s">
        <v>729</v>
      </c>
      <c r="D33" s="1769"/>
      <c r="E33" s="1767"/>
      <c r="F33" s="652">
        <v>0</v>
      </c>
      <c r="G33" s="601"/>
      <c r="H33" s="1766" t="s">
        <v>723</v>
      </c>
      <c r="I33" s="1767"/>
      <c r="J33" s="653">
        <v>217370287</v>
      </c>
    </row>
    <row r="34" spans="3:10" ht="17.25" customHeight="1">
      <c r="C34" s="645" t="s">
        <v>731</v>
      </c>
      <c r="D34" s="1766" t="s">
        <v>732</v>
      </c>
      <c r="E34" s="1767"/>
      <c r="F34" s="591">
        <v>3549111816</v>
      </c>
      <c r="G34" s="1773"/>
      <c r="H34" s="1774"/>
      <c r="I34" s="1774"/>
      <c r="J34" s="1779" t="s">
        <v>464</v>
      </c>
    </row>
    <row r="35" spans="3:10" ht="17.25" customHeight="1">
      <c r="C35" s="645"/>
      <c r="D35" s="1766" t="s">
        <v>733</v>
      </c>
      <c r="E35" s="1767"/>
      <c r="F35" s="591">
        <v>713627157</v>
      </c>
      <c r="G35" s="1775"/>
      <c r="H35" s="1776"/>
      <c r="I35" s="1776"/>
      <c r="J35" s="1780"/>
    </row>
    <row r="36" spans="3:10" ht="17.25" customHeight="1">
      <c r="C36" s="645"/>
      <c r="D36" s="1766" t="s">
        <v>734</v>
      </c>
      <c r="E36" s="1767"/>
      <c r="F36" s="591">
        <v>0</v>
      </c>
      <c r="G36" s="1775"/>
      <c r="H36" s="1776"/>
      <c r="I36" s="1776"/>
      <c r="J36" s="1780"/>
    </row>
    <row r="37" spans="3:10" ht="17.25" customHeight="1">
      <c r="C37" s="645"/>
      <c r="D37" s="1766" t="s">
        <v>735</v>
      </c>
      <c r="E37" s="1767"/>
      <c r="F37" s="591">
        <v>0</v>
      </c>
      <c r="G37" s="1775"/>
      <c r="H37" s="1776"/>
      <c r="I37" s="1776"/>
      <c r="J37" s="1780"/>
    </row>
    <row r="38" spans="3:10" ht="17.25" customHeight="1">
      <c r="C38" s="645"/>
      <c r="D38" s="1782" t="s">
        <v>1436</v>
      </c>
      <c r="E38" s="646" t="s">
        <v>1223</v>
      </c>
      <c r="F38" s="591">
        <v>92728096</v>
      </c>
      <c r="G38" s="1775"/>
      <c r="H38" s="1776"/>
      <c r="I38" s="1776"/>
      <c r="J38" s="1780"/>
    </row>
    <row r="39" spans="3:10" ht="17.25" customHeight="1">
      <c r="C39" s="645"/>
      <c r="D39" s="1783"/>
      <c r="E39" s="646" t="s">
        <v>1224</v>
      </c>
      <c r="F39" s="652">
        <v>0</v>
      </c>
      <c r="G39" s="1775"/>
      <c r="H39" s="1776"/>
      <c r="I39" s="1776"/>
      <c r="J39" s="1780"/>
    </row>
    <row r="40" spans="3:10" ht="17.25" customHeight="1">
      <c r="C40" s="645"/>
      <c r="D40" s="1783"/>
      <c r="E40" s="646" t="s">
        <v>98</v>
      </c>
      <c r="F40" s="591">
        <v>0</v>
      </c>
      <c r="G40" s="1775"/>
      <c r="H40" s="1776"/>
      <c r="I40" s="1776"/>
      <c r="J40" s="1780"/>
    </row>
    <row r="41" spans="3:10" ht="17.25" customHeight="1">
      <c r="C41" s="645"/>
      <c r="D41" s="1784"/>
      <c r="E41" s="646" t="s">
        <v>1225</v>
      </c>
      <c r="F41" s="591">
        <v>92158102</v>
      </c>
      <c r="G41" s="1775"/>
      <c r="H41" s="1776"/>
      <c r="I41" s="1776"/>
      <c r="J41" s="1780"/>
    </row>
    <row r="42" spans="3:10" ht="17.25" customHeight="1">
      <c r="C42" s="645"/>
      <c r="D42" s="1766" t="s">
        <v>1226</v>
      </c>
      <c r="E42" s="1767"/>
      <c r="F42" s="591">
        <v>70323500</v>
      </c>
      <c r="G42" s="1775"/>
      <c r="H42" s="1776"/>
      <c r="I42" s="1776"/>
      <c r="J42" s="1780"/>
    </row>
    <row r="43" spans="3:10" ht="17.25" customHeight="1">
      <c r="C43" s="648"/>
      <c r="D43" s="1766" t="s">
        <v>297</v>
      </c>
      <c r="E43" s="1767"/>
      <c r="F43" s="591">
        <v>0</v>
      </c>
      <c r="G43" s="1775"/>
      <c r="H43" s="1776"/>
      <c r="I43" s="1776"/>
      <c r="J43" s="1780"/>
    </row>
    <row r="44" spans="3:10" ht="17.25" customHeight="1">
      <c r="C44" s="1768" t="s">
        <v>736</v>
      </c>
      <c r="D44" s="1769"/>
      <c r="E44" s="1767"/>
      <c r="F44" s="591">
        <v>574577877</v>
      </c>
      <c r="G44" s="1775"/>
      <c r="H44" s="1776"/>
      <c r="I44" s="1776"/>
      <c r="J44" s="1780"/>
    </row>
    <row r="45" spans="3:10" ht="17.25" customHeight="1">
      <c r="C45" s="645" t="s">
        <v>737</v>
      </c>
      <c r="D45" s="1766" t="s">
        <v>738</v>
      </c>
      <c r="E45" s="1767"/>
      <c r="F45" s="654">
        <v>0</v>
      </c>
      <c r="G45" s="1775"/>
      <c r="H45" s="1776"/>
      <c r="I45" s="1776"/>
      <c r="J45" s="1780"/>
    </row>
    <row r="46" spans="3:10" ht="17.25" customHeight="1">
      <c r="C46" s="648"/>
      <c r="D46" s="1766" t="s">
        <v>723</v>
      </c>
      <c r="E46" s="1767"/>
      <c r="F46" s="654">
        <v>0</v>
      </c>
      <c r="G46" s="1775"/>
      <c r="H46" s="1776"/>
      <c r="I46" s="1776"/>
      <c r="J46" s="1780"/>
    </row>
    <row r="47" spans="3:10" ht="17.25" customHeight="1">
      <c r="C47" s="1768" t="s">
        <v>739</v>
      </c>
      <c r="D47" s="1769"/>
      <c r="E47" s="1767"/>
      <c r="F47" s="591">
        <v>7673912</v>
      </c>
      <c r="G47" s="1777"/>
      <c r="H47" s="1778"/>
      <c r="I47" s="1778"/>
      <c r="J47" s="1781"/>
    </row>
    <row r="48" spans="3:10" ht="17.25" customHeight="1" thickBot="1">
      <c r="C48" s="1770" t="s">
        <v>529</v>
      </c>
      <c r="D48" s="1771"/>
      <c r="E48" s="1772"/>
      <c r="F48" s="655">
        <f>SUM(F10:F47)</f>
        <v>31311188720</v>
      </c>
      <c r="G48" s="656" t="s">
        <v>529</v>
      </c>
      <c r="H48" s="657"/>
      <c r="I48" s="657"/>
      <c r="J48" s="658">
        <f>SUM(J10:J33)</f>
        <v>30923739359</v>
      </c>
    </row>
    <row r="49" spans="3:10" ht="17.25" customHeight="1">
      <c r="C49" s="659" t="s">
        <v>326</v>
      </c>
      <c r="D49" s="659"/>
      <c r="E49" s="593"/>
      <c r="F49" s="523">
        <f>F48-J48</f>
        <v>387449361</v>
      </c>
      <c r="G49" s="659" t="s">
        <v>327</v>
      </c>
      <c r="H49" s="593"/>
      <c r="I49" s="593"/>
      <c r="J49" s="659"/>
    </row>
    <row r="50" spans="3:11" ht="17.25" customHeight="1">
      <c r="C50" s="659" t="s">
        <v>328</v>
      </c>
      <c r="D50" s="593"/>
      <c r="E50" s="593"/>
      <c r="F50" s="660">
        <v>0</v>
      </c>
      <c r="G50" s="659" t="s">
        <v>327</v>
      </c>
      <c r="H50" s="1765" t="s">
        <v>1435</v>
      </c>
      <c r="I50" s="1765"/>
      <c r="J50" s="1765"/>
      <c r="K50" s="661"/>
    </row>
    <row r="51" spans="3:11" ht="17.25" customHeight="1" thickBot="1">
      <c r="C51" s="584"/>
      <c r="D51" s="662"/>
      <c r="E51" s="663"/>
      <c r="F51" s="664"/>
      <c r="H51" s="1765"/>
      <c r="I51" s="1765"/>
      <c r="J51" s="1765"/>
      <c r="K51" s="661"/>
    </row>
    <row r="52" spans="3:11" ht="17.25" customHeight="1" thickBot="1">
      <c r="C52" s="665" t="s">
        <v>329</v>
      </c>
      <c r="D52" s="253"/>
      <c r="E52" s="663"/>
      <c r="F52" s="666">
        <v>2950726065</v>
      </c>
      <c r="H52" s="1765"/>
      <c r="I52" s="1765"/>
      <c r="J52" s="1765"/>
      <c r="K52" s="661"/>
    </row>
    <row r="53" spans="3:10" ht="13.5">
      <c r="C53" s="41"/>
      <c r="E53" s="41"/>
      <c r="F53" s="41"/>
      <c r="H53" s="661"/>
      <c r="I53" s="661"/>
      <c r="J53" s="661"/>
    </row>
    <row r="142" ht="13.5">
      <c r="G142" s="579">
        <v>0</v>
      </c>
    </row>
  </sheetData>
  <sheetProtection/>
  <mergeCells count="57">
    <mergeCell ref="D10:E10"/>
    <mergeCell ref="G10:I10"/>
    <mergeCell ref="D11:E11"/>
    <mergeCell ref="H11:I11"/>
    <mergeCell ref="D12:E12"/>
    <mergeCell ref="H12:I12"/>
    <mergeCell ref="D13:E13"/>
    <mergeCell ref="H13:I13"/>
    <mergeCell ref="D14:E14"/>
    <mergeCell ref="H14:I14"/>
    <mergeCell ref="D15:E15"/>
    <mergeCell ref="H15:I15"/>
    <mergeCell ref="D16:E16"/>
    <mergeCell ref="H16:I16"/>
    <mergeCell ref="D17:D20"/>
    <mergeCell ref="H17:I17"/>
    <mergeCell ref="H18:I18"/>
    <mergeCell ref="H19:I19"/>
    <mergeCell ref="H20:I20"/>
    <mergeCell ref="D21:E21"/>
    <mergeCell ref="H21:I21"/>
    <mergeCell ref="D22:E22"/>
    <mergeCell ref="H22:I22"/>
    <mergeCell ref="D23:E23"/>
    <mergeCell ref="H23:I23"/>
    <mergeCell ref="D24:E24"/>
    <mergeCell ref="G24:I24"/>
    <mergeCell ref="D25:E25"/>
    <mergeCell ref="G25:I25"/>
    <mergeCell ref="D26:D29"/>
    <mergeCell ref="G26:I26"/>
    <mergeCell ref="G27:I27"/>
    <mergeCell ref="H28:I28"/>
    <mergeCell ref="H29:I29"/>
    <mergeCell ref="D30:E30"/>
    <mergeCell ref="G30:I30"/>
    <mergeCell ref="C31:E31"/>
    <mergeCell ref="H31:I31"/>
    <mergeCell ref="C32:E32"/>
    <mergeCell ref="H32:I32"/>
    <mergeCell ref="C33:E33"/>
    <mergeCell ref="H33:I33"/>
    <mergeCell ref="D34:E34"/>
    <mergeCell ref="G34:I47"/>
    <mergeCell ref="J34:J47"/>
    <mergeCell ref="D35:E35"/>
    <mergeCell ref="D36:E36"/>
    <mergeCell ref="D37:E37"/>
    <mergeCell ref="D38:D41"/>
    <mergeCell ref="D42:E42"/>
    <mergeCell ref="H50:J52"/>
    <mergeCell ref="D43:E43"/>
    <mergeCell ref="C44:E44"/>
    <mergeCell ref="D45:E45"/>
    <mergeCell ref="D46:E46"/>
    <mergeCell ref="C47:E47"/>
    <mergeCell ref="C48:E48"/>
  </mergeCells>
  <printOptions horizontalCentered="1" verticalCentered="1"/>
  <pageMargins left="0.3937007874015748" right="0.3937007874015748" top="0.3937007874015748" bottom="0.3937007874015748" header="0.5118110236220472" footer="0"/>
  <pageSetup firstPageNumber="58" useFirstPageNumber="1" horizontalDpi="600" verticalDpi="600" orientation="landscape" paperSize="9" scale="65"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88"/>
  <sheetViews>
    <sheetView view="pageBreakPreview" zoomScaleSheetLayoutView="100" zoomScalePageLayoutView="0" workbookViewId="0" topLeftCell="A163">
      <selection activeCell="AM12" sqref="AM12"/>
    </sheetView>
  </sheetViews>
  <sheetFormatPr defaultColWidth="2.625" defaultRowHeight="13.5" customHeight="1"/>
  <cols>
    <col min="1" max="2" width="2.625" style="11" customWidth="1"/>
    <col min="3" max="3" width="2.625" style="285" customWidth="1"/>
    <col min="4" max="16384" width="2.625" style="11" customWidth="1"/>
  </cols>
  <sheetData>
    <row r="1" ht="13.5" customHeight="1">
      <c r="A1" s="11" t="s">
        <v>1428</v>
      </c>
    </row>
    <row r="3" spans="1:3" ht="13.5" customHeight="1">
      <c r="A3" s="32" t="s">
        <v>84</v>
      </c>
      <c r="B3" s="32"/>
      <c r="C3" s="284"/>
    </row>
    <row r="5" spans="1:33" ht="13.5" customHeight="1">
      <c r="A5" s="272"/>
      <c r="B5" s="273"/>
      <c r="C5" s="286"/>
      <c r="D5" s="273"/>
      <c r="E5" s="273"/>
      <c r="F5" s="273"/>
      <c r="G5" s="273"/>
      <c r="H5" s="273"/>
      <c r="I5" s="273"/>
      <c r="J5" s="273"/>
      <c r="K5" s="273"/>
      <c r="L5" s="273"/>
      <c r="M5" s="273"/>
      <c r="N5" s="273"/>
      <c r="O5" s="273"/>
      <c r="P5" s="273"/>
      <c r="Q5" s="273"/>
      <c r="R5" s="273"/>
      <c r="S5" s="273"/>
      <c r="T5" s="273"/>
      <c r="U5" s="273"/>
      <c r="V5" s="273"/>
      <c r="W5" s="273"/>
      <c r="X5" s="273"/>
      <c r="Y5" s="274"/>
      <c r="Z5" s="274"/>
      <c r="AA5" s="274"/>
      <c r="AB5" s="274"/>
      <c r="AC5" s="274"/>
      <c r="AD5" s="274"/>
      <c r="AE5" s="274"/>
      <c r="AF5" s="274"/>
      <c r="AG5" s="275" t="s">
        <v>1522</v>
      </c>
    </row>
    <row r="6" spans="1:33" ht="13.5" customHeight="1">
      <c r="A6" s="276"/>
      <c r="B6" s="22"/>
      <c r="C6" s="251"/>
      <c r="D6" s="22"/>
      <c r="E6" s="22"/>
      <c r="F6" s="22"/>
      <c r="G6" s="22"/>
      <c r="H6" s="22"/>
      <c r="I6" s="22"/>
      <c r="J6" s="22"/>
      <c r="K6" s="22"/>
      <c r="L6" s="22"/>
      <c r="M6" s="22"/>
      <c r="N6" s="22"/>
      <c r="O6" s="22"/>
      <c r="P6" s="22"/>
      <c r="Q6" s="22"/>
      <c r="R6" s="22"/>
      <c r="S6" s="22"/>
      <c r="T6" s="22"/>
      <c r="U6" s="22"/>
      <c r="V6" s="22"/>
      <c r="W6" s="22"/>
      <c r="X6" s="22"/>
      <c r="Y6" s="20"/>
      <c r="Z6" s="20"/>
      <c r="AA6" s="20"/>
      <c r="AB6" s="20"/>
      <c r="AC6" s="20"/>
      <c r="AD6" s="20"/>
      <c r="AE6" s="20"/>
      <c r="AF6" s="20"/>
      <c r="AG6" s="282"/>
    </row>
    <row r="7" spans="1:33" ht="13.5" customHeight="1">
      <c r="A7" s="276"/>
      <c r="B7" s="672" t="s">
        <v>85</v>
      </c>
      <c r="C7" s="673"/>
      <c r="D7" s="673"/>
      <c r="E7" s="674"/>
      <c r="F7" s="22"/>
      <c r="G7" s="22"/>
      <c r="H7" s="22"/>
      <c r="I7" s="22"/>
      <c r="J7" s="22"/>
      <c r="K7" s="22"/>
      <c r="L7" s="22"/>
      <c r="M7" s="22"/>
      <c r="N7" s="22"/>
      <c r="O7" s="22"/>
      <c r="P7" s="22"/>
      <c r="Q7" s="22"/>
      <c r="R7" s="22"/>
      <c r="S7" s="22"/>
      <c r="T7" s="22"/>
      <c r="U7" s="22"/>
      <c r="V7" s="22"/>
      <c r="W7" s="22"/>
      <c r="X7" s="22"/>
      <c r="Y7" s="13"/>
      <c r="Z7" s="13"/>
      <c r="AA7" s="13"/>
      <c r="AB7" s="13"/>
      <c r="AC7" s="13"/>
      <c r="AD7" s="13"/>
      <c r="AE7" s="13"/>
      <c r="AF7" s="13"/>
      <c r="AG7" s="277"/>
    </row>
    <row r="8" spans="1:33" ht="13.5" customHeight="1">
      <c r="A8" s="276"/>
      <c r="B8" s="22"/>
      <c r="C8" s="283"/>
      <c r="D8" s="22"/>
      <c r="E8" s="22"/>
      <c r="F8" s="22"/>
      <c r="G8" s="22"/>
      <c r="H8" s="22"/>
      <c r="I8" s="22"/>
      <c r="J8" s="22"/>
      <c r="K8" s="22"/>
      <c r="L8" s="22"/>
      <c r="M8" s="22"/>
      <c r="N8" s="22"/>
      <c r="O8" s="22"/>
      <c r="P8" s="22"/>
      <c r="Q8" s="22"/>
      <c r="R8" s="22"/>
      <c r="S8" s="22"/>
      <c r="T8" s="22"/>
      <c r="U8" s="22"/>
      <c r="V8" s="22"/>
      <c r="W8" s="22"/>
      <c r="X8" s="22"/>
      <c r="Y8" s="13"/>
      <c r="Z8" s="13"/>
      <c r="AA8" s="13"/>
      <c r="AB8" s="13"/>
      <c r="AC8" s="13"/>
      <c r="AD8" s="13"/>
      <c r="AE8" s="13"/>
      <c r="AF8" s="13"/>
      <c r="AG8" s="277"/>
    </row>
    <row r="9" spans="1:33" ht="13.5" customHeight="1">
      <c r="A9" s="276"/>
      <c r="B9" s="22"/>
      <c r="C9" s="287"/>
      <c r="D9" s="672" t="s">
        <v>681</v>
      </c>
      <c r="E9" s="673"/>
      <c r="F9" s="673"/>
      <c r="G9" s="673"/>
      <c r="H9" s="674"/>
      <c r="I9" s="22"/>
      <c r="J9" s="22"/>
      <c r="K9" s="22"/>
      <c r="L9" s="22"/>
      <c r="M9" s="22"/>
      <c r="N9" s="22"/>
      <c r="O9" s="22"/>
      <c r="P9" s="22"/>
      <c r="Q9" s="22"/>
      <c r="R9" s="22"/>
      <c r="S9" s="22"/>
      <c r="T9" s="22"/>
      <c r="U9" s="22"/>
      <c r="V9" s="22"/>
      <c r="W9" s="22"/>
      <c r="X9" s="22"/>
      <c r="Y9" s="13"/>
      <c r="Z9" s="13"/>
      <c r="AA9" s="13"/>
      <c r="AB9" s="13"/>
      <c r="AC9" s="13"/>
      <c r="AD9" s="13"/>
      <c r="AE9" s="13"/>
      <c r="AF9" s="13"/>
      <c r="AG9" s="277"/>
    </row>
    <row r="10" spans="1:33" ht="13.5" customHeight="1">
      <c r="A10" s="276"/>
      <c r="B10" s="22"/>
      <c r="C10" s="288"/>
      <c r="D10" s="312"/>
      <c r="E10" s="504"/>
      <c r="F10" s="309"/>
      <c r="G10" s="309"/>
      <c r="H10" s="309"/>
      <c r="I10" s="309"/>
      <c r="J10" s="309"/>
      <c r="K10" s="309"/>
      <c r="L10" s="309"/>
      <c r="M10" s="309"/>
      <c r="N10" s="309"/>
      <c r="O10" s="309"/>
      <c r="P10" s="309"/>
      <c r="Q10" s="309"/>
      <c r="R10" s="312"/>
      <c r="S10" s="312"/>
      <c r="T10" s="312"/>
      <c r="U10" s="312"/>
      <c r="V10" s="312"/>
      <c r="W10" s="312"/>
      <c r="X10" s="312"/>
      <c r="Y10" s="39"/>
      <c r="Z10" s="39"/>
      <c r="AA10" s="39"/>
      <c r="AB10" s="13"/>
      <c r="AC10" s="13"/>
      <c r="AD10" s="13"/>
      <c r="AE10" s="13"/>
      <c r="AF10" s="13"/>
      <c r="AG10" s="277"/>
    </row>
    <row r="11" spans="1:33" ht="3.75" customHeight="1">
      <c r="A11" s="276"/>
      <c r="B11" s="22"/>
      <c r="C11" s="288"/>
      <c r="D11" s="312"/>
      <c r="E11" s="505"/>
      <c r="F11" s="310"/>
      <c r="G11" s="309"/>
      <c r="H11" s="309"/>
      <c r="I11" s="309"/>
      <c r="J11" s="309"/>
      <c r="K11" s="309"/>
      <c r="L11" s="312"/>
      <c r="M11" s="312"/>
      <c r="N11" s="312"/>
      <c r="O11" s="312"/>
      <c r="P11" s="312"/>
      <c r="Q11" s="312"/>
      <c r="R11" s="504"/>
      <c r="S11" s="312"/>
      <c r="T11" s="312"/>
      <c r="U11" s="312"/>
      <c r="V11" s="312"/>
      <c r="W11" s="312"/>
      <c r="X11" s="312"/>
      <c r="Y11" s="39"/>
      <c r="Z11" s="39"/>
      <c r="AA11" s="39"/>
      <c r="AB11" s="13"/>
      <c r="AC11" s="13"/>
      <c r="AD11" s="13"/>
      <c r="AE11" s="13"/>
      <c r="AF11" s="13"/>
      <c r="AG11" s="277"/>
    </row>
    <row r="12" spans="1:33" ht="13.5" customHeight="1">
      <c r="A12" s="276"/>
      <c r="B12" s="22"/>
      <c r="C12" s="288"/>
      <c r="D12" s="312"/>
      <c r="E12" s="39"/>
      <c r="F12" s="678" t="s">
        <v>44</v>
      </c>
      <c r="G12" s="679"/>
      <c r="H12" s="679"/>
      <c r="I12" s="679"/>
      <c r="J12" s="679"/>
      <c r="K12" s="680"/>
      <c r="L12" s="312"/>
      <c r="M12" s="312"/>
      <c r="N12" s="312"/>
      <c r="O12" s="312"/>
      <c r="P12" s="39"/>
      <c r="Q12" s="163"/>
      <c r="R12" s="675" t="s">
        <v>992</v>
      </c>
      <c r="S12" s="676"/>
      <c r="T12" s="676"/>
      <c r="U12" s="676"/>
      <c r="V12" s="676"/>
      <c r="W12" s="677"/>
      <c r="X12" s="506"/>
      <c r="Y12" s="312"/>
      <c r="Z12" s="39"/>
      <c r="AA12" s="39"/>
      <c r="AB12" s="13"/>
      <c r="AC12" s="13"/>
      <c r="AD12" s="13"/>
      <c r="AE12" s="13"/>
      <c r="AF12" s="13"/>
      <c r="AG12" s="277"/>
    </row>
    <row r="13" spans="1:33" ht="9" customHeight="1">
      <c r="A13" s="276"/>
      <c r="B13" s="22"/>
      <c r="C13" s="288"/>
      <c r="D13" s="312"/>
      <c r="E13" s="39"/>
      <c r="F13" s="312"/>
      <c r="G13" s="506"/>
      <c r="H13" s="312"/>
      <c r="I13" s="312"/>
      <c r="J13" s="312"/>
      <c r="K13" s="312"/>
      <c r="L13" s="312"/>
      <c r="M13" s="312"/>
      <c r="N13" s="312"/>
      <c r="O13" s="312"/>
      <c r="P13" s="39"/>
      <c r="Q13" s="39"/>
      <c r="R13" s="312"/>
      <c r="S13" s="507"/>
      <c r="T13" s="312"/>
      <c r="U13" s="312"/>
      <c r="V13" s="312"/>
      <c r="W13" s="312"/>
      <c r="X13" s="312"/>
      <c r="Y13" s="312"/>
      <c r="Z13" s="39"/>
      <c r="AA13" s="39"/>
      <c r="AB13" s="13"/>
      <c r="AC13" s="13"/>
      <c r="AD13" s="13"/>
      <c r="AE13" s="13"/>
      <c r="AF13" s="13"/>
      <c r="AG13" s="277"/>
    </row>
    <row r="14" spans="1:33" ht="13.5" customHeight="1">
      <c r="A14" s="276"/>
      <c r="B14" s="22"/>
      <c r="C14" s="288"/>
      <c r="D14" s="312"/>
      <c r="E14" s="39"/>
      <c r="F14" s="312"/>
      <c r="G14" s="675" t="s">
        <v>280</v>
      </c>
      <c r="H14" s="676"/>
      <c r="I14" s="676"/>
      <c r="J14" s="676"/>
      <c r="K14" s="676"/>
      <c r="L14" s="676"/>
      <c r="M14" s="677"/>
      <c r="N14" s="312"/>
      <c r="O14" s="312"/>
      <c r="P14" s="39"/>
      <c r="Q14" s="39"/>
      <c r="R14" s="312"/>
      <c r="S14" s="675" t="s">
        <v>993</v>
      </c>
      <c r="T14" s="676"/>
      <c r="U14" s="676"/>
      <c r="V14" s="676"/>
      <c r="W14" s="676"/>
      <c r="X14" s="676"/>
      <c r="Y14" s="677"/>
      <c r="Z14" s="39"/>
      <c r="AA14" s="39"/>
      <c r="AB14" s="13"/>
      <c r="AC14" s="13"/>
      <c r="AD14" s="13"/>
      <c r="AE14" s="13"/>
      <c r="AF14" s="13"/>
      <c r="AG14" s="277"/>
    </row>
    <row r="15" spans="1:33" ht="9" customHeight="1">
      <c r="A15" s="276"/>
      <c r="B15" s="22"/>
      <c r="C15" s="288"/>
      <c r="D15" s="312"/>
      <c r="E15" s="39"/>
      <c r="F15" s="312"/>
      <c r="G15" s="506"/>
      <c r="H15" s="312"/>
      <c r="I15" s="312"/>
      <c r="J15" s="312"/>
      <c r="K15" s="312"/>
      <c r="L15" s="312"/>
      <c r="M15" s="312"/>
      <c r="N15" s="312"/>
      <c r="O15" s="312"/>
      <c r="P15" s="39"/>
      <c r="Q15" s="39"/>
      <c r="R15" s="312"/>
      <c r="S15" s="506"/>
      <c r="T15" s="312"/>
      <c r="U15" s="312"/>
      <c r="V15" s="312"/>
      <c r="W15" s="312"/>
      <c r="X15" s="312"/>
      <c r="Y15" s="312"/>
      <c r="Z15" s="39"/>
      <c r="AA15" s="39"/>
      <c r="AB15" s="13"/>
      <c r="AC15" s="13"/>
      <c r="AD15" s="13"/>
      <c r="AE15" s="13"/>
      <c r="AF15" s="13"/>
      <c r="AG15" s="277"/>
    </row>
    <row r="16" spans="1:33" ht="13.5" customHeight="1">
      <c r="A16" s="276"/>
      <c r="B16" s="22"/>
      <c r="C16" s="288"/>
      <c r="D16" s="312"/>
      <c r="E16" s="39"/>
      <c r="F16" s="312"/>
      <c r="G16" s="675" t="s">
        <v>281</v>
      </c>
      <c r="H16" s="676"/>
      <c r="I16" s="676"/>
      <c r="J16" s="676"/>
      <c r="K16" s="676"/>
      <c r="L16" s="676"/>
      <c r="M16" s="677"/>
      <c r="N16" s="312"/>
      <c r="O16" s="312"/>
      <c r="P16" s="39"/>
      <c r="Q16" s="39"/>
      <c r="R16" s="312"/>
      <c r="S16" s="675" t="s">
        <v>284</v>
      </c>
      <c r="T16" s="676"/>
      <c r="U16" s="676"/>
      <c r="V16" s="676"/>
      <c r="W16" s="676"/>
      <c r="X16" s="676"/>
      <c r="Y16" s="677"/>
      <c r="Z16" s="39"/>
      <c r="AA16" s="39"/>
      <c r="AB16" s="13"/>
      <c r="AC16" s="13"/>
      <c r="AD16" s="13"/>
      <c r="AE16" s="13"/>
      <c r="AF16" s="13"/>
      <c r="AG16" s="277"/>
    </row>
    <row r="17" spans="1:33" ht="9" customHeight="1">
      <c r="A17" s="276"/>
      <c r="B17" s="22"/>
      <c r="C17" s="288"/>
      <c r="D17" s="312"/>
      <c r="E17" s="39"/>
      <c r="F17" s="312"/>
      <c r="G17" s="506"/>
      <c r="H17" s="312"/>
      <c r="I17" s="312"/>
      <c r="J17" s="312"/>
      <c r="K17" s="312"/>
      <c r="L17" s="312"/>
      <c r="M17" s="312"/>
      <c r="N17" s="312"/>
      <c r="O17" s="312"/>
      <c r="P17" s="39"/>
      <c r="Q17" s="39"/>
      <c r="R17" s="312"/>
      <c r="S17" s="506"/>
      <c r="T17" s="312"/>
      <c r="U17" s="312"/>
      <c r="V17" s="312"/>
      <c r="W17" s="312"/>
      <c r="X17" s="312"/>
      <c r="Y17" s="312"/>
      <c r="Z17" s="39"/>
      <c r="AA17" s="39"/>
      <c r="AB17" s="13"/>
      <c r="AC17" s="13"/>
      <c r="AD17" s="13"/>
      <c r="AE17" s="13"/>
      <c r="AF17" s="13"/>
      <c r="AG17" s="277"/>
    </row>
    <row r="18" spans="1:33" ht="13.5" customHeight="1">
      <c r="A18" s="276"/>
      <c r="B18" s="22"/>
      <c r="C18" s="288"/>
      <c r="D18" s="312"/>
      <c r="E18" s="39"/>
      <c r="F18" s="312"/>
      <c r="G18" s="675" t="s">
        <v>282</v>
      </c>
      <c r="H18" s="676"/>
      <c r="I18" s="676"/>
      <c r="J18" s="676"/>
      <c r="K18" s="676"/>
      <c r="L18" s="676"/>
      <c r="M18" s="677"/>
      <c r="N18" s="312"/>
      <c r="O18" s="312"/>
      <c r="P18" s="39"/>
      <c r="Q18" s="39"/>
      <c r="R18" s="312"/>
      <c r="S18" s="675" t="s">
        <v>1438</v>
      </c>
      <c r="T18" s="676"/>
      <c r="U18" s="676"/>
      <c r="V18" s="676"/>
      <c r="W18" s="676"/>
      <c r="X18" s="676"/>
      <c r="Y18" s="677"/>
      <c r="Z18" s="39"/>
      <c r="AA18" s="39"/>
      <c r="AB18" s="13"/>
      <c r="AC18" s="13"/>
      <c r="AD18" s="13"/>
      <c r="AE18" s="13"/>
      <c r="AF18" s="13"/>
      <c r="AG18" s="277"/>
    </row>
    <row r="19" spans="1:33" ht="9" customHeight="1">
      <c r="A19" s="276"/>
      <c r="B19" s="22"/>
      <c r="C19" s="288"/>
      <c r="D19" s="312"/>
      <c r="E19" s="39"/>
      <c r="F19" s="312"/>
      <c r="G19" s="506"/>
      <c r="H19" s="312"/>
      <c r="I19" s="312"/>
      <c r="J19" s="312"/>
      <c r="K19" s="312"/>
      <c r="L19" s="312"/>
      <c r="M19" s="312"/>
      <c r="N19" s="312"/>
      <c r="O19" s="312"/>
      <c r="P19" s="39"/>
      <c r="Q19" s="39"/>
      <c r="R19" s="312"/>
      <c r="S19" s="506"/>
      <c r="T19" s="312"/>
      <c r="U19" s="312"/>
      <c r="V19" s="312"/>
      <c r="W19" s="312"/>
      <c r="X19" s="312"/>
      <c r="Y19" s="312"/>
      <c r="Z19" s="39"/>
      <c r="AA19" s="39"/>
      <c r="AB19" s="13"/>
      <c r="AC19" s="13"/>
      <c r="AD19" s="13"/>
      <c r="AE19" s="13"/>
      <c r="AF19" s="13"/>
      <c r="AG19" s="277"/>
    </row>
    <row r="20" spans="1:33" ht="13.5" customHeight="1">
      <c r="A20" s="276"/>
      <c r="B20" s="22"/>
      <c r="C20" s="288"/>
      <c r="D20" s="312"/>
      <c r="E20" s="39"/>
      <c r="F20" s="312"/>
      <c r="G20" s="675" t="s">
        <v>283</v>
      </c>
      <c r="H20" s="676"/>
      <c r="I20" s="676"/>
      <c r="J20" s="676"/>
      <c r="K20" s="676"/>
      <c r="L20" s="676"/>
      <c r="M20" s="677"/>
      <c r="N20" s="312"/>
      <c r="O20" s="312"/>
      <c r="P20" s="39"/>
      <c r="Q20" s="39"/>
      <c r="R20" s="312"/>
      <c r="S20" s="675" t="s">
        <v>441</v>
      </c>
      <c r="T20" s="676"/>
      <c r="U20" s="676"/>
      <c r="V20" s="676"/>
      <c r="W20" s="676"/>
      <c r="X20" s="676"/>
      <c r="Y20" s="677"/>
      <c r="Z20" s="39"/>
      <c r="AA20" s="39"/>
      <c r="AB20" s="13"/>
      <c r="AC20" s="13"/>
      <c r="AD20" s="13"/>
      <c r="AE20" s="13"/>
      <c r="AF20" s="13"/>
      <c r="AG20" s="277"/>
    </row>
    <row r="21" spans="1:33" ht="13.5" customHeight="1">
      <c r="A21" s="276"/>
      <c r="B21" s="22"/>
      <c r="C21" s="289"/>
      <c r="D21" s="312"/>
      <c r="E21" s="312"/>
      <c r="F21" s="312"/>
      <c r="G21" s="312"/>
      <c r="H21" s="312"/>
      <c r="I21" s="312"/>
      <c r="J21" s="312"/>
      <c r="K21" s="312"/>
      <c r="L21" s="312"/>
      <c r="M21" s="312"/>
      <c r="N21" s="312"/>
      <c r="O21" s="312"/>
      <c r="P21" s="312"/>
      <c r="Q21" s="312"/>
      <c r="R21" s="312"/>
      <c r="S21" s="312"/>
      <c r="T21" s="312"/>
      <c r="U21" s="312"/>
      <c r="V21" s="312"/>
      <c r="W21" s="312"/>
      <c r="X21" s="312"/>
      <c r="Y21" s="39"/>
      <c r="Z21" s="39"/>
      <c r="AA21" s="39"/>
      <c r="AB21" s="13"/>
      <c r="AC21" s="13"/>
      <c r="AD21" s="13"/>
      <c r="AE21" s="13"/>
      <c r="AF21" s="13"/>
      <c r="AG21" s="277"/>
    </row>
    <row r="22" spans="1:33" ht="13.5" customHeight="1">
      <c r="A22" s="276"/>
      <c r="B22" s="22"/>
      <c r="C22" s="289"/>
      <c r="D22" s="312"/>
      <c r="E22" s="312"/>
      <c r="F22" s="312"/>
      <c r="G22" s="312"/>
      <c r="H22" s="312"/>
      <c r="I22" s="312"/>
      <c r="J22" s="312"/>
      <c r="K22" s="312"/>
      <c r="L22" s="312"/>
      <c r="M22" s="312"/>
      <c r="N22" s="312"/>
      <c r="O22" s="312"/>
      <c r="P22" s="312"/>
      <c r="Q22" s="312"/>
      <c r="R22" s="312"/>
      <c r="S22" s="312"/>
      <c r="T22" s="312"/>
      <c r="U22" s="312"/>
      <c r="V22" s="312"/>
      <c r="W22" s="312"/>
      <c r="X22" s="312"/>
      <c r="Y22" s="39"/>
      <c r="Z22" s="39"/>
      <c r="AA22" s="39"/>
      <c r="AB22" s="13"/>
      <c r="AC22" s="13"/>
      <c r="AD22" s="13"/>
      <c r="AE22" s="13"/>
      <c r="AF22" s="13"/>
      <c r="AG22" s="277"/>
    </row>
    <row r="23" spans="1:33" ht="13.5" customHeight="1">
      <c r="A23" s="276"/>
      <c r="B23" s="22"/>
      <c r="C23" s="271"/>
      <c r="D23" s="675" t="s">
        <v>1010</v>
      </c>
      <c r="E23" s="676"/>
      <c r="F23" s="676"/>
      <c r="G23" s="676"/>
      <c r="H23" s="677"/>
      <c r="I23" s="312"/>
      <c r="J23" s="312"/>
      <c r="K23" s="312"/>
      <c r="L23" s="312"/>
      <c r="M23" s="312"/>
      <c r="N23" s="312"/>
      <c r="O23" s="312"/>
      <c r="P23" s="39"/>
      <c r="Q23" s="39"/>
      <c r="R23" s="39"/>
      <c r="S23" s="39"/>
      <c r="T23" s="39"/>
      <c r="U23" s="312"/>
      <c r="V23" s="312"/>
      <c r="W23" s="312"/>
      <c r="X23" s="312"/>
      <c r="Y23" s="39"/>
      <c r="Z23" s="39"/>
      <c r="AA23" s="39"/>
      <c r="AB23" s="13"/>
      <c r="AC23" s="13"/>
      <c r="AD23" s="13"/>
      <c r="AE23" s="13"/>
      <c r="AF23" s="13"/>
      <c r="AG23" s="277"/>
    </row>
    <row r="24" spans="1:33" ht="13.5" customHeight="1">
      <c r="A24" s="276"/>
      <c r="B24" s="22"/>
      <c r="C24" s="289"/>
      <c r="D24" s="39"/>
      <c r="E24" s="504"/>
      <c r="F24" s="309"/>
      <c r="G24" s="309"/>
      <c r="H24" s="309"/>
      <c r="I24" s="309"/>
      <c r="J24" s="309"/>
      <c r="K24" s="309"/>
      <c r="L24" s="309"/>
      <c r="M24" s="309"/>
      <c r="N24" s="309"/>
      <c r="O24" s="309"/>
      <c r="P24" s="309"/>
      <c r="Q24" s="309"/>
      <c r="R24" s="312"/>
      <c r="S24" s="312"/>
      <c r="T24" s="312"/>
      <c r="U24" s="312"/>
      <c r="V24" s="312"/>
      <c r="W24" s="312"/>
      <c r="X24" s="312"/>
      <c r="Y24" s="39"/>
      <c r="Z24" s="39"/>
      <c r="AA24" s="39"/>
      <c r="AB24" s="13"/>
      <c r="AC24" s="13"/>
      <c r="AD24" s="13"/>
      <c r="AE24" s="13"/>
      <c r="AF24" s="13"/>
      <c r="AG24" s="277"/>
    </row>
    <row r="25" spans="1:33" ht="3.75" customHeight="1">
      <c r="A25" s="276"/>
      <c r="B25" s="22"/>
      <c r="C25" s="289"/>
      <c r="D25" s="39"/>
      <c r="E25" s="505"/>
      <c r="F25" s="310"/>
      <c r="G25" s="309"/>
      <c r="H25" s="309"/>
      <c r="I25" s="309"/>
      <c r="J25" s="309"/>
      <c r="K25" s="309"/>
      <c r="L25" s="312"/>
      <c r="M25" s="312"/>
      <c r="N25" s="312"/>
      <c r="O25" s="312"/>
      <c r="P25" s="312"/>
      <c r="Q25" s="312"/>
      <c r="R25" s="504"/>
      <c r="S25" s="312"/>
      <c r="T25" s="312"/>
      <c r="U25" s="312"/>
      <c r="V25" s="312"/>
      <c r="W25" s="312"/>
      <c r="X25" s="312"/>
      <c r="Y25" s="39"/>
      <c r="Z25" s="39"/>
      <c r="AA25" s="39"/>
      <c r="AB25" s="13"/>
      <c r="AC25" s="13"/>
      <c r="AD25" s="13"/>
      <c r="AE25" s="13"/>
      <c r="AF25" s="13"/>
      <c r="AG25" s="277"/>
    </row>
    <row r="26" spans="1:33" ht="13.5" customHeight="1">
      <c r="A26" s="276"/>
      <c r="B26" s="22"/>
      <c r="C26" s="289"/>
      <c r="D26" s="39"/>
      <c r="E26" s="508"/>
      <c r="F26" s="679" t="s">
        <v>1011</v>
      </c>
      <c r="G26" s="679"/>
      <c r="H26" s="679"/>
      <c r="I26" s="679"/>
      <c r="J26" s="679"/>
      <c r="K26" s="680"/>
      <c r="L26" s="312"/>
      <c r="M26" s="312"/>
      <c r="N26" s="312"/>
      <c r="O26" s="39"/>
      <c r="P26" s="39"/>
      <c r="Q26" s="312"/>
      <c r="R26" s="675" t="s">
        <v>1012</v>
      </c>
      <c r="S26" s="676"/>
      <c r="T26" s="676"/>
      <c r="U26" s="676"/>
      <c r="V26" s="676"/>
      <c r="W26" s="677"/>
      <c r="X26" s="312"/>
      <c r="Y26" s="312"/>
      <c r="Z26" s="312"/>
      <c r="AA26" s="39"/>
      <c r="AB26" s="13"/>
      <c r="AC26" s="13"/>
      <c r="AD26" s="13"/>
      <c r="AE26" s="13"/>
      <c r="AF26" s="13"/>
      <c r="AG26" s="277"/>
    </row>
    <row r="27" spans="1:33" ht="9" customHeight="1">
      <c r="A27" s="276"/>
      <c r="B27" s="22"/>
      <c r="C27" s="289"/>
      <c r="D27" s="39"/>
      <c r="E27" s="48"/>
      <c r="F27" s="312"/>
      <c r="G27" s="506"/>
      <c r="H27" s="312"/>
      <c r="I27" s="312"/>
      <c r="J27" s="312"/>
      <c r="K27" s="312"/>
      <c r="L27" s="312"/>
      <c r="M27" s="312"/>
      <c r="N27" s="312"/>
      <c r="O27" s="39"/>
      <c r="P27" s="39"/>
      <c r="Q27" s="312"/>
      <c r="R27" s="312"/>
      <c r="S27" s="507"/>
      <c r="T27" s="312"/>
      <c r="U27" s="312"/>
      <c r="V27" s="312"/>
      <c r="W27" s="312"/>
      <c r="X27" s="312"/>
      <c r="Y27" s="312"/>
      <c r="Z27" s="312"/>
      <c r="AA27" s="39"/>
      <c r="AB27" s="13"/>
      <c r="AC27" s="13"/>
      <c r="AD27" s="13"/>
      <c r="AE27" s="13"/>
      <c r="AF27" s="13"/>
      <c r="AG27" s="277"/>
    </row>
    <row r="28" spans="1:33" ht="13.5" customHeight="1">
      <c r="A28" s="276"/>
      <c r="B28" s="22"/>
      <c r="C28" s="289"/>
      <c r="D28" s="39"/>
      <c r="E28" s="48"/>
      <c r="F28" s="312"/>
      <c r="G28" s="675" t="s">
        <v>1025</v>
      </c>
      <c r="H28" s="676"/>
      <c r="I28" s="676"/>
      <c r="J28" s="676"/>
      <c r="K28" s="676"/>
      <c r="L28" s="676"/>
      <c r="M28" s="677"/>
      <c r="N28" s="312"/>
      <c r="O28" s="39"/>
      <c r="P28" s="39"/>
      <c r="Q28" s="312"/>
      <c r="R28" s="312"/>
      <c r="S28" s="675" t="s">
        <v>1027</v>
      </c>
      <c r="T28" s="676"/>
      <c r="U28" s="676"/>
      <c r="V28" s="676"/>
      <c r="W28" s="676"/>
      <c r="X28" s="676"/>
      <c r="Y28" s="677"/>
      <c r="Z28" s="312"/>
      <c r="AA28" s="39"/>
      <c r="AB28" s="13"/>
      <c r="AC28" s="13"/>
      <c r="AD28" s="13"/>
      <c r="AE28" s="13"/>
      <c r="AF28" s="13"/>
      <c r="AG28" s="277"/>
    </row>
    <row r="29" spans="1:33" ht="9" customHeight="1">
      <c r="A29" s="276"/>
      <c r="B29" s="22"/>
      <c r="C29" s="289"/>
      <c r="D29" s="39"/>
      <c r="E29" s="48"/>
      <c r="F29" s="312"/>
      <c r="G29" s="506"/>
      <c r="H29" s="312"/>
      <c r="I29" s="312"/>
      <c r="J29" s="312"/>
      <c r="K29" s="312"/>
      <c r="L29" s="312"/>
      <c r="M29" s="312"/>
      <c r="N29" s="312"/>
      <c r="O29" s="39"/>
      <c r="P29" s="39"/>
      <c r="Q29" s="312"/>
      <c r="R29" s="312"/>
      <c r="S29" s="506"/>
      <c r="T29" s="312"/>
      <c r="U29" s="312"/>
      <c r="V29" s="312"/>
      <c r="W29" s="312"/>
      <c r="X29" s="312"/>
      <c r="Y29" s="312"/>
      <c r="Z29" s="312"/>
      <c r="AA29" s="39"/>
      <c r="AB29" s="13"/>
      <c r="AC29" s="13"/>
      <c r="AD29" s="13"/>
      <c r="AE29" s="13"/>
      <c r="AF29" s="13"/>
      <c r="AG29" s="277"/>
    </row>
    <row r="30" spans="1:33" ht="13.5" customHeight="1">
      <c r="A30" s="276"/>
      <c r="B30" s="22"/>
      <c r="C30" s="289"/>
      <c r="D30" s="39"/>
      <c r="E30" s="48"/>
      <c r="F30" s="312"/>
      <c r="G30" s="675" t="s">
        <v>1026</v>
      </c>
      <c r="H30" s="676"/>
      <c r="I30" s="676"/>
      <c r="J30" s="676"/>
      <c r="K30" s="676"/>
      <c r="L30" s="676"/>
      <c r="M30" s="677"/>
      <c r="N30" s="312"/>
      <c r="O30" s="39"/>
      <c r="P30" s="39"/>
      <c r="Q30" s="312"/>
      <c r="R30" s="312"/>
      <c r="S30" s="675" t="s">
        <v>1083</v>
      </c>
      <c r="T30" s="676"/>
      <c r="U30" s="676"/>
      <c r="V30" s="676"/>
      <c r="W30" s="676"/>
      <c r="X30" s="676"/>
      <c r="Y30" s="677"/>
      <c r="Z30" s="312"/>
      <c r="AA30" s="39"/>
      <c r="AB30" s="13"/>
      <c r="AC30" s="13"/>
      <c r="AD30" s="13"/>
      <c r="AE30" s="13"/>
      <c r="AF30" s="13"/>
      <c r="AG30" s="277"/>
    </row>
    <row r="31" spans="1:33" ht="9" customHeight="1">
      <c r="A31" s="276"/>
      <c r="B31" s="22"/>
      <c r="C31" s="289"/>
      <c r="D31" s="39"/>
      <c r="E31" s="48"/>
      <c r="F31" s="312"/>
      <c r="G31" s="506"/>
      <c r="H31" s="312"/>
      <c r="I31" s="312"/>
      <c r="J31" s="312"/>
      <c r="K31" s="312"/>
      <c r="L31" s="312"/>
      <c r="M31" s="312"/>
      <c r="N31" s="312"/>
      <c r="O31" s="39"/>
      <c r="P31" s="39"/>
      <c r="Q31" s="312"/>
      <c r="R31" s="312"/>
      <c r="S31" s="506"/>
      <c r="T31" s="312"/>
      <c r="U31" s="312"/>
      <c r="V31" s="312"/>
      <c r="W31" s="312"/>
      <c r="X31" s="312"/>
      <c r="Y31" s="312"/>
      <c r="Z31" s="312"/>
      <c r="AA31" s="39"/>
      <c r="AB31" s="13"/>
      <c r="AC31" s="13"/>
      <c r="AD31" s="13"/>
      <c r="AE31" s="13"/>
      <c r="AF31" s="13"/>
      <c r="AG31" s="277"/>
    </row>
    <row r="32" spans="1:33" ht="13.5" customHeight="1">
      <c r="A32" s="276"/>
      <c r="B32" s="22"/>
      <c r="C32" s="289"/>
      <c r="D32" s="39"/>
      <c r="E32" s="48"/>
      <c r="F32" s="312"/>
      <c r="G32" s="675" t="s">
        <v>1024</v>
      </c>
      <c r="H32" s="676"/>
      <c r="I32" s="676"/>
      <c r="J32" s="676"/>
      <c r="K32" s="676"/>
      <c r="L32" s="676"/>
      <c r="M32" s="677"/>
      <c r="N32" s="312"/>
      <c r="O32" s="39"/>
      <c r="P32" s="39"/>
      <c r="Q32" s="312"/>
      <c r="R32" s="312"/>
      <c r="S32" s="675" t="s">
        <v>1523</v>
      </c>
      <c r="T32" s="676"/>
      <c r="U32" s="676"/>
      <c r="V32" s="676"/>
      <c r="W32" s="676"/>
      <c r="X32" s="676"/>
      <c r="Y32" s="677"/>
      <c r="Z32" s="312"/>
      <c r="AA32" s="39"/>
      <c r="AB32" s="13"/>
      <c r="AC32" s="13"/>
      <c r="AD32" s="13"/>
      <c r="AE32" s="13"/>
      <c r="AF32" s="13"/>
      <c r="AG32" s="277"/>
    </row>
    <row r="33" spans="1:33" ht="13.5" customHeight="1">
      <c r="A33" s="276"/>
      <c r="B33" s="22"/>
      <c r="C33" s="289"/>
      <c r="D33" s="39"/>
      <c r="E33" s="48"/>
      <c r="F33" s="312"/>
      <c r="G33" s="32"/>
      <c r="H33" s="32"/>
      <c r="I33" s="32"/>
      <c r="J33" s="32"/>
      <c r="K33" s="32"/>
      <c r="L33" s="32"/>
      <c r="M33" s="32"/>
      <c r="N33" s="312"/>
      <c r="O33" s="39"/>
      <c r="P33" s="39"/>
      <c r="Q33" s="312"/>
      <c r="R33" s="312"/>
      <c r="S33" s="32"/>
      <c r="T33" s="32"/>
      <c r="U33" s="32"/>
      <c r="V33" s="32"/>
      <c r="W33" s="32"/>
      <c r="X33" s="32"/>
      <c r="Y33" s="32"/>
      <c r="Z33" s="39"/>
      <c r="AA33" s="39"/>
      <c r="AB33" s="13"/>
      <c r="AC33" s="13"/>
      <c r="AD33" s="13"/>
      <c r="AE33" s="13"/>
      <c r="AF33" s="13"/>
      <c r="AG33" s="277"/>
    </row>
    <row r="34" spans="1:33" ht="13.5" customHeight="1">
      <c r="A34" s="276"/>
      <c r="B34" s="22"/>
      <c r="C34" s="289"/>
      <c r="D34" s="39"/>
      <c r="E34" s="504"/>
      <c r="F34" s="309"/>
      <c r="G34" s="309"/>
      <c r="H34" s="309"/>
      <c r="I34" s="309"/>
      <c r="J34" s="309"/>
      <c r="K34" s="309"/>
      <c r="L34" s="309"/>
      <c r="M34" s="164"/>
      <c r="N34" s="164"/>
      <c r="O34" s="164"/>
      <c r="P34" s="164"/>
      <c r="Q34" s="309"/>
      <c r="R34" s="312"/>
      <c r="S34" s="312"/>
      <c r="T34" s="312"/>
      <c r="U34" s="312"/>
      <c r="V34" s="312"/>
      <c r="W34" s="312"/>
      <c r="X34" s="312"/>
      <c r="Y34" s="312"/>
      <c r="Z34" s="39"/>
      <c r="AA34" s="39"/>
      <c r="AB34" s="13"/>
      <c r="AC34" s="13"/>
      <c r="AD34" s="13"/>
      <c r="AE34" s="13"/>
      <c r="AF34" s="13"/>
      <c r="AG34" s="277"/>
    </row>
    <row r="35" spans="1:33" ht="3.75" customHeight="1">
      <c r="A35" s="276"/>
      <c r="B35" s="22"/>
      <c r="C35" s="289"/>
      <c r="D35" s="39"/>
      <c r="E35" s="505"/>
      <c r="F35" s="312"/>
      <c r="G35" s="312"/>
      <c r="H35" s="312"/>
      <c r="I35" s="312"/>
      <c r="J35" s="312"/>
      <c r="K35" s="312"/>
      <c r="L35" s="312"/>
      <c r="M35" s="39"/>
      <c r="N35" s="39"/>
      <c r="O35" s="39"/>
      <c r="P35" s="39"/>
      <c r="Q35" s="312"/>
      <c r="R35" s="504"/>
      <c r="S35" s="312"/>
      <c r="T35" s="312"/>
      <c r="U35" s="312"/>
      <c r="V35" s="312"/>
      <c r="W35" s="312"/>
      <c r="X35" s="312"/>
      <c r="Y35" s="312"/>
      <c r="Z35" s="39"/>
      <c r="AA35" s="39"/>
      <c r="AB35" s="13"/>
      <c r="AC35" s="13"/>
      <c r="AD35" s="13"/>
      <c r="AE35" s="13"/>
      <c r="AF35" s="13"/>
      <c r="AG35" s="277"/>
    </row>
    <row r="36" spans="1:33" ht="13.5" customHeight="1">
      <c r="A36" s="276"/>
      <c r="B36" s="22"/>
      <c r="C36" s="289"/>
      <c r="D36" s="39"/>
      <c r="E36" s="168"/>
      <c r="F36" s="675" t="s">
        <v>1397</v>
      </c>
      <c r="G36" s="676"/>
      <c r="H36" s="676"/>
      <c r="I36" s="676"/>
      <c r="J36" s="676"/>
      <c r="K36" s="677"/>
      <c r="L36" s="312"/>
      <c r="M36" s="312"/>
      <c r="N36" s="39"/>
      <c r="O36" s="39"/>
      <c r="P36" s="39"/>
      <c r="Q36" s="509"/>
      <c r="R36" s="675" t="s">
        <v>1084</v>
      </c>
      <c r="S36" s="676"/>
      <c r="T36" s="676"/>
      <c r="U36" s="676"/>
      <c r="V36" s="676"/>
      <c r="W36" s="677"/>
      <c r="X36" s="312"/>
      <c r="Y36" s="312"/>
      <c r="Z36" s="39"/>
      <c r="AA36" s="39"/>
      <c r="AB36" s="13"/>
      <c r="AC36" s="13"/>
      <c r="AD36" s="13"/>
      <c r="AE36" s="13"/>
      <c r="AF36" s="13"/>
      <c r="AG36" s="277"/>
    </row>
    <row r="37" spans="1:33" ht="9" customHeight="1">
      <c r="A37" s="276"/>
      <c r="B37" s="22"/>
      <c r="C37" s="289"/>
      <c r="D37" s="39"/>
      <c r="E37" s="39"/>
      <c r="F37" s="312"/>
      <c r="G37" s="506"/>
      <c r="H37" s="312"/>
      <c r="I37" s="312"/>
      <c r="J37" s="312"/>
      <c r="K37" s="312"/>
      <c r="L37" s="312"/>
      <c r="M37" s="312"/>
      <c r="N37" s="39"/>
      <c r="O37" s="39"/>
      <c r="P37" s="39"/>
      <c r="Q37" s="312"/>
      <c r="R37" s="312"/>
      <c r="S37" s="507"/>
      <c r="T37" s="312"/>
      <c r="U37" s="312"/>
      <c r="V37" s="312"/>
      <c r="W37" s="312"/>
      <c r="X37" s="312"/>
      <c r="Y37" s="312"/>
      <c r="Z37" s="39"/>
      <c r="AA37" s="39"/>
      <c r="AB37" s="13"/>
      <c r="AC37" s="13"/>
      <c r="AD37" s="13"/>
      <c r="AE37" s="13"/>
      <c r="AF37" s="13"/>
      <c r="AG37" s="277"/>
    </row>
    <row r="38" spans="1:33" ht="13.5" customHeight="1">
      <c r="A38" s="276"/>
      <c r="B38" s="22"/>
      <c r="C38" s="289"/>
      <c r="D38" s="39"/>
      <c r="E38" s="39"/>
      <c r="F38" s="312"/>
      <c r="G38" s="675" t="s">
        <v>1398</v>
      </c>
      <c r="H38" s="676"/>
      <c r="I38" s="676"/>
      <c r="J38" s="676"/>
      <c r="K38" s="676"/>
      <c r="L38" s="676"/>
      <c r="M38" s="677"/>
      <c r="N38" s="39"/>
      <c r="O38" s="39"/>
      <c r="P38" s="39"/>
      <c r="Q38" s="312"/>
      <c r="R38" s="312"/>
      <c r="S38" s="681" t="s">
        <v>1085</v>
      </c>
      <c r="T38" s="682"/>
      <c r="U38" s="682"/>
      <c r="V38" s="682"/>
      <c r="W38" s="682"/>
      <c r="X38" s="682"/>
      <c r="Y38" s="683"/>
      <c r="Z38" s="39"/>
      <c r="AA38" s="39"/>
      <c r="AB38" s="13"/>
      <c r="AC38" s="13"/>
      <c r="AD38" s="13"/>
      <c r="AE38" s="13"/>
      <c r="AF38" s="13"/>
      <c r="AG38" s="277"/>
    </row>
    <row r="39" spans="1:33" ht="9" customHeight="1">
      <c r="A39" s="276"/>
      <c r="B39" s="22"/>
      <c r="C39" s="289"/>
      <c r="D39" s="39"/>
      <c r="E39" s="39"/>
      <c r="F39" s="312"/>
      <c r="G39" s="506"/>
      <c r="H39" s="312"/>
      <c r="I39" s="312"/>
      <c r="J39" s="312"/>
      <c r="K39" s="312"/>
      <c r="L39" s="312"/>
      <c r="M39" s="312"/>
      <c r="N39" s="39"/>
      <c r="O39" s="39"/>
      <c r="P39" s="39"/>
      <c r="Q39" s="39"/>
      <c r="R39" s="39"/>
      <c r="S39" s="49"/>
      <c r="T39" s="39"/>
      <c r="U39" s="312"/>
      <c r="V39" s="312"/>
      <c r="W39" s="312"/>
      <c r="X39" s="312"/>
      <c r="Y39" s="39"/>
      <c r="Z39" s="39"/>
      <c r="AA39" s="39"/>
      <c r="AB39" s="13"/>
      <c r="AC39" s="13"/>
      <c r="AD39" s="13"/>
      <c r="AE39" s="13"/>
      <c r="AF39" s="13"/>
      <c r="AG39" s="277"/>
    </row>
    <row r="40" spans="1:33" ht="13.5" customHeight="1">
      <c r="A40" s="276"/>
      <c r="B40" s="22"/>
      <c r="C40" s="289"/>
      <c r="D40" s="39"/>
      <c r="E40" s="39"/>
      <c r="F40" s="312"/>
      <c r="G40" s="675" t="s">
        <v>1400</v>
      </c>
      <c r="H40" s="676"/>
      <c r="I40" s="676"/>
      <c r="J40" s="676"/>
      <c r="K40" s="676"/>
      <c r="L40" s="676"/>
      <c r="M40" s="677"/>
      <c r="N40" s="39"/>
      <c r="O40" s="39"/>
      <c r="P40" s="39"/>
      <c r="Q40" s="39"/>
      <c r="R40" s="39"/>
      <c r="S40" s="675" t="s">
        <v>1086</v>
      </c>
      <c r="T40" s="676"/>
      <c r="U40" s="676"/>
      <c r="V40" s="676"/>
      <c r="W40" s="676"/>
      <c r="X40" s="676"/>
      <c r="Y40" s="677"/>
      <c r="Z40" s="39"/>
      <c r="AA40" s="39"/>
      <c r="AB40" s="13"/>
      <c r="AC40" s="13"/>
      <c r="AD40" s="13"/>
      <c r="AE40" s="13"/>
      <c r="AF40" s="13"/>
      <c r="AG40" s="277"/>
    </row>
    <row r="41" spans="1:33" ht="9" customHeight="1">
      <c r="A41" s="276"/>
      <c r="B41" s="22"/>
      <c r="C41" s="289"/>
      <c r="D41" s="39"/>
      <c r="E41" s="39"/>
      <c r="F41" s="312"/>
      <c r="G41" s="506"/>
      <c r="H41" s="312"/>
      <c r="I41" s="312"/>
      <c r="J41" s="312"/>
      <c r="K41" s="312"/>
      <c r="L41" s="312"/>
      <c r="M41" s="312"/>
      <c r="N41" s="39"/>
      <c r="O41" s="39"/>
      <c r="P41" s="39"/>
      <c r="Q41" s="39"/>
      <c r="R41" s="39"/>
      <c r="S41" s="39"/>
      <c r="T41" s="39"/>
      <c r="U41" s="39"/>
      <c r="V41" s="39"/>
      <c r="W41" s="39"/>
      <c r="X41" s="39"/>
      <c r="Y41" s="39"/>
      <c r="Z41" s="39"/>
      <c r="AA41" s="39"/>
      <c r="AB41" s="13"/>
      <c r="AC41" s="13"/>
      <c r="AD41" s="13"/>
      <c r="AE41" s="13"/>
      <c r="AF41" s="13"/>
      <c r="AG41" s="277"/>
    </row>
    <row r="42" spans="1:33" ht="13.5" customHeight="1">
      <c r="A42" s="276"/>
      <c r="B42" s="22"/>
      <c r="C42" s="289"/>
      <c r="D42" s="39"/>
      <c r="E42" s="39"/>
      <c r="F42" s="312"/>
      <c r="G42" s="675" t="s">
        <v>1524</v>
      </c>
      <c r="H42" s="676"/>
      <c r="I42" s="676"/>
      <c r="J42" s="676"/>
      <c r="K42" s="676"/>
      <c r="L42" s="676"/>
      <c r="M42" s="677"/>
      <c r="N42" s="39"/>
      <c r="O42" s="39"/>
      <c r="P42" s="39"/>
      <c r="Q42" s="39"/>
      <c r="R42" s="39"/>
      <c r="S42" s="32"/>
      <c r="T42" s="32"/>
      <c r="U42" s="32"/>
      <c r="V42" s="32"/>
      <c r="W42" s="32"/>
      <c r="X42" s="32"/>
      <c r="Y42" s="32"/>
      <c r="Z42" s="39"/>
      <c r="AA42" s="39"/>
      <c r="AB42" s="13"/>
      <c r="AC42" s="13"/>
      <c r="AD42" s="13"/>
      <c r="AE42" s="13"/>
      <c r="AF42" s="13"/>
      <c r="AG42" s="277"/>
    </row>
    <row r="43" spans="1:33" ht="9" customHeight="1">
      <c r="A43" s="276"/>
      <c r="B43" s="22"/>
      <c r="C43" s="289"/>
      <c r="D43" s="39"/>
      <c r="E43" s="39"/>
      <c r="F43" s="312"/>
      <c r="G43" s="506"/>
      <c r="H43" s="312"/>
      <c r="I43" s="312"/>
      <c r="J43" s="312"/>
      <c r="K43" s="312"/>
      <c r="L43" s="312"/>
      <c r="M43" s="312"/>
      <c r="N43" s="39"/>
      <c r="O43" s="39"/>
      <c r="P43" s="39"/>
      <c r="Q43" s="39"/>
      <c r="R43" s="39"/>
      <c r="S43" s="39"/>
      <c r="T43" s="39"/>
      <c r="U43" s="39"/>
      <c r="V43" s="39"/>
      <c r="W43" s="39"/>
      <c r="X43" s="39"/>
      <c r="Y43" s="39"/>
      <c r="Z43" s="39"/>
      <c r="AA43" s="39"/>
      <c r="AB43" s="13"/>
      <c r="AC43" s="13"/>
      <c r="AD43" s="13"/>
      <c r="AE43" s="13"/>
      <c r="AF43" s="13"/>
      <c r="AG43" s="277"/>
    </row>
    <row r="44" spans="1:33" ht="13.5" customHeight="1">
      <c r="A44" s="276"/>
      <c r="B44" s="22"/>
      <c r="C44" s="289"/>
      <c r="D44" s="13"/>
      <c r="E44" s="13"/>
      <c r="F44" s="22"/>
      <c r="G44" s="672" t="s">
        <v>1399</v>
      </c>
      <c r="H44" s="673"/>
      <c r="I44" s="673"/>
      <c r="J44" s="673"/>
      <c r="K44" s="673"/>
      <c r="L44" s="673"/>
      <c r="M44" s="674"/>
      <c r="N44" s="13"/>
      <c r="O44" s="13"/>
      <c r="P44" s="13"/>
      <c r="Q44" s="13"/>
      <c r="R44" s="13"/>
      <c r="Z44" s="13"/>
      <c r="AA44" s="13"/>
      <c r="AB44" s="13"/>
      <c r="AC44" s="13"/>
      <c r="AD44" s="13"/>
      <c r="AE44" s="13"/>
      <c r="AF44" s="13"/>
      <c r="AG44" s="277"/>
    </row>
    <row r="45" spans="1:33" ht="13.5" customHeight="1">
      <c r="A45" s="276"/>
      <c r="B45" s="22"/>
      <c r="C45" s="289"/>
      <c r="D45" s="13"/>
      <c r="E45" s="13"/>
      <c r="F45" s="22"/>
      <c r="G45" s="22"/>
      <c r="H45" s="22"/>
      <c r="I45" s="22"/>
      <c r="J45" s="22"/>
      <c r="K45" s="22"/>
      <c r="L45" s="22"/>
      <c r="M45" s="22"/>
      <c r="N45" s="13"/>
      <c r="O45" s="13"/>
      <c r="P45" s="13"/>
      <c r="Q45" s="13"/>
      <c r="R45" s="13"/>
      <c r="Z45" s="13"/>
      <c r="AA45" s="13"/>
      <c r="AB45" s="13"/>
      <c r="AC45" s="13"/>
      <c r="AD45" s="13"/>
      <c r="AE45" s="13"/>
      <c r="AF45" s="13"/>
      <c r="AG45" s="277"/>
    </row>
    <row r="46" spans="1:33" ht="13.5" customHeight="1">
      <c r="A46" s="276"/>
      <c r="B46" s="22"/>
      <c r="C46" s="290"/>
      <c r="D46" s="13"/>
      <c r="E46" s="13"/>
      <c r="F46" s="22"/>
      <c r="G46" s="22"/>
      <c r="H46" s="22"/>
      <c r="I46" s="22"/>
      <c r="J46" s="22"/>
      <c r="K46" s="22"/>
      <c r="L46" s="22"/>
      <c r="M46" s="22"/>
      <c r="N46" s="13"/>
      <c r="O46" s="13"/>
      <c r="P46" s="13"/>
      <c r="Q46" s="13"/>
      <c r="R46" s="13"/>
      <c r="S46" s="13"/>
      <c r="T46" s="13"/>
      <c r="U46" s="13"/>
      <c r="V46" s="13"/>
      <c r="W46" s="13"/>
      <c r="X46" s="13"/>
      <c r="Y46" s="13"/>
      <c r="Z46" s="13"/>
      <c r="AA46" s="13"/>
      <c r="AB46" s="13"/>
      <c r="AC46" s="13"/>
      <c r="AD46" s="13"/>
      <c r="AE46" s="13"/>
      <c r="AF46" s="13"/>
      <c r="AG46" s="277"/>
    </row>
    <row r="47" spans="1:33" ht="13.5" customHeight="1">
      <c r="A47" s="276"/>
      <c r="B47" s="22"/>
      <c r="C47" s="291"/>
      <c r="D47" s="672" t="s">
        <v>1031</v>
      </c>
      <c r="E47" s="673"/>
      <c r="F47" s="673"/>
      <c r="G47" s="673"/>
      <c r="H47" s="674"/>
      <c r="I47" s="22"/>
      <c r="J47" s="22"/>
      <c r="K47" s="22"/>
      <c r="L47" s="22"/>
      <c r="M47" s="13"/>
      <c r="N47" s="13"/>
      <c r="O47" s="13"/>
      <c r="P47" s="13"/>
      <c r="Q47" s="13"/>
      <c r="R47" s="13"/>
      <c r="S47" s="13"/>
      <c r="T47" s="13"/>
      <c r="U47" s="13"/>
      <c r="V47" s="13"/>
      <c r="W47" s="13"/>
      <c r="X47" s="13"/>
      <c r="Y47" s="13"/>
      <c r="Z47" s="13"/>
      <c r="AA47" s="13"/>
      <c r="AB47" s="13"/>
      <c r="AC47" s="13"/>
      <c r="AD47" s="13"/>
      <c r="AE47" s="13"/>
      <c r="AF47" s="13"/>
      <c r="AG47" s="277"/>
    </row>
    <row r="48" spans="1:33" ht="13.5" customHeight="1">
      <c r="A48" s="276"/>
      <c r="B48" s="22"/>
      <c r="C48" s="251"/>
      <c r="D48" s="22"/>
      <c r="E48" s="247"/>
      <c r="F48" s="22"/>
      <c r="G48" s="22"/>
      <c r="H48" s="22"/>
      <c r="I48" s="245"/>
      <c r="J48" s="245"/>
      <c r="K48" s="22"/>
      <c r="L48" s="22"/>
      <c r="M48" s="13"/>
      <c r="N48" s="13"/>
      <c r="O48" s="13"/>
      <c r="P48" s="13"/>
      <c r="Q48" s="13"/>
      <c r="R48" s="13"/>
      <c r="S48" s="13"/>
      <c r="T48" s="13"/>
      <c r="U48" s="13"/>
      <c r="V48" s="13"/>
      <c r="W48" s="13"/>
      <c r="X48" s="13"/>
      <c r="Y48" s="13"/>
      <c r="Z48" s="13"/>
      <c r="AA48" s="13"/>
      <c r="AB48" s="13"/>
      <c r="AC48" s="13"/>
      <c r="AD48" s="13"/>
      <c r="AE48" s="13"/>
      <c r="AF48" s="13"/>
      <c r="AG48" s="277"/>
    </row>
    <row r="49" spans="1:33" ht="13.5" customHeight="1">
      <c r="A49" s="276"/>
      <c r="B49" s="22"/>
      <c r="C49" s="251"/>
      <c r="D49" s="22"/>
      <c r="E49" s="13"/>
      <c r="F49" s="675" t="s">
        <v>1013</v>
      </c>
      <c r="G49" s="676"/>
      <c r="H49" s="676"/>
      <c r="I49" s="676"/>
      <c r="J49" s="676"/>
      <c r="K49" s="677"/>
      <c r="L49" s="22"/>
      <c r="M49" s="22"/>
      <c r="N49" s="13"/>
      <c r="O49" s="13"/>
      <c r="P49" s="13"/>
      <c r="Q49" s="13"/>
      <c r="R49" s="13"/>
      <c r="S49" s="13"/>
      <c r="T49" s="13"/>
      <c r="U49" s="13"/>
      <c r="V49" s="13"/>
      <c r="W49" s="13"/>
      <c r="X49" s="13"/>
      <c r="Y49" s="13"/>
      <c r="Z49" s="13"/>
      <c r="AA49" s="13"/>
      <c r="AB49" s="13"/>
      <c r="AC49" s="13"/>
      <c r="AD49" s="13"/>
      <c r="AE49" s="13"/>
      <c r="AF49" s="13"/>
      <c r="AG49" s="277"/>
    </row>
    <row r="50" spans="1:33" ht="9" customHeight="1">
      <c r="A50" s="276"/>
      <c r="B50" s="22"/>
      <c r="C50" s="251"/>
      <c r="D50" s="22"/>
      <c r="E50" s="13"/>
      <c r="F50" s="22"/>
      <c r="G50" s="246"/>
      <c r="H50" s="22"/>
      <c r="I50" s="22"/>
      <c r="J50" s="22"/>
      <c r="K50" s="22"/>
      <c r="L50" s="22"/>
      <c r="M50" s="22"/>
      <c r="N50" s="13"/>
      <c r="O50" s="13"/>
      <c r="P50" s="13"/>
      <c r="Q50" s="13"/>
      <c r="R50" s="13"/>
      <c r="S50" s="13"/>
      <c r="T50" s="13"/>
      <c r="U50" s="13"/>
      <c r="V50" s="13"/>
      <c r="W50" s="13"/>
      <c r="X50" s="13"/>
      <c r="Y50" s="13"/>
      <c r="Z50" s="13"/>
      <c r="AA50" s="13"/>
      <c r="AB50" s="13"/>
      <c r="AC50" s="13"/>
      <c r="AD50" s="13"/>
      <c r="AE50" s="13"/>
      <c r="AF50" s="13"/>
      <c r="AG50" s="277"/>
    </row>
    <row r="51" spans="1:33" ht="13.5" customHeight="1">
      <c r="A51" s="276"/>
      <c r="B51" s="22"/>
      <c r="C51" s="251"/>
      <c r="D51" s="22"/>
      <c r="E51" s="13"/>
      <c r="F51" s="22"/>
      <c r="G51" s="672" t="s">
        <v>1014</v>
      </c>
      <c r="H51" s="673"/>
      <c r="I51" s="673"/>
      <c r="J51" s="673"/>
      <c r="K51" s="673"/>
      <c r="L51" s="673"/>
      <c r="M51" s="674"/>
      <c r="N51" s="13"/>
      <c r="O51" s="13"/>
      <c r="P51" s="13"/>
      <c r="Q51" s="13"/>
      <c r="R51" s="13"/>
      <c r="S51" s="13"/>
      <c r="T51" s="13"/>
      <c r="U51" s="13"/>
      <c r="V51" s="13"/>
      <c r="W51" s="13"/>
      <c r="X51" s="13"/>
      <c r="Y51" s="13"/>
      <c r="Z51" s="13"/>
      <c r="AA51" s="13"/>
      <c r="AB51" s="13"/>
      <c r="AC51" s="13"/>
      <c r="AD51" s="13"/>
      <c r="AE51" s="13"/>
      <c r="AF51" s="13"/>
      <c r="AG51" s="277"/>
    </row>
    <row r="52" spans="1:33" ht="9" customHeight="1">
      <c r="A52" s="276"/>
      <c r="B52" s="22"/>
      <c r="C52" s="292"/>
      <c r="D52" s="22"/>
      <c r="E52" s="13"/>
      <c r="F52" s="22"/>
      <c r="G52" s="246"/>
      <c r="H52" s="22"/>
      <c r="I52" s="22"/>
      <c r="J52" s="22"/>
      <c r="K52" s="22"/>
      <c r="L52" s="22"/>
      <c r="M52" s="22"/>
      <c r="N52" s="22"/>
      <c r="O52" s="22"/>
      <c r="P52" s="13"/>
      <c r="Q52" s="13"/>
      <c r="R52" s="13"/>
      <c r="S52" s="13"/>
      <c r="T52" s="13"/>
      <c r="U52" s="13"/>
      <c r="V52" s="13"/>
      <c r="W52" s="13"/>
      <c r="X52" s="13"/>
      <c r="Y52" s="13"/>
      <c r="Z52" s="13"/>
      <c r="AA52" s="13"/>
      <c r="AB52" s="13"/>
      <c r="AC52" s="13"/>
      <c r="AD52" s="13"/>
      <c r="AE52" s="13"/>
      <c r="AF52" s="13"/>
      <c r="AG52" s="277"/>
    </row>
    <row r="53" spans="1:33" ht="13.5" customHeight="1">
      <c r="A53" s="276"/>
      <c r="B53" s="22"/>
      <c r="C53" s="292"/>
      <c r="D53" s="22"/>
      <c r="E53" s="13"/>
      <c r="F53" s="22"/>
      <c r="G53" s="672" t="s">
        <v>1015</v>
      </c>
      <c r="H53" s="673"/>
      <c r="I53" s="673"/>
      <c r="J53" s="673"/>
      <c r="K53" s="673"/>
      <c r="L53" s="673"/>
      <c r="M53" s="674"/>
      <c r="N53" s="22"/>
      <c r="O53" s="22"/>
      <c r="P53" s="13"/>
      <c r="Q53" s="13"/>
      <c r="R53" s="13"/>
      <c r="S53" s="13"/>
      <c r="T53" s="13"/>
      <c r="U53" s="13"/>
      <c r="V53" s="13"/>
      <c r="W53" s="13"/>
      <c r="X53" s="13"/>
      <c r="Y53" s="13"/>
      <c r="Z53" s="13"/>
      <c r="AA53" s="13"/>
      <c r="AB53" s="13"/>
      <c r="AC53" s="13"/>
      <c r="AD53" s="13"/>
      <c r="AE53" s="13"/>
      <c r="AF53" s="13"/>
      <c r="AG53" s="277"/>
    </row>
    <row r="54" spans="1:33" ht="9" customHeight="1">
      <c r="A54" s="276"/>
      <c r="B54" s="22"/>
      <c r="C54" s="292"/>
      <c r="D54" s="22"/>
      <c r="E54" s="13"/>
      <c r="F54" s="22"/>
      <c r="G54" s="246"/>
      <c r="H54" s="22"/>
      <c r="I54" s="22"/>
      <c r="J54" s="22"/>
      <c r="K54" s="22"/>
      <c r="L54" s="22"/>
      <c r="M54" s="22"/>
      <c r="N54" s="22"/>
      <c r="O54" s="22"/>
      <c r="P54" s="13"/>
      <c r="Q54" s="13"/>
      <c r="R54" s="13"/>
      <c r="S54" s="13"/>
      <c r="T54" s="13"/>
      <c r="U54" s="13"/>
      <c r="V54" s="13"/>
      <c r="W54" s="13"/>
      <c r="X54" s="13"/>
      <c r="Y54" s="13"/>
      <c r="Z54" s="13"/>
      <c r="AA54" s="13"/>
      <c r="AB54" s="13"/>
      <c r="AC54" s="13"/>
      <c r="AD54" s="13"/>
      <c r="AE54" s="13"/>
      <c r="AF54" s="13"/>
      <c r="AG54" s="277"/>
    </row>
    <row r="55" spans="1:33" ht="13.5" customHeight="1">
      <c r="A55" s="276"/>
      <c r="B55" s="22"/>
      <c r="C55" s="292"/>
      <c r="D55" s="22"/>
      <c r="E55" s="13"/>
      <c r="F55" s="22"/>
      <c r="G55" s="672" t="s">
        <v>1016</v>
      </c>
      <c r="H55" s="673"/>
      <c r="I55" s="673"/>
      <c r="J55" s="673"/>
      <c r="K55" s="673"/>
      <c r="L55" s="673"/>
      <c r="M55" s="674"/>
      <c r="N55" s="22"/>
      <c r="O55" s="22"/>
      <c r="P55" s="13"/>
      <c r="Q55" s="13"/>
      <c r="R55" s="13"/>
      <c r="S55" s="13"/>
      <c r="T55" s="13"/>
      <c r="U55" s="13"/>
      <c r="V55" s="13"/>
      <c r="W55" s="13"/>
      <c r="X55" s="13"/>
      <c r="Y55" s="13"/>
      <c r="Z55" s="13"/>
      <c r="AA55" s="13"/>
      <c r="AB55" s="13"/>
      <c r="AC55" s="13"/>
      <c r="AD55" s="13"/>
      <c r="AE55" s="13"/>
      <c r="AF55" s="13"/>
      <c r="AG55" s="277"/>
    </row>
    <row r="56" spans="1:33" ht="9" customHeight="1">
      <c r="A56" s="276"/>
      <c r="B56" s="22"/>
      <c r="C56" s="292"/>
      <c r="D56" s="22"/>
      <c r="E56" s="13"/>
      <c r="F56" s="22"/>
      <c r="G56" s="246"/>
      <c r="H56" s="22"/>
      <c r="I56" s="22"/>
      <c r="J56" s="22"/>
      <c r="K56" s="22"/>
      <c r="L56" s="22"/>
      <c r="M56" s="22"/>
      <c r="N56" s="22"/>
      <c r="O56" s="22"/>
      <c r="P56" s="13"/>
      <c r="Q56" s="13"/>
      <c r="R56" s="13"/>
      <c r="S56" s="13"/>
      <c r="T56" s="13"/>
      <c r="U56" s="13"/>
      <c r="V56" s="13"/>
      <c r="W56" s="13"/>
      <c r="X56" s="13"/>
      <c r="Y56" s="13"/>
      <c r="Z56" s="13"/>
      <c r="AA56" s="13"/>
      <c r="AB56" s="13"/>
      <c r="AC56" s="13"/>
      <c r="AD56" s="13"/>
      <c r="AE56" s="13"/>
      <c r="AF56" s="13"/>
      <c r="AG56" s="277"/>
    </row>
    <row r="57" spans="1:33" ht="13.5" customHeight="1">
      <c r="A57" s="276"/>
      <c r="B57" s="22"/>
      <c r="C57" s="292"/>
      <c r="D57" s="22"/>
      <c r="E57" s="13"/>
      <c r="F57" s="22"/>
      <c r="G57" s="672" t="s">
        <v>1017</v>
      </c>
      <c r="H57" s="673"/>
      <c r="I57" s="673"/>
      <c r="J57" s="673"/>
      <c r="K57" s="673"/>
      <c r="L57" s="673"/>
      <c r="M57" s="674"/>
      <c r="N57" s="22"/>
      <c r="O57" s="22"/>
      <c r="P57" s="13"/>
      <c r="Q57" s="13"/>
      <c r="R57" s="13"/>
      <c r="S57" s="13"/>
      <c r="T57" s="13"/>
      <c r="U57" s="13"/>
      <c r="V57" s="13"/>
      <c r="W57" s="13"/>
      <c r="X57" s="13"/>
      <c r="Y57" s="13"/>
      <c r="Z57" s="13"/>
      <c r="AA57" s="13"/>
      <c r="AB57" s="13"/>
      <c r="AC57" s="13"/>
      <c r="AD57" s="13"/>
      <c r="AE57" s="13"/>
      <c r="AF57" s="13"/>
      <c r="AG57" s="277"/>
    </row>
    <row r="58" spans="1:33" ht="9" customHeight="1">
      <c r="A58" s="276"/>
      <c r="B58" s="22"/>
      <c r="C58" s="292"/>
      <c r="D58" s="22"/>
      <c r="E58" s="13"/>
      <c r="F58" s="22"/>
      <c r="G58" s="246"/>
      <c r="H58" s="22"/>
      <c r="I58" s="22"/>
      <c r="J58" s="22"/>
      <c r="K58" s="22"/>
      <c r="L58" s="22"/>
      <c r="M58" s="22"/>
      <c r="N58" s="22"/>
      <c r="O58" s="22"/>
      <c r="P58" s="13"/>
      <c r="Q58" s="13"/>
      <c r="R58" s="13"/>
      <c r="S58" s="13"/>
      <c r="T58" s="13"/>
      <c r="U58" s="13"/>
      <c r="V58" s="13"/>
      <c r="W58" s="13"/>
      <c r="X58" s="13"/>
      <c r="Y58" s="13"/>
      <c r="Z58" s="13"/>
      <c r="AA58" s="13"/>
      <c r="AB58" s="13"/>
      <c r="AC58" s="13"/>
      <c r="AD58" s="13"/>
      <c r="AE58" s="13"/>
      <c r="AF58" s="13"/>
      <c r="AG58" s="277"/>
    </row>
    <row r="59" spans="1:33" ht="13.5" customHeight="1">
      <c r="A59" s="276"/>
      <c r="B59" s="22"/>
      <c r="C59" s="292"/>
      <c r="D59" s="22"/>
      <c r="E59" s="13"/>
      <c r="F59" s="22"/>
      <c r="G59" s="672" t="s">
        <v>1018</v>
      </c>
      <c r="H59" s="673"/>
      <c r="I59" s="673"/>
      <c r="J59" s="673"/>
      <c r="K59" s="673"/>
      <c r="L59" s="673"/>
      <c r="M59" s="674"/>
      <c r="N59" s="22"/>
      <c r="O59" s="22"/>
      <c r="P59" s="13"/>
      <c r="Q59" s="13"/>
      <c r="R59" s="13"/>
      <c r="S59" s="13"/>
      <c r="T59" s="13"/>
      <c r="U59" s="13"/>
      <c r="V59" s="13"/>
      <c r="W59" s="13"/>
      <c r="X59" s="13"/>
      <c r="Y59" s="13"/>
      <c r="Z59" s="13"/>
      <c r="AA59" s="13"/>
      <c r="AB59" s="13"/>
      <c r="AC59" s="13"/>
      <c r="AD59" s="13"/>
      <c r="AE59" s="13"/>
      <c r="AF59" s="13"/>
      <c r="AG59" s="277"/>
    </row>
    <row r="60" spans="1:33" ht="13.5" customHeight="1">
      <c r="A60" s="276"/>
      <c r="B60" s="22"/>
      <c r="C60" s="292"/>
      <c r="D60" s="22"/>
      <c r="E60" s="13"/>
      <c r="F60" s="22"/>
      <c r="G60" s="22"/>
      <c r="H60" s="22"/>
      <c r="I60" s="22"/>
      <c r="J60" s="22"/>
      <c r="K60" s="22"/>
      <c r="L60" s="22"/>
      <c r="M60" s="22"/>
      <c r="N60" s="22"/>
      <c r="O60" s="22"/>
      <c r="P60" s="13"/>
      <c r="Q60" s="13"/>
      <c r="R60" s="13"/>
      <c r="S60" s="13"/>
      <c r="T60" s="13"/>
      <c r="U60" s="13"/>
      <c r="V60" s="13"/>
      <c r="W60" s="13"/>
      <c r="X60" s="13"/>
      <c r="Y60" s="13"/>
      <c r="Z60" s="13"/>
      <c r="AA60" s="13"/>
      <c r="AB60" s="13"/>
      <c r="AC60" s="13"/>
      <c r="AD60" s="13"/>
      <c r="AE60" s="13"/>
      <c r="AF60" s="13"/>
      <c r="AG60" s="277"/>
    </row>
    <row r="61" spans="1:33" ht="13.5" customHeight="1">
      <c r="A61" s="278"/>
      <c r="B61" s="279"/>
      <c r="C61" s="293"/>
      <c r="D61" s="280"/>
      <c r="E61" s="280"/>
      <c r="F61" s="280"/>
      <c r="G61" s="280"/>
      <c r="H61" s="280"/>
      <c r="I61" s="280"/>
      <c r="J61" s="280"/>
      <c r="K61" s="280"/>
      <c r="L61" s="279"/>
      <c r="M61" s="279"/>
      <c r="N61" s="279"/>
      <c r="O61" s="279"/>
      <c r="P61" s="279"/>
      <c r="Q61" s="279"/>
      <c r="R61" s="279"/>
      <c r="S61" s="279"/>
      <c r="T61" s="279"/>
      <c r="U61" s="279"/>
      <c r="V61" s="279"/>
      <c r="W61" s="279"/>
      <c r="X61" s="279"/>
      <c r="Y61" s="280"/>
      <c r="Z61" s="280"/>
      <c r="AA61" s="280"/>
      <c r="AB61" s="280"/>
      <c r="AC61" s="280"/>
      <c r="AD61" s="280"/>
      <c r="AE61" s="280"/>
      <c r="AF61" s="280"/>
      <c r="AG61" s="281"/>
    </row>
    <row r="62" spans="15:21" ht="13.5" customHeight="1">
      <c r="O62" s="20"/>
      <c r="P62" s="13"/>
      <c r="Q62" s="13"/>
      <c r="R62" s="13"/>
      <c r="S62" s="13"/>
      <c r="T62" s="13"/>
      <c r="U62" s="13"/>
    </row>
    <row r="63" spans="15:21" ht="12.75" customHeight="1">
      <c r="O63" s="20"/>
      <c r="P63" s="13"/>
      <c r="Q63" s="13"/>
      <c r="R63" s="13"/>
      <c r="S63" s="13"/>
      <c r="T63" s="13"/>
      <c r="U63" s="13"/>
    </row>
    <row r="64" spans="1:21" ht="12.75" customHeight="1">
      <c r="A64" s="11" t="s">
        <v>87</v>
      </c>
      <c r="O64" s="39"/>
      <c r="P64" s="13"/>
      <c r="Q64" s="13"/>
      <c r="R64" s="13"/>
      <c r="S64" s="13"/>
      <c r="T64" s="13"/>
      <c r="U64" s="13"/>
    </row>
    <row r="65" ht="12.75" customHeight="1"/>
    <row r="66" spans="2:14" ht="12.75" customHeight="1">
      <c r="B66" s="32" t="s">
        <v>301</v>
      </c>
      <c r="C66" s="284"/>
      <c r="D66" s="32"/>
      <c r="E66" s="32"/>
      <c r="F66" s="32"/>
      <c r="G66" s="32"/>
      <c r="H66" s="32"/>
      <c r="I66" s="32"/>
      <c r="J66" s="32"/>
      <c r="K66" s="32"/>
      <c r="L66" s="32"/>
      <c r="M66" s="32"/>
      <c r="N66" s="32"/>
    </row>
    <row r="67" spans="2:14" ht="12.75" customHeight="1">
      <c r="B67" s="32"/>
      <c r="C67" s="284"/>
      <c r="D67" s="32"/>
      <c r="E67" s="32"/>
      <c r="F67" s="32"/>
      <c r="G67" s="32"/>
      <c r="H67" s="32"/>
      <c r="I67" s="32"/>
      <c r="J67" s="32"/>
      <c r="K67" s="32"/>
      <c r="L67" s="32"/>
      <c r="M67" s="32"/>
      <c r="N67" s="32"/>
    </row>
    <row r="68" spans="2:15" ht="12.75" customHeight="1">
      <c r="B68" s="32"/>
      <c r="C68" s="294">
        <v>1</v>
      </c>
      <c r="D68" s="32" t="s">
        <v>1160</v>
      </c>
      <c r="E68" s="32"/>
      <c r="F68" s="32"/>
      <c r="G68" s="32"/>
      <c r="H68" s="32"/>
      <c r="I68" s="32"/>
      <c r="J68" s="32"/>
      <c r="K68" s="32"/>
      <c r="L68" s="32"/>
      <c r="M68" s="32"/>
      <c r="N68" s="32"/>
      <c r="O68" s="32"/>
    </row>
    <row r="69" spans="2:15" ht="12.75" customHeight="1">
      <c r="B69" s="32"/>
      <c r="C69" s="294">
        <v>2</v>
      </c>
      <c r="D69" s="32" t="s">
        <v>1148</v>
      </c>
      <c r="E69" s="32"/>
      <c r="F69" s="32"/>
      <c r="G69" s="32"/>
      <c r="H69" s="32"/>
      <c r="I69" s="32"/>
      <c r="J69" s="32"/>
      <c r="K69" s="32"/>
      <c r="L69" s="32"/>
      <c r="M69" s="32"/>
      <c r="N69" s="32"/>
      <c r="O69" s="32"/>
    </row>
    <row r="70" spans="2:16" ht="12.75" customHeight="1">
      <c r="B70" s="32"/>
      <c r="C70" s="294">
        <v>3</v>
      </c>
      <c r="D70" s="32" t="s">
        <v>1149</v>
      </c>
      <c r="E70" s="32"/>
      <c r="F70" s="32"/>
      <c r="G70" s="32"/>
      <c r="H70" s="32"/>
      <c r="I70" s="32"/>
      <c r="J70" s="32"/>
      <c r="K70" s="32"/>
      <c r="L70" s="32"/>
      <c r="M70" s="32"/>
      <c r="N70" s="32"/>
      <c r="O70" s="32"/>
      <c r="P70" s="32"/>
    </row>
    <row r="71" spans="2:16" ht="12.75" customHeight="1">
      <c r="B71" s="32"/>
      <c r="C71" s="294">
        <v>4</v>
      </c>
      <c r="D71" s="32" t="s">
        <v>1150</v>
      </c>
      <c r="E71" s="32"/>
      <c r="F71" s="32"/>
      <c r="G71" s="32"/>
      <c r="H71" s="32"/>
      <c r="I71" s="32"/>
      <c r="J71" s="32"/>
      <c r="K71" s="32"/>
      <c r="L71" s="32"/>
      <c r="M71" s="32"/>
      <c r="N71" s="32"/>
      <c r="O71" s="32"/>
      <c r="P71" s="32"/>
    </row>
    <row r="72" spans="2:16" ht="12.75" customHeight="1">
      <c r="B72" s="32"/>
      <c r="C72" s="294">
        <v>5</v>
      </c>
      <c r="D72" s="32" t="s">
        <v>1151</v>
      </c>
      <c r="E72" s="32"/>
      <c r="F72" s="32"/>
      <c r="G72" s="32"/>
      <c r="H72" s="32"/>
      <c r="I72" s="32"/>
      <c r="J72" s="32"/>
      <c r="K72" s="32"/>
      <c r="L72" s="32"/>
      <c r="M72" s="32"/>
      <c r="N72" s="32"/>
      <c r="O72" s="32"/>
      <c r="P72" s="32"/>
    </row>
    <row r="73" spans="2:16" ht="12.75" customHeight="1">
      <c r="B73" s="32"/>
      <c r="C73" s="294">
        <v>6</v>
      </c>
      <c r="D73" s="32" t="s">
        <v>1152</v>
      </c>
      <c r="E73" s="32"/>
      <c r="F73" s="32"/>
      <c r="G73" s="32"/>
      <c r="H73" s="32"/>
      <c r="I73" s="32"/>
      <c r="J73" s="32"/>
      <c r="K73" s="32"/>
      <c r="L73" s="32"/>
      <c r="M73" s="32"/>
      <c r="N73" s="32"/>
      <c r="O73" s="32"/>
      <c r="P73" s="32"/>
    </row>
    <row r="74" spans="2:16" ht="12.75" customHeight="1">
      <c r="B74" s="32"/>
      <c r="C74" s="294">
        <v>7</v>
      </c>
      <c r="D74" s="32" t="s">
        <v>1153</v>
      </c>
      <c r="E74" s="32"/>
      <c r="F74" s="32"/>
      <c r="G74" s="32"/>
      <c r="H74" s="32"/>
      <c r="I74" s="32"/>
      <c r="J74" s="32"/>
      <c r="K74" s="32"/>
      <c r="L74" s="32"/>
      <c r="M74" s="32"/>
      <c r="N74" s="32"/>
      <c r="O74" s="32"/>
      <c r="P74" s="32"/>
    </row>
    <row r="75" spans="2:16" ht="12.75" customHeight="1">
      <c r="B75" s="32"/>
      <c r="C75" s="294">
        <v>8</v>
      </c>
      <c r="D75" s="32" t="s">
        <v>1154</v>
      </c>
      <c r="E75" s="32"/>
      <c r="F75" s="32"/>
      <c r="G75" s="32"/>
      <c r="H75" s="32"/>
      <c r="I75" s="32"/>
      <c r="J75" s="32"/>
      <c r="K75" s="32"/>
      <c r="L75" s="32"/>
      <c r="M75" s="32"/>
      <c r="N75" s="32"/>
      <c r="O75" s="32"/>
      <c r="P75" s="32"/>
    </row>
    <row r="76" spans="2:16" ht="12.75" customHeight="1">
      <c r="B76" s="32"/>
      <c r="C76" s="294">
        <v>9</v>
      </c>
      <c r="D76" s="32" t="s">
        <v>1155</v>
      </c>
      <c r="E76" s="32"/>
      <c r="F76" s="32"/>
      <c r="G76" s="32"/>
      <c r="H76" s="32"/>
      <c r="I76" s="32"/>
      <c r="J76" s="32"/>
      <c r="K76" s="32"/>
      <c r="L76" s="32"/>
      <c r="M76" s="32"/>
      <c r="N76" s="32"/>
      <c r="O76" s="32"/>
      <c r="P76" s="32"/>
    </row>
    <row r="77" spans="2:16" ht="12.75" customHeight="1">
      <c r="B77" s="32"/>
      <c r="C77" s="294">
        <v>10</v>
      </c>
      <c r="D77" s="32" t="s">
        <v>1156</v>
      </c>
      <c r="E77" s="32"/>
      <c r="F77" s="32"/>
      <c r="G77" s="32"/>
      <c r="H77" s="32"/>
      <c r="I77" s="32"/>
      <c r="J77" s="32"/>
      <c r="K77" s="32"/>
      <c r="L77" s="32"/>
      <c r="M77" s="32"/>
      <c r="N77" s="32"/>
      <c r="O77" s="32"/>
      <c r="P77" s="32"/>
    </row>
    <row r="78" spans="2:16" ht="12.75" customHeight="1">
      <c r="B78" s="32"/>
      <c r="C78" s="294">
        <v>11</v>
      </c>
      <c r="D78" s="32" t="s">
        <v>1157</v>
      </c>
      <c r="E78" s="32"/>
      <c r="F78" s="32"/>
      <c r="G78" s="32"/>
      <c r="H78" s="32"/>
      <c r="I78" s="32"/>
      <c r="J78" s="32"/>
      <c r="K78" s="32"/>
      <c r="L78" s="32"/>
      <c r="M78" s="32"/>
      <c r="N78" s="32"/>
      <c r="O78" s="32"/>
      <c r="P78" s="32"/>
    </row>
    <row r="79" spans="2:16" ht="12.75" customHeight="1">
      <c r="B79" s="32"/>
      <c r="C79" s="294">
        <v>12</v>
      </c>
      <c r="D79" s="32" t="s">
        <v>1158</v>
      </c>
      <c r="E79" s="32"/>
      <c r="F79" s="32"/>
      <c r="G79" s="32"/>
      <c r="H79" s="32"/>
      <c r="I79" s="32"/>
      <c r="J79" s="32"/>
      <c r="K79" s="32"/>
      <c r="L79" s="32"/>
      <c r="M79" s="32"/>
      <c r="N79" s="32"/>
      <c r="O79" s="32"/>
      <c r="P79" s="32"/>
    </row>
    <row r="80" spans="2:16" ht="12.75" customHeight="1">
      <c r="B80" s="32"/>
      <c r="C80" s="294">
        <v>13</v>
      </c>
      <c r="D80" s="32" t="s">
        <v>1159</v>
      </c>
      <c r="E80" s="32"/>
      <c r="F80" s="32"/>
      <c r="G80" s="32"/>
      <c r="H80" s="32"/>
      <c r="I80" s="32"/>
      <c r="J80" s="32"/>
      <c r="K80" s="32"/>
      <c r="L80" s="32"/>
      <c r="M80" s="32"/>
      <c r="N80" s="32"/>
      <c r="O80" s="32"/>
      <c r="P80" s="32"/>
    </row>
    <row r="81" spans="2:16" ht="12.75" customHeight="1">
      <c r="B81" s="32"/>
      <c r="C81" s="294">
        <v>14</v>
      </c>
      <c r="D81" s="32" t="s">
        <v>1403</v>
      </c>
      <c r="E81" s="32"/>
      <c r="F81" s="32"/>
      <c r="G81" s="32"/>
      <c r="H81" s="32"/>
      <c r="I81" s="32"/>
      <c r="J81" s="32"/>
      <c r="K81" s="32"/>
      <c r="L81" s="32"/>
      <c r="M81" s="32"/>
      <c r="N81" s="32"/>
      <c r="O81" s="32"/>
      <c r="P81" s="32"/>
    </row>
    <row r="82" spans="2:16" ht="12.75" customHeight="1">
      <c r="B82" s="32"/>
      <c r="C82" s="294">
        <v>15</v>
      </c>
      <c r="D82" s="32" t="s">
        <v>1404</v>
      </c>
      <c r="E82" s="32"/>
      <c r="F82" s="32"/>
      <c r="G82" s="32"/>
      <c r="H82" s="32"/>
      <c r="I82" s="32"/>
      <c r="J82" s="32"/>
      <c r="K82" s="32"/>
      <c r="L82" s="32"/>
      <c r="M82" s="32"/>
      <c r="N82" s="32"/>
      <c r="O82" s="32"/>
      <c r="P82" s="32"/>
    </row>
    <row r="83" spans="2:16" ht="12.75" customHeight="1">
      <c r="B83" s="32"/>
      <c r="C83" s="294"/>
      <c r="D83" s="32" t="s">
        <v>1405</v>
      </c>
      <c r="E83" s="32"/>
      <c r="F83" s="32"/>
      <c r="G83" s="32"/>
      <c r="H83" s="32"/>
      <c r="I83" s="32"/>
      <c r="J83" s="32"/>
      <c r="K83" s="32"/>
      <c r="L83" s="32"/>
      <c r="M83" s="32"/>
      <c r="N83" s="32"/>
      <c r="O83" s="32"/>
      <c r="P83" s="32"/>
    </row>
    <row r="84" spans="2:16" ht="12.75" customHeight="1">
      <c r="B84" s="32"/>
      <c r="C84" s="294">
        <v>16</v>
      </c>
      <c r="D84" s="32" t="s">
        <v>1401</v>
      </c>
      <c r="E84" s="32"/>
      <c r="F84" s="32"/>
      <c r="G84" s="32"/>
      <c r="H84" s="32"/>
      <c r="I84" s="32"/>
      <c r="J84" s="32"/>
      <c r="K84" s="32"/>
      <c r="L84" s="32"/>
      <c r="M84" s="32"/>
      <c r="N84" s="32"/>
      <c r="O84" s="32"/>
      <c r="P84" s="32"/>
    </row>
    <row r="85" spans="2:16" ht="12.75" customHeight="1">
      <c r="B85" s="32"/>
      <c r="C85" s="294">
        <v>17</v>
      </c>
      <c r="D85" s="32" t="s">
        <v>1402</v>
      </c>
      <c r="E85" s="32"/>
      <c r="F85" s="32"/>
      <c r="G85" s="32"/>
      <c r="H85" s="32"/>
      <c r="I85" s="32"/>
      <c r="J85" s="32"/>
      <c r="K85" s="32"/>
      <c r="L85" s="32"/>
      <c r="M85" s="32"/>
      <c r="N85" s="32"/>
      <c r="O85" s="32"/>
      <c r="P85" s="32"/>
    </row>
    <row r="86" spans="2:16" ht="12.75" customHeight="1">
      <c r="B86" s="32"/>
      <c r="C86" s="294">
        <v>18</v>
      </c>
      <c r="D86" s="32" t="s">
        <v>1406</v>
      </c>
      <c r="E86" s="32"/>
      <c r="F86" s="32"/>
      <c r="G86" s="32"/>
      <c r="H86" s="32"/>
      <c r="I86" s="32"/>
      <c r="J86" s="32"/>
      <c r="K86" s="32"/>
      <c r="L86" s="32"/>
      <c r="M86" s="32"/>
      <c r="N86" s="32"/>
      <c r="O86" s="32"/>
      <c r="P86" s="32"/>
    </row>
    <row r="87" spans="2:35" ht="12.75" customHeight="1">
      <c r="B87" s="32"/>
      <c r="C87" s="294">
        <v>19</v>
      </c>
      <c r="D87" s="32" t="s">
        <v>1525</v>
      </c>
      <c r="E87" s="32"/>
      <c r="F87" s="32"/>
      <c r="G87" s="32"/>
      <c r="H87" s="32"/>
      <c r="I87" s="32"/>
      <c r="J87" s="32"/>
      <c r="K87" s="32"/>
      <c r="L87" s="32"/>
      <c r="M87" s="32"/>
      <c r="N87" s="32"/>
      <c r="O87" s="32"/>
      <c r="P87" s="32"/>
      <c r="AH87" s="13"/>
      <c r="AI87" s="13"/>
    </row>
    <row r="88" spans="2:35" ht="12.75" customHeight="1">
      <c r="B88" s="32"/>
      <c r="C88" s="284"/>
      <c r="D88" s="32" t="s">
        <v>1526</v>
      </c>
      <c r="E88" s="32"/>
      <c r="F88" s="32"/>
      <c r="G88" s="32"/>
      <c r="H88" s="32"/>
      <c r="I88" s="32"/>
      <c r="J88" s="32"/>
      <c r="K88" s="32"/>
      <c r="L88" s="32"/>
      <c r="M88" s="32"/>
      <c r="N88" s="32"/>
      <c r="O88" s="32"/>
      <c r="P88" s="32"/>
      <c r="AH88" s="13"/>
      <c r="AI88" s="13"/>
    </row>
    <row r="89" spans="2:35" ht="12.75" customHeight="1">
      <c r="B89" s="32"/>
      <c r="C89" s="284"/>
      <c r="D89" s="32"/>
      <c r="E89" s="32"/>
      <c r="F89" s="32"/>
      <c r="G89" s="32"/>
      <c r="H89" s="32"/>
      <c r="I89" s="32"/>
      <c r="J89" s="32"/>
      <c r="K89" s="32"/>
      <c r="L89" s="32"/>
      <c r="M89" s="32"/>
      <c r="N89" s="32"/>
      <c r="O89" s="32"/>
      <c r="P89" s="32"/>
      <c r="AH89" s="13"/>
      <c r="AI89" s="13"/>
    </row>
    <row r="90" spans="2:16" ht="12.75" customHeight="1">
      <c r="B90" s="32" t="s">
        <v>1019</v>
      </c>
      <c r="C90" s="284"/>
      <c r="D90" s="32"/>
      <c r="E90" s="32"/>
      <c r="F90" s="32"/>
      <c r="G90" s="32"/>
      <c r="H90" s="32"/>
      <c r="I90" s="32"/>
      <c r="O90" s="32"/>
      <c r="P90" s="32"/>
    </row>
    <row r="91" spans="2:16" ht="12.75" customHeight="1">
      <c r="B91" s="32"/>
      <c r="C91" s="284"/>
      <c r="D91" s="32"/>
      <c r="E91" s="32"/>
      <c r="F91" s="32"/>
      <c r="G91" s="32"/>
      <c r="H91" s="32"/>
      <c r="I91" s="32"/>
      <c r="O91" s="32"/>
      <c r="P91" s="32"/>
    </row>
    <row r="92" spans="2:9" ht="12.75" customHeight="1">
      <c r="B92" s="32"/>
      <c r="C92" s="284">
        <v>1</v>
      </c>
      <c r="D92" s="32" t="s">
        <v>1160</v>
      </c>
      <c r="E92" s="32"/>
      <c r="F92" s="32"/>
      <c r="G92" s="32"/>
      <c r="H92" s="32"/>
      <c r="I92" s="32"/>
    </row>
    <row r="93" spans="2:9" ht="12.75" customHeight="1">
      <c r="B93" s="32"/>
      <c r="C93" s="284">
        <v>2</v>
      </c>
      <c r="D93" s="32" t="s">
        <v>1161</v>
      </c>
      <c r="E93" s="32"/>
      <c r="F93" s="32"/>
      <c r="G93" s="32"/>
      <c r="H93" s="32"/>
      <c r="I93" s="32"/>
    </row>
    <row r="94" spans="2:9" ht="12.75" customHeight="1">
      <c r="B94" s="32"/>
      <c r="C94" s="284">
        <v>3</v>
      </c>
      <c r="D94" s="32" t="s">
        <v>1439</v>
      </c>
      <c r="E94" s="32"/>
      <c r="F94" s="32"/>
      <c r="G94" s="32"/>
      <c r="H94" s="32"/>
      <c r="I94" s="32"/>
    </row>
    <row r="95" spans="2:9" ht="12.75" customHeight="1">
      <c r="B95" s="32"/>
      <c r="C95" s="284">
        <v>4</v>
      </c>
      <c r="D95" s="32" t="s">
        <v>1162</v>
      </c>
      <c r="E95" s="32"/>
      <c r="F95" s="32"/>
      <c r="G95" s="32"/>
      <c r="H95" s="32"/>
      <c r="I95" s="32"/>
    </row>
    <row r="96" spans="2:9" ht="12.75" customHeight="1">
      <c r="B96" s="32"/>
      <c r="C96" s="284">
        <v>5</v>
      </c>
      <c r="D96" s="32" t="s">
        <v>1163</v>
      </c>
      <c r="E96" s="32"/>
      <c r="F96" s="32"/>
      <c r="G96" s="32"/>
      <c r="H96" s="32"/>
      <c r="I96" s="32"/>
    </row>
    <row r="97" spans="2:9" ht="12.75" customHeight="1">
      <c r="B97" s="32"/>
      <c r="C97" s="284">
        <v>6</v>
      </c>
      <c r="D97" s="32" t="s">
        <v>1164</v>
      </c>
      <c r="E97" s="32"/>
      <c r="F97" s="32"/>
      <c r="G97" s="32"/>
      <c r="H97" s="32"/>
      <c r="I97" s="32"/>
    </row>
    <row r="98" spans="2:9" ht="12.75" customHeight="1">
      <c r="B98" s="32"/>
      <c r="C98" s="284">
        <v>7</v>
      </c>
      <c r="D98" s="32" t="s">
        <v>1165</v>
      </c>
      <c r="E98" s="32"/>
      <c r="F98" s="32"/>
      <c r="G98" s="32"/>
      <c r="H98" s="32"/>
      <c r="I98" s="32"/>
    </row>
    <row r="99" spans="2:9" ht="12.75" customHeight="1">
      <c r="B99" s="32"/>
      <c r="C99" s="284">
        <v>8</v>
      </c>
      <c r="D99" s="32" t="s">
        <v>1159</v>
      </c>
      <c r="E99" s="32"/>
      <c r="F99" s="32"/>
      <c r="G99" s="32"/>
      <c r="H99" s="32"/>
      <c r="I99" s="32"/>
    </row>
    <row r="100" spans="2:9" ht="12.75" customHeight="1">
      <c r="B100" s="32"/>
      <c r="C100" s="284">
        <v>9</v>
      </c>
      <c r="D100" s="32" t="s">
        <v>1527</v>
      </c>
      <c r="E100" s="32"/>
      <c r="F100" s="32"/>
      <c r="G100" s="32"/>
      <c r="H100" s="32"/>
      <c r="I100" s="32"/>
    </row>
    <row r="101" spans="2:9" ht="12.75" customHeight="1">
      <c r="B101" s="32"/>
      <c r="C101" s="284">
        <v>10</v>
      </c>
      <c r="D101" s="32" t="s">
        <v>1166</v>
      </c>
      <c r="E101" s="32"/>
      <c r="F101" s="32"/>
      <c r="G101" s="32"/>
      <c r="H101" s="32"/>
      <c r="I101" s="32"/>
    </row>
    <row r="102" spans="2:9" ht="12.75" customHeight="1">
      <c r="B102" s="32"/>
      <c r="C102" s="284">
        <v>11</v>
      </c>
      <c r="D102" s="32" t="s">
        <v>1167</v>
      </c>
      <c r="E102" s="32"/>
      <c r="F102" s="32"/>
      <c r="G102" s="32"/>
      <c r="H102" s="32"/>
      <c r="I102" s="32"/>
    </row>
    <row r="103" spans="2:9" ht="12.75" customHeight="1">
      <c r="B103" s="32"/>
      <c r="C103" s="284">
        <v>12</v>
      </c>
      <c r="D103" s="32" t="s">
        <v>1168</v>
      </c>
      <c r="E103" s="32"/>
      <c r="F103" s="32"/>
      <c r="G103" s="32"/>
      <c r="H103" s="32"/>
      <c r="I103" s="32"/>
    </row>
    <row r="104" spans="2:9" ht="12.75" customHeight="1">
      <c r="B104" s="32"/>
      <c r="C104" s="284">
        <v>13</v>
      </c>
      <c r="D104" s="32" t="s">
        <v>1169</v>
      </c>
      <c r="E104" s="32"/>
      <c r="F104" s="32"/>
      <c r="G104" s="32"/>
      <c r="H104" s="32"/>
      <c r="I104" s="32"/>
    </row>
    <row r="105" spans="2:9" ht="12.75" customHeight="1">
      <c r="B105" s="32"/>
      <c r="C105" s="284">
        <v>14</v>
      </c>
      <c r="D105" s="32" t="s">
        <v>1170</v>
      </c>
      <c r="E105" s="32"/>
      <c r="F105" s="32"/>
      <c r="G105" s="32"/>
      <c r="H105" s="32"/>
      <c r="I105" s="32"/>
    </row>
    <row r="106" spans="2:9" ht="12.75" customHeight="1">
      <c r="B106" s="32"/>
      <c r="C106" s="284">
        <v>15</v>
      </c>
      <c r="D106" s="32" t="s">
        <v>1171</v>
      </c>
      <c r="E106" s="32"/>
      <c r="F106" s="32"/>
      <c r="G106" s="32"/>
      <c r="H106" s="32"/>
      <c r="I106" s="32"/>
    </row>
    <row r="107" spans="2:9" ht="12.75" customHeight="1">
      <c r="B107" s="32"/>
      <c r="C107" s="284">
        <v>16</v>
      </c>
      <c r="D107" s="32" t="s">
        <v>1172</v>
      </c>
      <c r="E107" s="32"/>
      <c r="F107" s="32"/>
      <c r="G107" s="32"/>
      <c r="H107" s="32"/>
      <c r="I107" s="32"/>
    </row>
    <row r="108" spans="2:9" ht="12.75" customHeight="1">
      <c r="B108" s="32"/>
      <c r="C108" s="284">
        <v>17</v>
      </c>
      <c r="D108" s="32" t="s">
        <v>1173</v>
      </c>
      <c r="E108" s="32"/>
      <c r="F108" s="32"/>
      <c r="G108" s="32"/>
      <c r="H108" s="32"/>
      <c r="I108" s="32"/>
    </row>
    <row r="109" spans="2:9" ht="12.75" customHeight="1">
      <c r="B109" s="32"/>
      <c r="C109" s="284">
        <v>18</v>
      </c>
      <c r="D109" s="32" t="s">
        <v>1174</v>
      </c>
      <c r="E109" s="32"/>
      <c r="F109" s="32"/>
      <c r="G109" s="32"/>
      <c r="H109" s="32"/>
      <c r="I109" s="32"/>
    </row>
    <row r="110" spans="2:9" ht="12.75" customHeight="1">
      <c r="B110" s="32"/>
      <c r="C110" s="284">
        <v>19</v>
      </c>
      <c r="D110" s="32" t="s">
        <v>1175</v>
      </c>
      <c r="E110" s="32"/>
      <c r="F110" s="32"/>
      <c r="G110" s="32"/>
      <c r="H110" s="32"/>
      <c r="I110" s="32"/>
    </row>
    <row r="111" spans="2:9" ht="12.75" customHeight="1">
      <c r="B111" s="32"/>
      <c r="C111" s="284">
        <v>20</v>
      </c>
      <c r="D111" s="32" t="s">
        <v>1176</v>
      </c>
      <c r="E111" s="32"/>
      <c r="F111" s="32"/>
      <c r="G111" s="32"/>
      <c r="H111" s="32"/>
      <c r="I111" s="32"/>
    </row>
    <row r="112" spans="2:9" ht="12.75" customHeight="1">
      <c r="B112" s="32"/>
      <c r="C112" s="284">
        <v>21</v>
      </c>
      <c r="D112" s="32" t="s">
        <v>1177</v>
      </c>
      <c r="E112" s="32"/>
      <c r="F112" s="32"/>
      <c r="G112" s="32"/>
      <c r="H112" s="32"/>
      <c r="I112" s="32"/>
    </row>
    <row r="113" spans="2:9" ht="12.75" customHeight="1">
      <c r="B113" s="32"/>
      <c r="C113" s="284">
        <v>22</v>
      </c>
      <c r="D113" s="32" t="s">
        <v>1178</v>
      </c>
      <c r="E113" s="32"/>
      <c r="F113" s="32"/>
      <c r="G113" s="32"/>
      <c r="H113" s="32"/>
      <c r="I113" s="32"/>
    </row>
    <row r="114" spans="2:9" ht="12.75" customHeight="1">
      <c r="B114" s="32"/>
      <c r="C114" s="284">
        <v>23</v>
      </c>
      <c r="D114" s="32" t="s">
        <v>1179</v>
      </c>
      <c r="E114" s="32"/>
      <c r="F114" s="32"/>
      <c r="G114" s="32"/>
      <c r="H114" s="32"/>
      <c r="I114" s="32"/>
    </row>
    <row r="115" spans="2:9" ht="12.75" customHeight="1">
      <c r="B115" s="32"/>
      <c r="C115" s="284">
        <v>24</v>
      </c>
      <c r="D115" s="32" t="s">
        <v>1180</v>
      </c>
      <c r="E115" s="32"/>
      <c r="F115" s="32"/>
      <c r="G115" s="32"/>
      <c r="H115" s="32"/>
      <c r="I115" s="32"/>
    </row>
    <row r="116" spans="2:9" ht="12.75" customHeight="1">
      <c r="B116" s="32"/>
      <c r="C116" s="284">
        <v>25</v>
      </c>
      <c r="D116" s="32" t="s">
        <v>1181</v>
      </c>
      <c r="E116" s="32"/>
      <c r="F116" s="32"/>
      <c r="G116" s="32"/>
      <c r="H116" s="32"/>
      <c r="I116" s="32"/>
    </row>
    <row r="117" spans="2:9" ht="12.75" customHeight="1">
      <c r="B117" s="32"/>
      <c r="C117" s="284">
        <v>26</v>
      </c>
      <c r="D117" s="32" t="s">
        <v>1404</v>
      </c>
      <c r="E117" s="32"/>
      <c r="F117" s="32"/>
      <c r="G117" s="32"/>
      <c r="H117" s="32"/>
      <c r="I117" s="32"/>
    </row>
    <row r="118" spans="2:9" ht="12.75" customHeight="1">
      <c r="B118" s="32"/>
      <c r="C118" s="284"/>
      <c r="D118" s="32" t="s">
        <v>1405</v>
      </c>
      <c r="E118" s="32"/>
      <c r="F118" s="32"/>
      <c r="G118" s="32"/>
      <c r="H118" s="32"/>
      <c r="I118" s="32"/>
    </row>
    <row r="119" spans="2:16" ht="12.75" customHeight="1">
      <c r="B119" s="32"/>
      <c r="C119" s="284">
        <v>27</v>
      </c>
      <c r="D119" s="32" t="s">
        <v>1182</v>
      </c>
      <c r="E119" s="32"/>
      <c r="F119" s="32"/>
      <c r="G119" s="32"/>
      <c r="H119" s="32"/>
      <c r="I119" s="32"/>
      <c r="J119" s="32"/>
      <c r="K119" s="32"/>
      <c r="L119" s="32"/>
      <c r="M119" s="32"/>
      <c r="N119" s="32"/>
      <c r="O119" s="32"/>
      <c r="P119" s="32"/>
    </row>
    <row r="120" spans="2:9" ht="12.75" customHeight="1">
      <c r="B120" s="32"/>
      <c r="C120" s="284">
        <v>28</v>
      </c>
      <c r="D120" s="32" t="s">
        <v>1183</v>
      </c>
      <c r="E120" s="32"/>
      <c r="F120" s="32"/>
      <c r="G120" s="32"/>
      <c r="H120" s="32"/>
      <c r="I120" s="32"/>
    </row>
    <row r="121" spans="2:9" ht="12.75" customHeight="1">
      <c r="B121" s="32"/>
      <c r="C121" s="284"/>
      <c r="D121" s="32"/>
      <c r="E121" s="32"/>
      <c r="F121" s="32"/>
      <c r="G121" s="32"/>
      <c r="H121" s="32"/>
      <c r="I121" s="32"/>
    </row>
    <row r="122" spans="2:9" ht="12.75" customHeight="1">
      <c r="B122" s="32" t="s">
        <v>1032</v>
      </c>
      <c r="C122" s="284"/>
      <c r="D122" s="32"/>
      <c r="E122" s="32"/>
      <c r="F122" s="32"/>
      <c r="G122" s="32"/>
      <c r="H122" s="32"/>
      <c r="I122" s="32"/>
    </row>
    <row r="123" spans="2:9" ht="12.75" customHeight="1">
      <c r="B123" s="32"/>
      <c r="C123" s="284"/>
      <c r="D123" s="32"/>
      <c r="E123" s="32"/>
      <c r="F123" s="32"/>
      <c r="G123" s="32"/>
      <c r="H123" s="32"/>
      <c r="I123" s="32"/>
    </row>
    <row r="124" spans="2:9" ht="12.75" customHeight="1">
      <c r="B124" s="32"/>
      <c r="C124" s="284">
        <v>1</v>
      </c>
      <c r="D124" s="32" t="s">
        <v>1407</v>
      </c>
      <c r="E124" s="32"/>
      <c r="F124" s="32"/>
      <c r="G124" s="32"/>
      <c r="H124" s="32"/>
      <c r="I124" s="32"/>
    </row>
    <row r="125" spans="2:9" ht="12.75" customHeight="1">
      <c r="B125" s="32"/>
      <c r="C125" s="284">
        <v>2</v>
      </c>
      <c r="D125" s="32" t="s">
        <v>1184</v>
      </c>
      <c r="E125" s="32"/>
      <c r="F125" s="32"/>
      <c r="G125" s="32"/>
      <c r="H125" s="32"/>
      <c r="I125" s="32"/>
    </row>
    <row r="126" spans="2:9" ht="12.75" customHeight="1">
      <c r="B126" s="32"/>
      <c r="C126" s="284">
        <v>3</v>
      </c>
      <c r="D126" s="32" t="s">
        <v>1185</v>
      </c>
      <c r="E126" s="32"/>
      <c r="F126" s="32"/>
      <c r="G126" s="32"/>
      <c r="H126" s="32"/>
      <c r="I126" s="32"/>
    </row>
    <row r="127" spans="2:9" ht="12.75" customHeight="1">
      <c r="B127" s="32"/>
      <c r="C127" s="284">
        <v>4</v>
      </c>
      <c r="D127" s="32" t="s">
        <v>1186</v>
      </c>
      <c r="E127" s="32"/>
      <c r="F127" s="32"/>
      <c r="G127" s="32"/>
      <c r="H127" s="32"/>
      <c r="I127" s="32"/>
    </row>
    <row r="128" spans="2:9" ht="12.75" customHeight="1">
      <c r="B128" s="32"/>
      <c r="C128" s="284">
        <v>5</v>
      </c>
      <c r="D128" s="32" t="s">
        <v>1187</v>
      </c>
      <c r="E128" s="32"/>
      <c r="F128" s="32"/>
      <c r="G128" s="32"/>
      <c r="H128" s="32"/>
      <c r="I128" s="32"/>
    </row>
    <row r="129" spans="2:9" ht="12.75" customHeight="1">
      <c r="B129" s="32"/>
      <c r="C129" s="284">
        <v>6</v>
      </c>
      <c r="D129" s="32" t="s">
        <v>1188</v>
      </c>
      <c r="E129" s="32"/>
      <c r="F129" s="32"/>
      <c r="G129" s="32"/>
      <c r="H129" s="32"/>
      <c r="I129" s="32"/>
    </row>
    <row r="130" spans="2:9" ht="12.75" customHeight="1">
      <c r="B130" s="32"/>
      <c r="C130" s="284">
        <v>7</v>
      </c>
      <c r="D130" s="32" t="s">
        <v>1189</v>
      </c>
      <c r="E130" s="32"/>
      <c r="F130" s="32"/>
      <c r="G130" s="32"/>
      <c r="H130" s="32"/>
      <c r="I130" s="32"/>
    </row>
    <row r="131" spans="2:9" ht="12.75" customHeight="1">
      <c r="B131" s="32"/>
      <c r="C131" s="284">
        <v>8</v>
      </c>
      <c r="D131" s="32" t="s">
        <v>1190</v>
      </c>
      <c r="E131" s="32"/>
      <c r="F131" s="32"/>
      <c r="G131" s="32"/>
      <c r="H131" s="32"/>
      <c r="I131" s="32"/>
    </row>
    <row r="132" spans="2:9" ht="12.75" customHeight="1">
      <c r="B132" s="32"/>
      <c r="C132" s="284">
        <v>9</v>
      </c>
      <c r="D132" s="32" t="s">
        <v>1191</v>
      </c>
      <c r="E132" s="32"/>
      <c r="F132" s="32"/>
      <c r="G132" s="32"/>
      <c r="H132" s="32"/>
      <c r="I132" s="32"/>
    </row>
    <row r="133" spans="2:9" ht="12.75" customHeight="1">
      <c r="B133" s="32"/>
      <c r="C133" s="284">
        <v>10</v>
      </c>
      <c r="D133" s="32" t="s">
        <v>1404</v>
      </c>
      <c r="E133" s="32"/>
      <c r="F133" s="32"/>
      <c r="G133" s="32"/>
      <c r="H133" s="32"/>
      <c r="I133" s="32"/>
    </row>
    <row r="134" spans="2:9" ht="12.75" customHeight="1">
      <c r="B134" s="32"/>
      <c r="C134" s="284"/>
      <c r="D134" s="32" t="s">
        <v>1405</v>
      </c>
      <c r="E134" s="32"/>
      <c r="F134" s="32"/>
      <c r="G134" s="32"/>
      <c r="H134" s="32"/>
      <c r="I134" s="32"/>
    </row>
    <row r="135" spans="2:9" ht="12.75" customHeight="1">
      <c r="B135" s="32"/>
      <c r="C135" s="284">
        <v>11</v>
      </c>
      <c r="D135" s="32" t="s">
        <v>1192</v>
      </c>
      <c r="E135" s="32"/>
      <c r="F135" s="32"/>
      <c r="G135" s="32"/>
      <c r="H135" s="32"/>
      <c r="I135" s="32"/>
    </row>
    <row r="136" spans="2:9" ht="12.75" customHeight="1">
      <c r="B136" s="32"/>
      <c r="C136" s="284">
        <v>12</v>
      </c>
      <c r="D136" s="32" t="s">
        <v>1440</v>
      </c>
      <c r="E136" s="32"/>
      <c r="F136" s="32"/>
      <c r="G136" s="32"/>
      <c r="H136" s="32"/>
      <c r="I136" s="32"/>
    </row>
    <row r="137" spans="2:9" ht="12.75" customHeight="1">
      <c r="B137" s="32"/>
      <c r="C137" s="284">
        <v>13</v>
      </c>
      <c r="D137" s="32" t="s">
        <v>1528</v>
      </c>
      <c r="E137" s="32"/>
      <c r="F137" s="32"/>
      <c r="G137" s="32"/>
      <c r="H137" s="32"/>
      <c r="I137" s="32"/>
    </row>
    <row r="138" spans="2:9" ht="12.75" customHeight="1">
      <c r="B138" s="32"/>
      <c r="C138" s="284"/>
      <c r="D138" s="32"/>
      <c r="E138" s="32"/>
      <c r="F138" s="32"/>
      <c r="G138" s="32"/>
      <c r="H138" s="32"/>
      <c r="I138" s="32"/>
    </row>
    <row r="139" spans="2:9" ht="12.75" customHeight="1">
      <c r="B139" s="32" t="s">
        <v>1033</v>
      </c>
      <c r="C139" s="284"/>
      <c r="D139" s="32"/>
      <c r="E139" s="32"/>
      <c r="F139" s="32"/>
      <c r="G139" s="32"/>
      <c r="H139" s="32"/>
      <c r="I139" s="32"/>
    </row>
    <row r="140" spans="2:9" ht="12.75" customHeight="1">
      <c r="B140" s="32"/>
      <c r="C140" s="284"/>
      <c r="D140" s="32"/>
      <c r="E140" s="32"/>
      <c r="F140" s="32"/>
      <c r="G140" s="32"/>
      <c r="H140" s="32"/>
      <c r="I140" s="32"/>
    </row>
    <row r="141" spans="2:9" ht="12.75" customHeight="1">
      <c r="B141" s="32"/>
      <c r="C141" s="284">
        <v>1</v>
      </c>
      <c r="D141" s="32" t="s">
        <v>1193</v>
      </c>
      <c r="E141" s="32"/>
      <c r="F141" s="32"/>
      <c r="G141" s="32"/>
      <c r="H141" s="32"/>
      <c r="I141" s="32"/>
    </row>
    <row r="142" spans="2:9" ht="12.75" customHeight="1">
      <c r="B142" s="32"/>
      <c r="C142" s="284">
        <v>2</v>
      </c>
      <c r="D142" s="32" t="s">
        <v>1444</v>
      </c>
      <c r="E142" s="32"/>
      <c r="F142" s="32"/>
      <c r="G142" s="32"/>
      <c r="H142" s="32"/>
      <c r="I142" s="32"/>
    </row>
    <row r="143" spans="2:9" ht="12.75" customHeight="1">
      <c r="B143" s="32"/>
      <c r="C143" s="284">
        <v>3</v>
      </c>
      <c r="D143" s="32" t="s">
        <v>1194</v>
      </c>
      <c r="E143" s="32"/>
      <c r="F143" s="32"/>
      <c r="G143" s="32"/>
      <c r="H143" s="32"/>
      <c r="I143" s="32"/>
    </row>
    <row r="144" spans="2:9" ht="12.75" customHeight="1">
      <c r="B144" s="32"/>
      <c r="C144" s="284">
        <v>4</v>
      </c>
      <c r="D144" s="32" t="s">
        <v>1441</v>
      </c>
      <c r="E144" s="32"/>
      <c r="F144" s="32"/>
      <c r="G144" s="32"/>
      <c r="H144" s="32"/>
      <c r="I144" s="32"/>
    </row>
    <row r="145" spans="2:9" ht="12.75" customHeight="1">
      <c r="B145" s="32"/>
      <c r="C145" s="284">
        <v>5</v>
      </c>
      <c r="D145" s="32" t="s">
        <v>1409</v>
      </c>
      <c r="E145" s="32"/>
      <c r="F145" s="32"/>
      <c r="G145" s="32"/>
      <c r="H145" s="32"/>
      <c r="I145" s="32"/>
    </row>
    <row r="146" spans="2:9" ht="12.75" customHeight="1">
      <c r="B146" s="32"/>
      <c r="C146" s="284">
        <v>6</v>
      </c>
      <c r="D146" s="32" t="s">
        <v>1442</v>
      </c>
      <c r="E146" s="32"/>
      <c r="F146" s="32"/>
      <c r="G146" s="32"/>
      <c r="H146" s="32"/>
      <c r="I146" s="32"/>
    </row>
    <row r="147" spans="2:9" ht="12.75" customHeight="1">
      <c r="B147" s="32"/>
      <c r="C147" s="284">
        <v>7</v>
      </c>
      <c r="D147" s="32" t="s">
        <v>1443</v>
      </c>
      <c r="E147" s="32"/>
      <c r="F147" s="32"/>
      <c r="G147" s="32"/>
      <c r="H147" s="32"/>
      <c r="I147" s="32"/>
    </row>
    <row r="148" spans="2:9" ht="12.75" customHeight="1">
      <c r="B148" s="32"/>
      <c r="C148" s="284">
        <v>8</v>
      </c>
      <c r="D148" s="32" t="s">
        <v>1529</v>
      </c>
      <c r="E148" s="32"/>
      <c r="F148" s="32"/>
      <c r="G148" s="32"/>
      <c r="H148" s="32"/>
      <c r="I148" s="32"/>
    </row>
    <row r="149" spans="2:9" ht="12.75" customHeight="1">
      <c r="B149" s="32"/>
      <c r="C149" s="284"/>
      <c r="D149" s="32"/>
      <c r="E149" s="32"/>
      <c r="F149" s="32"/>
      <c r="G149" s="32"/>
      <c r="H149" s="32"/>
      <c r="I149" s="32"/>
    </row>
    <row r="150" spans="2:9" ht="12.75" customHeight="1">
      <c r="B150" s="32" t="s">
        <v>1417</v>
      </c>
      <c r="C150" s="284"/>
      <c r="D150" s="32"/>
      <c r="E150" s="32"/>
      <c r="F150" s="32"/>
      <c r="G150" s="32"/>
      <c r="H150" s="32"/>
      <c r="I150" s="32"/>
    </row>
    <row r="151" spans="2:9" ht="12.75" customHeight="1">
      <c r="B151" s="32"/>
      <c r="C151" s="284"/>
      <c r="D151" s="32"/>
      <c r="E151" s="32"/>
      <c r="F151" s="32"/>
      <c r="G151" s="32"/>
      <c r="H151" s="32"/>
      <c r="I151" s="32"/>
    </row>
    <row r="152" spans="2:9" ht="12.75" customHeight="1">
      <c r="B152" s="32"/>
      <c r="C152" s="284">
        <v>1</v>
      </c>
      <c r="D152" s="32" t="s">
        <v>1410</v>
      </c>
      <c r="E152" s="32"/>
      <c r="F152" s="32"/>
      <c r="G152" s="32"/>
      <c r="H152" s="32"/>
      <c r="I152" s="32"/>
    </row>
    <row r="153" spans="2:9" ht="12.75" customHeight="1">
      <c r="B153" s="32"/>
      <c r="C153" s="284">
        <v>2</v>
      </c>
      <c r="D153" s="32" t="s">
        <v>1411</v>
      </c>
      <c r="E153" s="32"/>
      <c r="F153" s="32"/>
      <c r="G153" s="32"/>
      <c r="H153" s="32"/>
      <c r="I153" s="32"/>
    </row>
    <row r="154" spans="2:9" ht="12.75" customHeight="1">
      <c r="B154" s="32"/>
      <c r="C154" s="284">
        <v>3</v>
      </c>
      <c r="D154" s="32" t="s">
        <v>1412</v>
      </c>
      <c r="E154" s="32"/>
      <c r="F154" s="32"/>
      <c r="G154" s="32"/>
      <c r="H154" s="32"/>
      <c r="I154" s="32"/>
    </row>
    <row r="155" spans="2:9" ht="12.75" customHeight="1">
      <c r="B155" s="32"/>
      <c r="C155" s="284">
        <v>4</v>
      </c>
      <c r="D155" s="32" t="s">
        <v>1413</v>
      </c>
      <c r="E155" s="32"/>
      <c r="F155" s="32"/>
      <c r="G155" s="32"/>
      <c r="H155" s="32"/>
      <c r="I155" s="32"/>
    </row>
    <row r="156" spans="2:9" ht="12.75" customHeight="1">
      <c r="B156" s="32"/>
      <c r="C156" s="284">
        <v>5</v>
      </c>
      <c r="D156" s="32" t="s">
        <v>1414</v>
      </c>
      <c r="E156" s="32"/>
      <c r="F156" s="32"/>
      <c r="G156" s="32"/>
      <c r="H156" s="32"/>
      <c r="I156" s="32"/>
    </row>
    <row r="157" spans="2:9" ht="12.75" customHeight="1">
      <c r="B157" s="32"/>
      <c r="C157" s="284">
        <v>6</v>
      </c>
      <c r="D157" s="32" t="s">
        <v>1415</v>
      </c>
      <c r="E157" s="32"/>
      <c r="F157" s="32"/>
      <c r="G157" s="32"/>
      <c r="H157" s="32"/>
      <c r="I157" s="32"/>
    </row>
    <row r="158" spans="2:9" ht="12.75" customHeight="1">
      <c r="B158" s="32"/>
      <c r="C158" s="284">
        <v>7</v>
      </c>
      <c r="D158" s="32" t="s">
        <v>1416</v>
      </c>
      <c r="E158" s="32"/>
      <c r="F158" s="32"/>
      <c r="G158" s="32"/>
      <c r="H158" s="32"/>
      <c r="I158" s="32"/>
    </row>
    <row r="159" spans="2:9" ht="12.75" customHeight="1">
      <c r="B159" s="32"/>
      <c r="C159" s="284"/>
      <c r="D159" s="32"/>
      <c r="E159" s="32"/>
      <c r="F159" s="32"/>
      <c r="G159" s="32"/>
      <c r="H159" s="32"/>
      <c r="I159" s="32"/>
    </row>
    <row r="160" spans="2:9" ht="12.75" customHeight="1">
      <c r="B160" s="32" t="s">
        <v>1420</v>
      </c>
      <c r="C160" s="284"/>
      <c r="D160" s="32"/>
      <c r="E160" s="32"/>
      <c r="F160" s="32"/>
      <c r="G160" s="32"/>
      <c r="H160" s="32"/>
      <c r="I160" s="32"/>
    </row>
    <row r="161" spans="2:9" ht="12.75" customHeight="1">
      <c r="B161" s="32"/>
      <c r="C161" s="284"/>
      <c r="D161" s="32"/>
      <c r="E161" s="32"/>
      <c r="F161" s="32"/>
      <c r="G161" s="32"/>
      <c r="H161" s="32"/>
      <c r="I161" s="32"/>
    </row>
    <row r="162" spans="2:9" ht="12.75" customHeight="1">
      <c r="B162" s="32"/>
      <c r="C162" s="284">
        <v>1</v>
      </c>
      <c r="D162" s="32" t="s">
        <v>1418</v>
      </c>
      <c r="E162" s="32"/>
      <c r="F162" s="32"/>
      <c r="G162" s="32"/>
      <c r="H162" s="32"/>
      <c r="I162" s="32"/>
    </row>
    <row r="163" spans="2:9" ht="12.75" customHeight="1">
      <c r="B163" s="32"/>
      <c r="C163" s="284">
        <v>2</v>
      </c>
      <c r="D163" s="32" t="s">
        <v>1419</v>
      </c>
      <c r="E163" s="32"/>
      <c r="F163" s="32"/>
      <c r="G163" s="32"/>
      <c r="H163" s="32"/>
      <c r="I163" s="32"/>
    </row>
    <row r="164" spans="2:9" ht="12.75" customHeight="1">
      <c r="B164" s="32"/>
      <c r="C164" s="284">
        <v>3</v>
      </c>
      <c r="D164" s="32" t="s">
        <v>1408</v>
      </c>
      <c r="E164" s="32"/>
      <c r="F164" s="32"/>
      <c r="G164" s="32"/>
      <c r="H164" s="32"/>
      <c r="I164" s="32"/>
    </row>
    <row r="165" spans="2:9" ht="12.75" customHeight="1">
      <c r="B165" s="32"/>
      <c r="C165" s="284">
        <v>4</v>
      </c>
      <c r="D165" s="32" t="s">
        <v>1445</v>
      </c>
      <c r="E165" s="32"/>
      <c r="F165" s="32"/>
      <c r="G165" s="32"/>
      <c r="H165" s="32"/>
      <c r="I165" s="32"/>
    </row>
    <row r="166" spans="2:9" ht="12.75" customHeight="1">
      <c r="B166" s="32"/>
      <c r="C166" s="284"/>
      <c r="D166" s="32"/>
      <c r="E166" s="32"/>
      <c r="F166" s="32"/>
      <c r="G166" s="32"/>
      <c r="H166" s="32"/>
      <c r="I166" s="32"/>
    </row>
    <row r="167" spans="2:9" ht="12.75" customHeight="1">
      <c r="B167" s="32" t="s">
        <v>1427</v>
      </c>
      <c r="C167" s="284"/>
      <c r="D167" s="32"/>
      <c r="E167" s="32"/>
      <c r="F167" s="32"/>
      <c r="G167" s="32"/>
      <c r="H167" s="32"/>
      <c r="I167" s="32"/>
    </row>
    <row r="168" spans="2:9" ht="12.75" customHeight="1">
      <c r="B168" s="32"/>
      <c r="C168" s="284"/>
      <c r="D168" s="32"/>
      <c r="E168" s="32"/>
      <c r="F168" s="32"/>
      <c r="G168" s="32"/>
      <c r="H168" s="32"/>
      <c r="I168" s="32"/>
    </row>
    <row r="169" spans="2:9" ht="12.75" customHeight="1">
      <c r="B169" s="32"/>
      <c r="C169" s="284">
        <v>1</v>
      </c>
      <c r="D169" s="32" t="s">
        <v>1195</v>
      </c>
      <c r="E169" s="32"/>
      <c r="F169" s="32"/>
      <c r="G169" s="32"/>
      <c r="H169" s="32"/>
      <c r="I169" s="32"/>
    </row>
    <row r="170" spans="2:9" ht="12.75" customHeight="1">
      <c r="B170" s="32"/>
      <c r="C170" s="284">
        <v>2</v>
      </c>
      <c r="D170" s="32" t="s">
        <v>1446</v>
      </c>
      <c r="E170" s="32"/>
      <c r="F170" s="32"/>
      <c r="G170" s="32"/>
      <c r="H170" s="32"/>
      <c r="I170" s="32"/>
    </row>
    <row r="171" spans="2:9" ht="12.75" customHeight="1">
      <c r="B171" s="32"/>
      <c r="C171" s="284">
        <v>3</v>
      </c>
      <c r="D171" s="32" t="s">
        <v>1196</v>
      </c>
      <c r="E171" s="32"/>
      <c r="F171" s="32"/>
      <c r="G171" s="32"/>
      <c r="H171" s="32"/>
      <c r="I171" s="32"/>
    </row>
    <row r="172" spans="2:9" ht="12.75" customHeight="1">
      <c r="B172" s="32"/>
      <c r="C172" s="284">
        <v>4</v>
      </c>
      <c r="D172" s="32" t="s">
        <v>1421</v>
      </c>
      <c r="E172" s="32"/>
      <c r="F172" s="32"/>
      <c r="G172" s="32"/>
      <c r="H172" s="32"/>
      <c r="I172" s="32"/>
    </row>
    <row r="173" spans="2:9" ht="12.75" customHeight="1">
      <c r="B173" s="32"/>
      <c r="C173" s="284"/>
      <c r="D173" s="32" t="s">
        <v>1197</v>
      </c>
      <c r="E173" s="32"/>
      <c r="F173" s="32"/>
      <c r="G173" s="32"/>
      <c r="H173" s="32"/>
      <c r="I173" s="32"/>
    </row>
    <row r="174" spans="2:9" ht="12.75" customHeight="1">
      <c r="B174" s="32"/>
      <c r="C174" s="284">
        <v>5</v>
      </c>
      <c r="D174" s="32" t="s">
        <v>1198</v>
      </c>
      <c r="E174" s="32"/>
      <c r="F174" s="32"/>
      <c r="G174" s="32"/>
      <c r="H174" s="32"/>
      <c r="I174" s="32"/>
    </row>
    <row r="175" spans="2:9" ht="12.75" customHeight="1">
      <c r="B175" s="32"/>
      <c r="C175" s="284">
        <v>6</v>
      </c>
      <c r="D175" s="32" t="s">
        <v>1422</v>
      </c>
      <c r="E175" s="32"/>
      <c r="F175" s="32"/>
      <c r="G175" s="32"/>
      <c r="H175" s="32"/>
      <c r="I175" s="32"/>
    </row>
    <row r="176" spans="2:9" ht="12.75" customHeight="1">
      <c r="B176" s="32"/>
      <c r="C176" s="284"/>
      <c r="D176" s="32" t="s">
        <v>1199</v>
      </c>
      <c r="E176" s="32"/>
      <c r="F176" s="32"/>
      <c r="G176" s="32"/>
      <c r="H176" s="32"/>
      <c r="I176" s="32"/>
    </row>
    <row r="177" spans="2:9" ht="12.75" customHeight="1">
      <c r="B177" s="32"/>
      <c r="C177" s="284">
        <v>7</v>
      </c>
      <c r="D177" s="32" t="s">
        <v>1200</v>
      </c>
      <c r="E177" s="32"/>
      <c r="F177" s="32"/>
      <c r="G177" s="32"/>
      <c r="H177" s="32"/>
      <c r="I177" s="32"/>
    </row>
    <row r="178" spans="2:9" ht="12.75" customHeight="1">
      <c r="B178" s="32"/>
      <c r="C178" s="284">
        <v>8</v>
      </c>
      <c r="D178" s="32" t="s">
        <v>1423</v>
      </c>
      <c r="E178" s="32"/>
      <c r="F178" s="32"/>
      <c r="G178" s="32"/>
      <c r="H178" s="32"/>
      <c r="I178" s="32"/>
    </row>
    <row r="179" spans="2:9" ht="12.75" customHeight="1">
      <c r="B179" s="32"/>
      <c r="C179" s="284"/>
      <c r="D179" s="32" t="s">
        <v>1424</v>
      </c>
      <c r="E179" s="32"/>
      <c r="F179" s="32"/>
      <c r="G179" s="32"/>
      <c r="H179" s="32"/>
      <c r="I179" s="32"/>
    </row>
    <row r="180" spans="2:9" ht="12.75" customHeight="1">
      <c r="B180" s="32"/>
      <c r="C180" s="284">
        <v>9</v>
      </c>
      <c r="D180" s="32" t="s">
        <v>1201</v>
      </c>
      <c r="E180" s="32"/>
      <c r="F180" s="32"/>
      <c r="G180" s="32"/>
      <c r="H180" s="32"/>
      <c r="I180" s="32"/>
    </row>
    <row r="181" spans="2:9" ht="12.75" customHeight="1">
      <c r="B181" s="32"/>
      <c r="C181" s="284">
        <v>10</v>
      </c>
      <c r="D181" s="32" t="s">
        <v>1202</v>
      </c>
      <c r="E181" s="32"/>
      <c r="F181" s="32"/>
      <c r="G181" s="32"/>
      <c r="H181" s="32"/>
      <c r="I181" s="32"/>
    </row>
    <row r="182" spans="2:9" ht="12.75" customHeight="1">
      <c r="B182" s="32"/>
      <c r="C182" s="284">
        <v>11</v>
      </c>
      <c r="D182" s="32" t="s">
        <v>1203</v>
      </c>
      <c r="E182" s="32"/>
      <c r="F182" s="32"/>
      <c r="G182" s="32"/>
      <c r="H182" s="32"/>
      <c r="I182" s="32"/>
    </row>
    <row r="183" spans="2:9" ht="12.75" customHeight="1">
      <c r="B183" s="32"/>
      <c r="C183" s="284">
        <v>12</v>
      </c>
      <c r="D183" s="32" t="s">
        <v>1204</v>
      </c>
      <c r="E183" s="32"/>
      <c r="F183" s="32"/>
      <c r="G183" s="32"/>
      <c r="H183" s="32"/>
      <c r="I183" s="32"/>
    </row>
    <row r="184" spans="2:9" ht="12.75" customHeight="1">
      <c r="B184" s="32"/>
      <c r="C184" s="284">
        <v>13</v>
      </c>
      <c r="D184" s="32" t="s">
        <v>1425</v>
      </c>
      <c r="E184" s="32"/>
      <c r="F184" s="32"/>
      <c r="G184" s="32"/>
      <c r="H184" s="32"/>
      <c r="I184" s="32"/>
    </row>
    <row r="185" spans="2:9" ht="12.75" customHeight="1">
      <c r="B185" s="32"/>
      <c r="C185" s="284">
        <v>14</v>
      </c>
      <c r="D185" s="32" t="s">
        <v>1205</v>
      </c>
      <c r="E185" s="32"/>
      <c r="F185" s="32"/>
      <c r="G185" s="32"/>
      <c r="H185" s="32"/>
      <c r="I185" s="32"/>
    </row>
    <row r="186" spans="2:9" ht="12.75" customHeight="1">
      <c r="B186" s="32"/>
      <c r="C186" s="284">
        <v>15</v>
      </c>
      <c r="D186" s="32" t="s">
        <v>1426</v>
      </c>
      <c r="E186" s="32"/>
      <c r="F186" s="32"/>
      <c r="G186" s="32"/>
      <c r="H186" s="32"/>
      <c r="I186" s="32"/>
    </row>
    <row r="187" spans="2:9" ht="12.75" customHeight="1">
      <c r="B187" s="32"/>
      <c r="C187" s="284">
        <v>16</v>
      </c>
      <c r="D187" s="32" t="s">
        <v>1404</v>
      </c>
      <c r="E187" s="32"/>
      <c r="F187" s="32"/>
      <c r="G187" s="32"/>
      <c r="H187" s="32"/>
      <c r="I187" s="32"/>
    </row>
    <row r="188" spans="2:4" ht="12.75" customHeight="1">
      <c r="B188" s="32"/>
      <c r="D188" s="11" t="s">
        <v>1405</v>
      </c>
    </row>
  </sheetData>
  <sheetProtection/>
  <mergeCells count="36">
    <mergeCell ref="B7:E7"/>
    <mergeCell ref="G14:M14"/>
    <mergeCell ref="S20:Y20"/>
    <mergeCell ref="S30:Y30"/>
    <mergeCell ref="S18:Y18"/>
    <mergeCell ref="G18:M18"/>
    <mergeCell ref="G16:M16"/>
    <mergeCell ref="F26:K26"/>
    <mergeCell ref="S14:Y14"/>
    <mergeCell ref="S16:Y16"/>
    <mergeCell ref="R12:W12"/>
    <mergeCell ref="R26:W26"/>
    <mergeCell ref="G28:M28"/>
    <mergeCell ref="S28:Y28"/>
    <mergeCell ref="S32:Y32"/>
    <mergeCell ref="R36:W36"/>
    <mergeCell ref="G32:M32"/>
    <mergeCell ref="G57:M57"/>
    <mergeCell ref="G51:M51"/>
    <mergeCell ref="G53:M53"/>
    <mergeCell ref="S40:Y40"/>
    <mergeCell ref="G42:M42"/>
    <mergeCell ref="G44:M44"/>
    <mergeCell ref="D47:H47"/>
    <mergeCell ref="F49:K49"/>
    <mergeCell ref="S38:Y38"/>
    <mergeCell ref="G59:M59"/>
    <mergeCell ref="D9:H9"/>
    <mergeCell ref="D23:H23"/>
    <mergeCell ref="F12:K12"/>
    <mergeCell ref="G55:M55"/>
    <mergeCell ref="G20:M20"/>
    <mergeCell ref="F36:K36"/>
    <mergeCell ref="G38:M38"/>
    <mergeCell ref="G40:M40"/>
    <mergeCell ref="G30:M30"/>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scale="99" r:id="rId1"/>
  <headerFooter scaleWithDoc="0" alignWithMargins="0">
    <oddFooter>&amp;C－&amp;P－</oddFooter>
  </headerFooter>
  <rowBreaks count="2" manualBreakCount="2">
    <brk id="60" max="32" man="1"/>
    <brk id="120" max="32" man="1"/>
  </rowBreaks>
</worksheet>
</file>

<file path=xl/worksheets/sheet4.xml><?xml version="1.0" encoding="utf-8"?>
<worksheet xmlns="http://schemas.openxmlformats.org/spreadsheetml/2006/main" xmlns:r="http://schemas.openxmlformats.org/officeDocument/2006/relationships">
  <sheetPr>
    <tabColor rgb="FF00B0F0"/>
  </sheetPr>
  <dimension ref="A1:AQ138"/>
  <sheetViews>
    <sheetView view="pageBreakPreview" zoomScaleSheetLayoutView="100" zoomScalePageLayoutView="0" workbookViewId="0" topLeftCell="A25">
      <selection activeCell="AB40" sqref="AB40"/>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16384" width="2.25390625" style="11" customWidth="1"/>
  </cols>
  <sheetData>
    <row r="1" spans="1:37" ht="15" customHeight="1">
      <c r="A1" s="32" t="s">
        <v>1429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37" ht="1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1:37" ht="15" customHeight="1">
      <c r="A3" s="32" t="s">
        <v>89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ht="15" customHeight="1" thickBo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789" t="s">
        <v>133</v>
      </c>
      <c r="AC4" s="789"/>
      <c r="AD4" s="789"/>
      <c r="AE4" s="789"/>
      <c r="AF4" s="32"/>
      <c r="AG4" s="32"/>
      <c r="AH4" s="32"/>
      <c r="AI4" s="32"/>
      <c r="AJ4" s="32"/>
      <c r="AK4" s="32"/>
    </row>
    <row r="5" spans="1:37" ht="15" customHeight="1">
      <c r="A5" s="750"/>
      <c r="B5" s="751"/>
      <c r="C5" s="751"/>
      <c r="D5" s="751"/>
      <c r="E5" s="751"/>
      <c r="F5" s="751"/>
      <c r="G5" s="752"/>
      <c r="H5" s="764" t="s">
        <v>481</v>
      </c>
      <c r="I5" s="734"/>
      <c r="J5" s="734"/>
      <c r="K5" s="765"/>
      <c r="L5" s="739" t="s">
        <v>483</v>
      </c>
      <c r="M5" s="740"/>
      <c r="N5" s="740"/>
      <c r="O5" s="740"/>
      <c r="P5" s="740"/>
      <c r="Q5" s="740"/>
      <c r="R5" s="740"/>
      <c r="S5" s="740"/>
      <c r="T5" s="740"/>
      <c r="U5" s="740"/>
      <c r="V5" s="740"/>
      <c r="W5" s="741"/>
      <c r="X5" s="724" t="s">
        <v>486</v>
      </c>
      <c r="Y5" s="725"/>
      <c r="Z5" s="725"/>
      <c r="AA5" s="726"/>
      <c r="AB5" s="733" t="s">
        <v>487</v>
      </c>
      <c r="AC5" s="734"/>
      <c r="AD5" s="734"/>
      <c r="AE5" s="735"/>
      <c r="AF5" s="32"/>
      <c r="AG5" s="32"/>
      <c r="AH5" s="32"/>
      <c r="AI5" s="32"/>
      <c r="AJ5" s="32"/>
      <c r="AK5" s="32"/>
    </row>
    <row r="6" spans="1:37" ht="15" customHeight="1" thickBot="1">
      <c r="A6" s="753"/>
      <c r="B6" s="746"/>
      <c r="C6" s="746"/>
      <c r="D6" s="746"/>
      <c r="E6" s="746"/>
      <c r="F6" s="746"/>
      <c r="G6" s="754"/>
      <c r="H6" s="766"/>
      <c r="I6" s="737"/>
      <c r="J6" s="737"/>
      <c r="K6" s="767"/>
      <c r="L6" s="745"/>
      <c r="M6" s="746"/>
      <c r="N6" s="746"/>
      <c r="O6" s="747"/>
      <c r="P6" s="703" t="s">
        <v>484</v>
      </c>
      <c r="Q6" s="704"/>
      <c r="R6" s="704"/>
      <c r="S6" s="705"/>
      <c r="T6" s="703" t="s">
        <v>485</v>
      </c>
      <c r="U6" s="704"/>
      <c r="V6" s="704"/>
      <c r="W6" s="705"/>
      <c r="X6" s="727" t="s">
        <v>465</v>
      </c>
      <c r="Y6" s="728"/>
      <c r="Z6" s="728"/>
      <c r="AA6" s="729"/>
      <c r="AB6" s="736"/>
      <c r="AC6" s="737"/>
      <c r="AD6" s="737"/>
      <c r="AE6" s="738"/>
      <c r="AF6" s="32"/>
      <c r="AG6" s="32"/>
      <c r="AH6" s="32"/>
      <c r="AI6" s="32"/>
      <c r="AJ6" s="32"/>
      <c r="AK6" s="32"/>
    </row>
    <row r="7" spans="1:38" ht="15" customHeight="1">
      <c r="A7" s="742" t="s">
        <v>1530</v>
      </c>
      <c r="B7" s="743"/>
      <c r="C7" s="743"/>
      <c r="D7" s="743"/>
      <c r="E7" s="743"/>
      <c r="F7" s="743"/>
      <c r="G7" s="744"/>
      <c r="H7" s="748">
        <v>485025</v>
      </c>
      <c r="I7" s="713"/>
      <c r="J7" s="713"/>
      <c r="K7" s="714"/>
      <c r="L7" s="706">
        <v>112138</v>
      </c>
      <c r="M7" s="707"/>
      <c r="N7" s="707"/>
      <c r="O7" s="708"/>
      <c r="P7" s="706">
        <v>58394</v>
      </c>
      <c r="Q7" s="707"/>
      <c r="R7" s="707"/>
      <c r="S7" s="708"/>
      <c r="T7" s="706">
        <v>53744</v>
      </c>
      <c r="U7" s="707"/>
      <c r="V7" s="707"/>
      <c r="W7" s="708"/>
      <c r="X7" s="712">
        <v>626</v>
      </c>
      <c r="Y7" s="713"/>
      <c r="Z7" s="713"/>
      <c r="AA7" s="714"/>
      <c r="AB7" s="794">
        <v>0.2312</v>
      </c>
      <c r="AC7" s="795"/>
      <c r="AD7" s="795"/>
      <c r="AE7" s="796"/>
      <c r="AF7" s="32"/>
      <c r="AG7" s="32"/>
      <c r="AH7" s="32"/>
      <c r="AI7" s="32"/>
      <c r="AJ7" s="32"/>
      <c r="AK7" s="32"/>
      <c r="AL7" s="11" t="s">
        <v>1531</v>
      </c>
    </row>
    <row r="8" spans="1:38" ht="15" customHeight="1">
      <c r="A8" s="742"/>
      <c r="B8" s="743"/>
      <c r="C8" s="743"/>
      <c r="D8" s="743"/>
      <c r="E8" s="743"/>
      <c r="F8" s="743"/>
      <c r="G8" s="744"/>
      <c r="H8" s="749"/>
      <c r="I8" s="716"/>
      <c r="J8" s="716"/>
      <c r="K8" s="717"/>
      <c r="L8" s="684" t="s">
        <v>132</v>
      </c>
      <c r="M8" s="685"/>
      <c r="N8" s="685"/>
      <c r="O8" s="686"/>
      <c r="P8" s="709">
        <v>0.5207</v>
      </c>
      <c r="Q8" s="710"/>
      <c r="R8" s="710"/>
      <c r="S8" s="711"/>
      <c r="T8" s="709">
        <v>0.47929999999999995</v>
      </c>
      <c r="U8" s="710"/>
      <c r="V8" s="710"/>
      <c r="W8" s="711"/>
      <c r="X8" s="715"/>
      <c r="Y8" s="716"/>
      <c r="Z8" s="716"/>
      <c r="AA8" s="717"/>
      <c r="AB8" s="797"/>
      <c r="AC8" s="798"/>
      <c r="AD8" s="798"/>
      <c r="AE8" s="799"/>
      <c r="AF8" s="32"/>
      <c r="AG8" s="32"/>
      <c r="AH8" s="32"/>
      <c r="AI8" s="32"/>
      <c r="AJ8" s="32"/>
      <c r="AK8" s="32"/>
      <c r="AL8" s="11" t="s">
        <v>1532</v>
      </c>
    </row>
    <row r="9" spans="1:38" ht="15" customHeight="1">
      <c r="A9" s="742" t="s">
        <v>1533</v>
      </c>
      <c r="B9" s="743"/>
      <c r="C9" s="743"/>
      <c r="D9" s="743"/>
      <c r="E9" s="743"/>
      <c r="F9" s="743"/>
      <c r="G9" s="744"/>
      <c r="H9" s="768">
        <v>484152</v>
      </c>
      <c r="I9" s="769"/>
      <c r="J9" s="769"/>
      <c r="K9" s="770"/>
      <c r="L9" s="687">
        <v>113906</v>
      </c>
      <c r="M9" s="688"/>
      <c r="N9" s="688"/>
      <c r="O9" s="689"/>
      <c r="P9" s="687">
        <v>58195</v>
      </c>
      <c r="Q9" s="688"/>
      <c r="R9" s="688"/>
      <c r="S9" s="689"/>
      <c r="T9" s="687">
        <v>55711</v>
      </c>
      <c r="U9" s="688"/>
      <c r="V9" s="688"/>
      <c r="W9" s="689"/>
      <c r="X9" s="803">
        <v>716</v>
      </c>
      <c r="Y9" s="769"/>
      <c r="Z9" s="769"/>
      <c r="AA9" s="770"/>
      <c r="AB9" s="800">
        <v>0.2353</v>
      </c>
      <c r="AC9" s="801"/>
      <c r="AD9" s="801"/>
      <c r="AE9" s="802"/>
      <c r="AF9" s="32"/>
      <c r="AG9" s="32"/>
      <c r="AH9" s="32"/>
      <c r="AI9" s="32"/>
      <c r="AJ9" s="32"/>
      <c r="AK9" s="32"/>
      <c r="AL9" s="11" t="s">
        <v>1534</v>
      </c>
    </row>
    <row r="10" spans="1:38" ht="15" customHeight="1">
      <c r="A10" s="742"/>
      <c r="B10" s="743"/>
      <c r="C10" s="743"/>
      <c r="D10" s="743"/>
      <c r="E10" s="743"/>
      <c r="F10" s="743"/>
      <c r="G10" s="744"/>
      <c r="H10" s="749"/>
      <c r="I10" s="716"/>
      <c r="J10" s="716"/>
      <c r="K10" s="717"/>
      <c r="L10" s="684" t="s">
        <v>132</v>
      </c>
      <c r="M10" s="685"/>
      <c r="N10" s="685"/>
      <c r="O10" s="686"/>
      <c r="P10" s="709">
        <v>0.5109</v>
      </c>
      <c r="Q10" s="710"/>
      <c r="R10" s="710"/>
      <c r="S10" s="711"/>
      <c r="T10" s="709">
        <v>0.4891</v>
      </c>
      <c r="U10" s="710"/>
      <c r="V10" s="710"/>
      <c r="W10" s="711"/>
      <c r="X10" s="715"/>
      <c r="Y10" s="716"/>
      <c r="Z10" s="716"/>
      <c r="AA10" s="717"/>
      <c r="AB10" s="797"/>
      <c r="AC10" s="798"/>
      <c r="AD10" s="798"/>
      <c r="AE10" s="799"/>
      <c r="AF10" s="32"/>
      <c r="AG10" s="32"/>
      <c r="AH10" s="32"/>
      <c r="AI10" s="32"/>
      <c r="AJ10" s="32"/>
      <c r="AK10" s="32"/>
      <c r="AL10" s="11" t="s">
        <v>1540</v>
      </c>
    </row>
    <row r="11" spans="1:37" ht="15" customHeight="1">
      <c r="A11" s="755" t="s">
        <v>759</v>
      </c>
      <c r="B11" s="756"/>
      <c r="C11" s="756"/>
      <c r="D11" s="756"/>
      <c r="E11" s="756"/>
      <c r="F11" s="756"/>
      <c r="G11" s="757"/>
      <c r="H11" s="693">
        <v>-873</v>
      </c>
      <c r="I11" s="688"/>
      <c r="J11" s="688"/>
      <c r="K11" s="689"/>
      <c r="L11" s="687">
        <v>1768</v>
      </c>
      <c r="M11" s="688"/>
      <c r="N11" s="688"/>
      <c r="O11" s="689"/>
      <c r="P11" s="687">
        <v>-199</v>
      </c>
      <c r="Q11" s="688"/>
      <c r="R11" s="688"/>
      <c r="S11" s="689"/>
      <c r="T11" s="687">
        <v>1967</v>
      </c>
      <c r="U11" s="688"/>
      <c r="V11" s="688"/>
      <c r="W11" s="689"/>
      <c r="X11" s="687">
        <v>90</v>
      </c>
      <c r="Y11" s="688"/>
      <c r="Z11" s="688"/>
      <c r="AA11" s="689"/>
      <c r="AB11" s="718">
        <v>0.00410000000000002</v>
      </c>
      <c r="AC11" s="719"/>
      <c r="AD11" s="719"/>
      <c r="AE11" s="720"/>
      <c r="AF11" s="32"/>
      <c r="AG11" s="32"/>
      <c r="AH11" s="32"/>
      <c r="AI11" s="32"/>
      <c r="AJ11" s="32"/>
      <c r="AK11" s="32"/>
    </row>
    <row r="12" spans="1:37" ht="15" customHeight="1" thickBot="1">
      <c r="A12" s="758" t="s">
        <v>500</v>
      </c>
      <c r="B12" s="759"/>
      <c r="C12" s="759"/>
      <c r="D12" s="759"/>
      <c r="E12" s="759"/>
      <c r="F12" s="759"/>
      <c r="G12" s="760"/>
      <c r="H12" s="694">
        <v>-0.0018000000000000238</v>
      </c>
      <c r="I12" s="691"/>
      <c r="J12" s="691"/>
      <c r="K12" s="692"/>
      <c r="L12" s="690">
        <v>0.015800000000000036</v>
      </c>
      <c r="M12" s="691"/>
      <c r="N12" s="691"/>
      <c r="O12" s="692"/>
      <c r="P12" s="690">
        <v>-0.0033999999999999586</v>
      </c>
      <c r="Q12" s="691"/>
      <c r="R12" s="691"/>
      <c r="S12" s="692"/>
      <c r="T12" s="690">
        <v>0.036599999999999966</v>
      </c>
      <c r="U12" s="691"/>
      <c r="V12" s="691"/>
      <c r="W12" s="692"/>
      <c r="X12" s="730">
        <v>0.14379999999999993</v>
      </c>
      <c r="Y12" s="731"/>
      <c r="Z12" s="731"/>
      <c r="AA12" s="732"/>
      <c r="AB12" s="721" t="s">
        <v>1539</v>
      </c>
      <c r="AC12" s="722"/>
      <c r="AD12" s="722"/>
      <c r="AE12" s="723"/>
      <c r="AF12" s="32"/>
      <c r="AG12" s="32"/>
      <c r="AH12" s="32"/>
      <c r="AI12" s="32"/>
      <c r="AJ12" s="32"/>
      <c r="AK12" s="32"/>
    </row>
    <row r="13" spans="1:43" ht="1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Q13" s="16"/>
    </row>
    <row r="14" spans="1:37" ht="15" customHeight="1">
      <c r="A14" s="32" t="s">
        <v>1535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ht="15" customHeight="1" thickBo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789" t="s">
        <v>133</v>
      </c>
      <c r="AI15" s="789"/>
      <c r="AJ15" s="789"/>
      <c r="AK15" s="789"/>
    </row>
    <row r="16" spans="1:37" ht="15" customHeight="1" thickBot="1">
      <c r="A16" s="761"/>
      <c r="B16" s="762"/>
      <c r="C16" s="762"/>
      <c r="D16" s="762"/>
      <c r="E16" s="762"/>
      <c r="F16" s="762"/>
      <c r="G16" s="763"/>
      <c r="H16" s="808" t="s">
        <v>131</v>
      </c>
      <c r="I16" s="780"/>
      <c r="J16" s="781"/>
      <c r="K16" s="779" t="s">
        <v>149</v>
      </c>
      <c r="L16" s="780"/>
      <c r="M16" s="788"/>
      <c r="N16" s="808" t="s">
        <v>150</v>
      </c>
      <c r="O16" s="780"/>
      <c r="P16" s="788"/>
      <c r="Q16" s="808" t="s">
        <v>137</v>
      </c>
      <c r="R16" s="780"/>
      <c r="S16" s="781"/>
      <c r="T16" s="779" t="s">
        <v>138</v>
      </c>
      <c r="U16" s="780"/>
      <c r="V16" s="781"/>
      <c r="W16" s="779" t="s">
        <v>139</v>
      </c>
      <c r="X16" s="780"/>
      <c r="Y16" s="781"/>
      <c r="Z16" s="779" t="s">
        <v>140</v>
      </c>
      <c r="AA16" s="780"/>
      <c r="AB16" s="781"/>
      <c r="AC16" s="779" t="s">
        <v>141</v>
      </c>
      <c r="AD16" s="780"/>
      <c r="AE16" s="788"/>
      <c r="AF16" s="808" t="s">
        <v>150</v>
      </c>
      <c r="AG16" s="780"/>
      <c r="AH16" s="788"/>
      <c r="AI16" s="808" t="s">
        <v>129</v>
      </c>
      <c r="AJ16" s="780"/>
      <c r="AK16" s="788"/>
    </row>
    <row r="17" spans="1:37" ht="15" customHeight="1">
      <c r="A17" s="804" t="s">
        <v>483</v>
      </c>
      <c r="B17" s="805"/>
      <c r="C17" s="805"/>
      <c r="D17" s="805"/>
      <c r="E17" s="805"/>
      <c r="F17" s="805"/>
      <c r="G17" s="806"/>
      <c r="H17" s="695">
        <v>4279</v>
      </c>
      <c r="I17" s="696"/>
      <c r="J17" s="697"/>
      <c r="K17" s="809">
        <v>3256</v>
      </c>
      <c r="L17" s="696"/>
      <c r="M17" s="810"/>
      <c r="N17" s="695">
        <v>7535</v>
      </c>
      <c r="O17" s="696"/>
      <c r="P17" s="810"/>
      <c r="Q17" s="695">
        <v>3965</v>
      </c>
      <c r="R17" s="696"/>
      <c r="S17" s="697"/>
      <c r="T17" s="809">
        <v>2405</v>
      </c>
      <c r="U17" s="696"/>
      <c r="V17" s="697"/>
      <c r="W17" s="809">
        <v>2678</v>
      </c>
      <c r="X17" s="696"/>
      <c r="Y17" s="697"/>
      <c r="Z17" s="809">
        <v>1745</v>
      </c>
      <c r="AA17" s="696"/>
      <c r="AB17" s="697"/>
      <c r="AC17" s="809">
        <v>1621</v>
      </c>
      <c r="AD17" s="696"/>
      <c r="AE17" s="810"/>
      <c r="AF17" s="695">
        <v>12414</v>
      </c>
      <c r="AG17" s="696"/>
      <c r="AH17" s="810"/>
      <c r="AI17" s="695">
        <v>19949</v>
      </c>
      <c r="AJ17" s="696"/>
      <c r="AK17" s="810"/>
    </row>
    <row r="18" spans="1:38" ht="15" customHeight="1">
      <c r="A18" s="785" t="s">
        <v>514</v>
      </c>
      <c r="B18" s="786"/>
      <c r="C18" s="786"/>
      <c r="D18" s="786"/>
      <c r="E18" s="786"/>
      <c r="F18" s="786"/>
      <c r="G18" s="787"/>
      <c r="H18" s="793">
        <v>558</v>
      </c>
      <c r="I18" s="791"/>
      <c r="J18" s="807"/>
      <c r="K18" s="790">
        <v>414</v>
      </c>
      <c r="L18" s="791"/>
      <c r="M18" s="792"/>
      <c r="N18" s="793">
        <v>972</v>
      </c>
      <c r="O18" s="791"/>
      <c r="P18" s="792"/>
      <c r="Q18" s="793">
        <v>478</v>
      </c>
      <c r="R18" s="791"/>
      <c r="S18" s="807"/>
      <c r="T18" s="790">
        <v>282</v>
      </c>
      <c r="U18" s="791"/>
      <c r="V18" s="807"/>
      <c r="W18" s="790">
        <v>266</v>
      </c>
      <c r="X18" s="791"/>
      <c r="Y18" s="807"/>
      <c r="Z18" s="790">
        <v>199</v>
      </c>
      <c r="AA18" s="791"/>
      <c r="AB18" s="807"/>
      <c r="AC18" s="790">
        <v>194</v>
      </c>
      <c r="AD18" s="791"/>
      <c r="AE18" s="792"/>
      <c r="AF18" s="793">
        <v>1419</v>
      </c>
      <c r="AG18" s="791"/>
      <c r="AH18" s="792"/>
      <c r="AI18" s="793">
        <v>2391</v>
      </c>
      <c r="AJ18" s="791"/>
      <c r="AK18" s="792"/>
      <c r="AL18" s="11" t="s">
        <v>1536</v>
      </c>
    </row>
    <row r="19" spans="1:37" ht="15" customHeight="1">
      <c r="A19" s="785" t="s">
        <v>515</v>
      </c>
      <c r="B19" s="786"/>
      <c r="C19" s="786"/>
      <c r="D19" s="786"/>
      <c r="E19" s="786"/>
      <c r="F19" s="786"/>
      <c r="G19" s="787"/>
      <c r="H19" s="793">
        <v>3721</v>
      </c>
      <c r="I19" s="791"/>
      <c r="J19" s="807"/>
      <c r="K19" s="790">
        <v>2842</v>
      </c>
      <c r="L19" s="791"/>
      <c r="M19" s="792"/>
      <c r="N19" s="793">
        <v>6563</v>
      </c>
      <c r="O19" s="791"/>
      <c r="P19" s="792"/>
      <c r="Q19" s="793">
        <v>3487</v>
      </c>
      <c r="R19" s="791"/>
      <c r="S19" s="807"/>
      <c r="T19" s="790">
        <v>2123</v>
      </c>
      <c r="U19" s="791"/>
      <c r="V19" s="807"/>
      <c r="W19" s="790">
        <v>2412</v>
      </c>
      <c r="X19" s="791"/>
      <c r="Y19" s="807"/>
      <c r="Z19" s="790">
        <v>1546</v>
      </c>
      <c r="AA19" s="791"/>
      <c r="AB19" s="807"/>
      <c r="AC19" s="790">
        <v>1427</v>
      </c>
      <c r="AD19" s="791"/>
      <c r="AE19" s="792"/>
      <c r="AF19" s="793">
        <v>10995</v>
      </c>
      <c r="AG19" s="791"/>
      <c r="AH19" s="792"/>
      <c r="AI19" s="793">
        <v>17558</v>
      </c>
      <c r="AJ19" s="791"/>
      <c r="AK19" s="792"/>
    </row>
    <row r="20" spans="1:37" ht="15" customHeight="1" thickBot="1">
      <c r="A20" s="771" t="s">
        <v>134</v>
      </c>
      <c r="B20" s="772"/>
      <c r="C20" s="772"/>
      <c r="D20" s="772"/>
      <c r="E20" s="772"/>
      <c r="F20" s="772"/>
      <c r="G20" s="773"/>
      <c r="H20" s="698">
        <v>62</v>
      </c>
      <c r="I20" s="699"/>
      <c r="J20" s="700"/>
      <c r="K20" s="701">
        <v>71</v>
      </c>
      <c r="L20" s="699"/>
      <c r="M20" s="702"/>
      <c r="N20" s="698">
        <v>133</v>
      </c>
      <c r="O20" s="699"/>
      <c r="P20" s="702"/>
      <c r="Q20" s="698">
        <v>119</v>
      </c>
      <c r="R20" s="699"/>
      <c r="S20" s="700"/>
      <c r="T20" s="701">
        <v>49</v>
      </c>
      <c r="U20" s="699"/>
      <c r="V20" s="700"/>
      <c r="W20" s="701">
        <v>49</v>
      </c>
      <c r="X20" s="699"/>
      <c r="Y20" s="700"/>
      <c r="Z20" s="701">
        <v>42</v>
      </c>
      <c r="AA20" s="699"/>
      <c r="AB20" s="700"/>
      <c r="AC20" s="701">
        <v>63</v>
      </c>
      <c r="AD20" s="699"/>
      <c r="AE20" s="702"/>
      <c r="AF20" s="698">
        <v>322</v>
      </c>
      <c r="AG20" s="699"/>
      <c r="AH20" s="702"/>
      <c r="AI20" s="698">
        <v>455</v>
      </c>
      <c r="AJ20" s="699"/>
      <c r="AK20" s="702"/>
    </row>
    <row r="21" spans="1:37" ht="15" customHeight="1" thickBot="1">
      <c r="A21" s="761" t="s">
        <v>152</v>
      </c>
      <c r="B21" s="762"/>
      <c r="C21" s="762"/>
      <c r="D21" s="762"/>
      <c r="E21" s="762"/>
      <c r="F21" s="762"/>
      <c r="G21" s="763"/>
      <c r="H21" s="774">
        <v>4341</v>
      </c>
      <c r="I21" s="775"/>
      <c r="J21" s="776"/>
      <c r="K21" s="777">
        <v>3327</v>
      </c>
      <c r="L21" s="775"/>
      <c r="M21" s="778"/>
      <c r="N21" s="774">
        <v>7668</v>
      </c>
      <c r="O21" s="775"/>
      <c r="P21" s="778"/>
      <c r="Q21" s="774">
        <v>4084</v>
      </c>
      <c r="R21" s="775"/>
      <c r="S21" s="776"/>
      <c r="T21" s="777">
        <v>2454</v>
      </c>
      <c r="U21" s="775"/>
      <c r="V21" s="776"/>
      <c r="W21" s="777">
        <v>2727</v>
      </c>
      <c r="X21" s="775"/>
      <c r="Y21" s="776"/>
      <c r="Z21" s="777">
        <v>1787</v>
      </c>
      <c r="AA21" s="775"/>
      <c r="AB21" s="776"/>
      <c r="AC21" s="777">
        <v>1684</v>
      </c>
      <c r="AD21" s="775"/>
      <c r="AE21" s="778"/>
      <c r="AF21" s="774">
        <v>12736</v>
      </c>
      <c r="AG21" s="775"/>
      <c r="AH21" s="778"/>
      <c r="AI21" s="774">
        <v>20404</v>
      </c>
      <c r="AJ21" s="775"/>
      <c r="AK21" s="778"/>
    </row>
    <row r="22" spans="1:37" ht="1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row>
    <row r="23" spans="1:37" ht="15" customHeight="1">
      <c r="A23" s="11" t="s">
        <v>1537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37" ht="1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row>
    <row r="25" spans="1:37" ht="15" customHeight="1">
      <c r="A25" s="32" t="s">
        <v>151</v>
      </c>
      <c r="B25" s="32" t="s">
        <v>142</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row>
    <row r="26" spans="1:37" ht="15" customHeight="1" thickBo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789" t="s">
        <v>133</v>
      </c>
      <c r="AI26" s="789"/>
      <c r="AJ26" s="789"/>
      <c r="AK26" s="789"/>
    </row>
    <row r="27" spans="1:37" ht="15" customHeight="1" thickBot="1">
      <c r="A27" s="761"/>
      <c r="B27" s="762"/>
      <c r="C27" s="762"/>
      <c r="D27" s="762"/>
      <c r="E27" s="762"/>
      <c r="F27" s="762"/>
      <c r="G27" s="763"/>
      <c r="H27" s="808" t="s">
        <v>131</v>
      </c>
      <c r="I27" s="780"/>
      <c r="J27" s="781"/>
      <c r="K27" s="779" t="s">
        <v>149</v>
      </c>
      <c r="L27" s="780"/>
      <c r="M27" s="788"/>
      <c r="N27" s="808" t="s">
        <v>150</v>
      </c>
      <c r="O27" s="780"/>
      <c r="P27" s="788"/>
      <c r="Q27" s="808" t="s">
        <v>137</v>
      </c>
      <c r="R27" s="780"/>
      <c r="S27" s="781"/>
      <c r="T27" s="779" t="s">
        <v>138</v>
      </c>
      <c r="U27" s="780"/>
      <c r="V27" s="781"/>
      <c r="W27" s="779" t="s">
        <v>139</v>
      </c>
      <c r="X27" s="780"/>
      <c r="Y27" s="781"/>
      <c r="Z27" s="779" t="s">
        <v>140</v>
      </c>
      <c r="AA27" s="780"/>
      <c r="AB27" s="781"/>
      <c r="AC27" s="779" t="s">
        <v>141</v>
      </c>
      <c r="AD27" s="780"/>
      <c r="AE27" s="788"/>
      <c r="AF27" s="808" t="s">
        <v>150</v>
      </c>
      <c r="AG27" s="780"/>
      <c r="AH27" s="788"/>
      <c r="AI27" s="808" t="s">
        <v>129</v>
      </c>
      <c r="AJ27" s="780"/>
      <c r="AK27" s="788"/>
    </row>
    <row r="28" spans="1:38" ht="15" customHeight="1">
      <c r="A28" s="804" t="s">
        <v>483</v>
      </c>
      <c r="B28" s="805"/>
      <c r="C28" s="805"/>
      <c r="D28" s="805"/>
      <c r="E28" s="805"/>
      <c r="F28" s="805"/>
      <c r="G28" s="806"/>
      <c r="H28" s="695">
        <v>1548</v>
      </c>
      <c r="I28" s="696"/>
      <c r="J28" s="697"/>
      <c r="K28" s="809">
        <v>1700</v>
      </c>
      <c r="L28" s="696"/>
      <c r="M28" s="810"/>
      <c r="N28" s="695">
        <v>3248</v>
      </c>
      <c r="O28" s="696"/>
      <c r="P28" s="810"/>
      <c r="Q28" s="695">
        <v>3203</v>
      </c>
      <c r="R28" s="696"/>
      <c r="S28" s="697"/>
      <c r="T28" s="809">
        <v>1846</v>
      </c>
      <c r="U28" s="696"/>
      <c r="V28" s="697"/>
      <c r="W28" s="809">
        <v>1592</v>
      </c>
      <c r="X28" s="696"/>
      <c r="Y28" s="697"/>
      <c r="Z28" s="809">
        <v>849</v>
      </c>
      <c r="AA28" s="696"/>
      <c r="AB28" s="697"/>
      <c r="AC28" s="809">
        <v>729</v>
      </c>
      <c r="AD28" s="696"/>
      <c r="AE28" s="810"/>
      <c r="AF28" s="695">
        <v>8219</v>
      </c>
      <c r="AG28" s="696"/>
      <c r="AH28" s="810"/>
      <c r="AI28" s="695">
        <v>11467</v>
      </c>
      <c r="AJ28" s="696"/>
      <c r="AK28" s="810"/>
      <c r="AL28" s="11" t="s">
        <v>1538</v>
      </c>
    </row>
    <row r="29" spans="1:37" ht="15" customHeight="1" thickBot="1">
      <c r="A29" s="771" t="s">
        <v>134</v>
      </c>
      <c r="B29" s="772"/>
      <c r="C29" s="772"/>
      <c r="D29" s="772"/>
      <c r="E29" s="772"/>
      <c r="F29" s="772"/>
      <c r="G29" s="773"/>
      <c r="H29" s="698">
        <v>21</v>
      </c>
      <c r="I29" s="699"/>
      <c r="J29" s="700"/>
      <c r="K29" s="701">
        <v>48</v>
      </c>
      <c r="L29" s="699"/>
      <c r="M29" s="702"/>
      <c r="N29" s="698">
        <v>69</v>
      </c>
      <c r="O29" s="699"/>
      <c r="P29" s="702"/>
      <c r="Q29" s="698">
        <v>88</v>
      </c>
      <c r="R29" s="699"/>
      <c r="S29" s="700"/>
      <c r="T29" s="701">
        <v>38</v>
      </c>
      <c r="U29" s="699"/>
      <c r="V29" s="700"/>
      <c r="W29" s="701">
        <v>32</v>
      </c>
      <c r="X29" s="699"/>
      <c r="Y29" s="700"/>
      <c r="Z29" s="701">
        <v>37</v>
      </c>
      <c r="AA29" s="699"/>
      <c r="AB29" s="700"/>
      <c r="AC29" s="701">
        <v>34</v>
      </c>
      <c r="AD29" s="699"/>
      <c r="AE29" s="702"/>
      <c r="AF29" s="698">
        <v>229</v>
      </c>
      <c r="AG29" s="699"/>
      <c r="AH29" s="702"/>
      <c r="AI29" s="698">
        <v>298</v>
      </c>
      <c r="AJ29" s="699"/>
      <c r="AK29" s="702"/>
    </row>
    <row r="30" spans="1:37" ht="15" customHeight="1" thickBot="1">
      <c r="A30" s="761" t="s">
        <v>152</v>
      </c>
      <c r="B30" s="762"/>
      <c r="C30" s="762"/>
      <c r="D30" s="762"/>
      <c r="E30" s="762"/>
      <c r="F30" s="762"/>
      <c r="G30" s="763"/>
      <c r="H30" s="774">
        <v>1569</v>
      </c>
      <c r="I30" s="775"/>
      <c r="J30" s="776"/>
      <c r="K30" s="777">
        <v>1748</v>
      </c>
      <c r="L30" s="775"/>
      <c r="M30" s="778"/>
      <c r="N30" s="774">
        <v>3317</v>
      </c>
      <c r="O30" s="775"/>
      <c r="P30" s="778"/>
      <c r="Q30" s="774">
        <v>3291</v>
      </c>
      <c r="R30" s="775"/>
      <c r="S30" s="776"/>
      <c r="T30" s="777">
        <v>1884</v>
      </c>
      <c r="U30" s="775"/>
      <c r="V30" s="776"/>
      <c r="W30" s="777">
        <v>1624</v>
      </c>
      <c r="X30" s="775"/>
      <c r="Y30" s="776"/>
      <c r="Z30" s="777">
        <v>886</v>
      </c>
      <c r="AA30" s="775"/>
      <c r="AB30" s="776"/>
      <c r="AC30" s="777">
        <v>763</v>
      </c>
      <c r="AD30" s="775"/>
      <c r="AE30" s="778"/>
      <c r="AF30" s="774">
        <v>8448</v>
      </c>
      <c r="AG30" s="775"/>
      <c r="AH30" s="778"/>
      <c r="AI30" s="774">
        <v>11765</v>
      </c>
      <c r="AJ30" s="775"/>
      <c r="AK30" s="778"/>
    </row>
    <row r="31" spans="1:37" ht="1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174"/>
      <c r="AC31" s="174"/>
      <c r="AD31" s="174"/>
      <c r="AE31" s="174"/>
      <c r="AF31" s="32"/>
      <c r="AG31" s="32"/>
      <c r="AH31" s="32"/>
      <c r="AI31" s="32"/>
      <c r="AJ31" s="32"/>
      <c r="AK31" s="32"/>
    </row>
    <row r="32" spans="1:37" ht="15" customHeight="1">
      <c r="A32" s="32" t="s">
        <v>88</v>
      </c>
      <c r="B32" s="32" t="s">
        <v>153</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row>
    <row r="33" spans="1:37" ht="15" customHeight="1" thickBo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789" t="s">
        <v>133</v>
      </c>
      <c r="AI33" s="789"/>
      <c r="AJ33" s="789"/>
      <c r="AK33" s="789"/>
    </row>
    <row r="34" spans="1:37" ht="15" customHeight="1" thickBot="1">
      <c r="A34" s="761"/>
      <c r="B34" s="762"/>
      <c r="C34" s="762"/>
      <c r="D34" s="762"/>
      <c r="E34" s="762"/>
      <c r="F34" s="762"/>
      <c r="G34" s="763"/>
      <c r="H34" s="808" t="s">
        <v>131</v>
      </c>
      <c r="I34" s="780"/>
      <c r="J34" s="781"/>
      <c r="K34" s="779" t="s">
        <v>149</v>
      </c>
      <c r="L34" s="780"/>
      <c r="M34" s="788"/>
      <c r="N34" s="808" t="s">
        <v>150</v>
      </c>
      <c r="O34" s="780"/>
      <c r="P34" s="788"/>
      <c r="Q34" s="808" t="s">
        <v>137</v>
      </c>
      <c r="R34" s="780"/>
      <c r="S34" s="781"/>
      <c r="T34" s="779" t="s">
        <v>138</v>
      </c>
      <c r="U34" s="780"/>
      <c r="V34" s="781"/>
      <c r="W34" s="779" t="s">
        <v>139</v>
      </c>
      <c r="X34" s="780"/>
      <c r="Y34" s="781"/>
      <c r="Z34" s="779" t="s">
        <v>140</v>
      </c>
      <c r="AA34" s="780"/>
      <c r="AB34" s="781"/>
      <c r="AC34" s="779" t="s">
        <v>141</v>
      </c>
      <c r="AD34" s="780"/>
      <c r="AE34" s="788"/>
      <c r="AF34" s="808" t="s">
        <v>150</v>
      </c>
      <c r="AG34" s="780"/>
      <c r="AH34" s="788"/>
      <c r="AI34" s="808" t="s">
        <v>129</v>
      </c>
      <c r="AJ34" s="780"/>
      <c r="AK34" s="788"/>
    </row>
    <row r="35" spans="1:38" ht="15" customHeight="1">
      <c r="A35" s="804" t="s">
        <v>483</v>
      </c>
      <c r="B35" s="805"/>
      <c r="C35" s="805"/>
      <c r="D35" s="805"/>
      <c r="E35" s="805"/>
      <c r="F35" s="805"/>
      <c r="G35" s="806"/>
      <c r="H35" s="695">
        <v>5</v>
      </c>
      <c r="I35" s="696"/>
      <c r="J35" s="697"/>
      <c r="K35" s="809">
        <v>19</v>
      </c>
      <c r="L35" s="696"/>
      <c r="M35" s="810"/>
      <c r="N35" s="695">
        <v>24</v>
      </c>
      <c r="O35" s="696"/>
      <c r="P35" s="810"/>
      <c r="Q35" s="695">
        <v>777</v>
      </c>
      <c r="R35" s="696"/>
      <c r="S35" s="697"/>
      <c r="T35" s="809">
        <v>449</v>
      </c>
      <c r="U35" s="696"/>
      <c r="V35" s="697"/>
      <c r="W35" s="809">
        <v>460</v>
      </c>
      <c r="X35" s="696"/>
      <c r="Y35" s="697"/>
      <c r="Z35" s="809">
        <v>214</v>
      </c>
      <c r="AA35" s="696"/>
      <c r="AB35" s="697"/>
      <c r="AC35" s="809">
        <v>152</v>
      </c>
      <c r="AD35" s="696"/>
      <c r="AE35" s="810"/>
      <c r="AF35" s="695">
        <v>2052</v>
      </c>
      <c r="AG35" s="696"/>
      <c r="AH35" s="810"/>
      <c r="AI35" s="695">
        <v>2076</v>
      </c>
      <c r="AJ35" s="696"/>
      <c r="AK35" s="810"/>
      <c r="AL35" s="11" t="s">
        <v>1538</v>
      </c>
    </row>
    <row r="36" spans="1:37" ht="15" customHeight="1" thickBot="1">
      <c r="A36" s="771" t="s">
        <v>134</v>
      </c>
      <c r="B36" s="772"/>
      <c r="C36" s="772"/>
      <c r="D36" s="772"/>
      <c r="E36" s="772"/>
      <c r="F36" s="772"/>
      <c r="G36" s="773"/>
      <c r="H36" s="698">
        <v>0</v>
      </c>
      <c r="I36" s="699"/>
      <c r="J36" s="700"/>
      <c r="K36" s="701">
        <v>0</v>
      </c>
      <c r="L36" s="699"/>
      <c r="M36" s="702"/>
      <c r="N36" s="698">
        <v>0</v>
      </c>
      <c r="O36" s="699"/>
      <c r="P36" s="702"/>
      <c r="Q36" s="698">
        <v>17</v>
      </c>
      <c r="R36" s="699"/>
      <c r="S36" s="700"/>
      <c r="T36" s="701">
        <v>4</v>
      </c>
      <c r="U36" s="699"/>
      <c r="V36" s="700"/>
      <c r="W36" s="701">
        <v>10</v>
      </c>
      <c r="X36" s="699"/>
      <c r="Y36" s="700"/>
      <c r="Z36" s="701">
        <v>8</v>
      </c>
      <c r="AA36" s="699"/>
      <c r="AB36" s="700"/>
      <c r="AC36" s="701">
        <v>2</v>
      </c>
      <c r="AD36" s="699"/>
      <c r="AE36" s="702"/>
      <c r="AF36" s="698">
        <v>41</v>
      </c>
      <c r="AG36" s="699"/>
      <c r="AH36" s="702"/>
      <c r="AI36" s="698">
        <v>41</v>
      </c>
      <c r="AJ36" s="699"/>
      <c r="AK36" s="702"/>
    </row>
    <row r="37" spans="1:37" ht="15" customHeight="1" thickBot="1">
      <c r="A37" s="761" t="s">
        <v>152</v>
      </c>
      <c r="B37" s="762"/>
      <c r="C37" s="762"/>
      <c r="D37" s="762"/>
      <c r="E37" s="762"/>
      <c r="F37" s="762"/>
      <c r="G37" s="763"/>
      <c r="H37" s="774">
        <v>5</v>
      </c>
      <c r="I37" s="775"/>
      <c r="J37" s="776"/>
      <c r="K37" s="777">
        <v>19</v>
      </c>
      <c r="L37" s="775"/>
      <c r="M37" s="778"/>
      <c r="N37" s="774">
        <v>24</v>
      </c>
      <c r="O37" s="775"/>
      <c r="P37" s="778"/>
      <c r="Q37" s="774">
        <v>794</v>
      </c>
      <c r="R37" s="775"/>
      <c r="S37" s="776"/>
      <c r="T37" s="777">
        <v>453</v>
      </c>
      <c r="U37" s="775"/>
      <c r="V37" s="776"/>
      <c r="W37" s="777">
        <v>470</v>
      </c>
      <c r="X37" s="775"/>
      <c r="Y37" s="776"/>
      <c r="Z37" s="777">
        <v>222</v>
      </c>
      <c r="AA37" s="775"/>
      <c r="AB37" s="776"/>
      <c r="AC37" s="777">
        <v>154</v>
      </c>
      <c r="AD37" s="775"/>
      <c r="AE37" s="778"/>
      <c r="AF37" s="774">
        <v>2093</v>
      </c>
      <c r="AG37" s="775"/>
      <c r="AH37" s="778"/>
      <c r="AI37" s="774">
        <v>2117</v>
      </c>
      <c r="AJ37" s="775"/>
      <c r="AK37" s="778"/>
    </row>
    <row r="38" spans="1:37" ht="1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174"/>
      <c r="AC38" s="174"/>
      <c r="AD38" s="174"/>
      <c r="AE38" s="174"/>
      <c r="AF38" s="32"/>
      <c r="AG38" s="32"/>
      <c r="AH38" s="32"/>
      <c r="AI38" s="32"/>
      <c r="AJ38" s="32"/>
      <c r="AK38" s="32"/>
    </row>
    <row r="39" spans="1:37" ht="15" customHeight="1">
      <c r="A39" s="32" t="s">
        <v>154</v>
      </c>
      <c r="B39" s="32" t="s">
        <v>146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37" ht="15" customHeight="1" thickBo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789" t="s">
        <v>133</v>
      </c>
      <c r="AI40" s="789"/>
      <c r="AJ40" s="789"/>
      <c r="AK40" s="789"/>
    </row>
    <row r="41" spans="1:37" ht="15" customHeight="1" thickBot="1">
      <c r="A41" s="761"/>
      <c r="B41" s="762"/>
      <c r="C41" s="762"/>
      <c r="D41" s="762"/>
      <c r="E41" s="762"/>
      <c r="F41" s="762"/>
      <c r="G41" s="763"/>
      <c r="H41" s="808" t="s">
        <v>131</v>
      </c>
      <c r="I41" s="780"/>
      <c r="J41" s="781"/>
      <c r="K41" s="779" t="s">
        <v>149</v>
      </c>
      <c r="L41" s="780"/>
      <c r="M41" s="788"/>
      <c r="N41" s="808" t="s">
        <v>150</v>
      </c>
      <c r="O41" s="780"/>
      <c r="P41" s="788"/>
      <c r="Q41" s="808" t="s">
        <v>137</v>
      </c>
      <c r="R41" s="780"/>
      <c r="S41" s="781"/>
      <c r="T41" s="779" t="s">
        <v>138</v>
      </c>
      <c r="U41" s="780"/>
      <c r="V41" s="781"/>
      <c r="W41" s="779" t="s">
        <v>139</v>
      </c>
      <c r="X41" s="780"/>
      <c r="Y41" s="781"/>
      <c r="Z41" s="779" t="s">
        <v>140</v>
      </c>
      <c r="AA41" s="780"/>
      <c r="AB41" s="781"/>
      <c r="AC41" s="779" t="s">
        <v>141</v>
      </c>
      <c r="AD41" s="780"/>
      <c r="AE41" s="788"/>
      <c r="AF41" s="808" t="s">
        <v>150</v>
      </c>
      <c r="AG41" s="780"/>
      <c r="AH41" s="788"/>
      <c r="AI41" s="808" t="s">
        <v>129</v>
      </c>
      <c r="AJ41" s="780"/>
      <c r="AK41" s="788"/>
    </row>
    <row r="42" spans="1:37" ht="15" customHeight="1">
      <c r="A42" s="804" t="s">
        <v>502</v>
      </c>
      <c r="B42" s="805"/>
      <c r="C42" s="805"/>
      <c r="D42" s="805"/>
      <c r="E42" s="805"/>
      <c r="F42" s="805"/>
      <c r="G42" s="806"/>
      <c r="H42" s="695">
        <v>0</v>
      </c>
      <c r="I42" s="696"/>
      <c r="J42" s="697"/>
      <c r="K42" s="809">
        <v>0</v>
      </c>
      <c r="L42" s="696"/>
      <c r="M42" s="810"/>
      <c r="N42" s="695">
        <v>0</v>
      </c>
      <c r="O42" s="696"/>
      <c r="P42" s="810"/>
      <c r="Q42" s="695">
        <v>17</v>
      </c>
      <c r="R42" s="696"/>
      <c r="S42" s="697"/>
      <c r="T42" s="809">
        <v>70</v>
      </c>
      <c r="U42" s="696"/>
      <c r="V42" s="697"/>
      <c r="W42" s="809">
        <v>544</v>
      </c>
      <c r="X42" s="696"/>
      <c r="Y42" s="697"/>
      <c r="Z42" s="809">
        <v>475</v>
      </c>
      <c r="AA42" s="696"/>
      <c r="AB42" s="697"/>
      <c r="AC42" s="809">
        <v>440</v>
      </c>
      <c r="AD42" s="696"/>
      <c r="AE42" s="810"/>
      <c r="AF42" s="695">
        <v>1546</v>
      </c>
      <c r="AG42" s="696"/>
      <c r="AH42" s="810"/>
      <c r="AI42" s="695">
        <v>1546</v>
      </c>
      <c r="AJ42" s="696"/>
      <c r="AK42" s="810"/>
    </row>
    <row r="43" spans="1:38" ht="15" customHeight="1">
      <c r="A43" s="785" t="s">
        <v>516</v>
      </c>
      <c r="B43" s="786"/>
      <c r="C43" s="786"/>
      <c r="D43" s="786"/>
      <c r="E43" s="786"/>
      <c r="F43" s="786"/>
      <c r="G43" s="787"/>
      <c r="H43" s="793">
        <v>0</v>
      </c>
      <c r="I43" s="791"/>
      <c r="J43" s="807"/>
      <c r="K43" s="790">
        <v>0</v>
      </c>
      <c r="L43" s="791"/>
      <c r="M43" s="792"/>
      <c r="N43" s="793">
        <v>0</v>
      </c>
      <c r="O43" s="791"/>
      <c r="P43" s="792"/>
      <c r="Q43" s="793">
        <v>17</v>
      </c>
      <c r="R43" s="791"/>
      <c r="S43" s="807"/>
      <c r="T43" s="790">
        <v>69</v>
      </c>
      <c r="U43" s="791"/>
      <c r="V43" s="807"/>
      <c r="W43" s="790">
        <v>543</v>
      </c>
      <c r="X43" s="791"/>
      <c r="Y43" s="807"/>
      <c r="Z43" s="790">
        <v>471</v>
      </c>
      <c r="AA43" s="791"/>
      <c r="AB43" s="807"/>
      <c r="AC43" s="790">
        <v>435</v>
      </c>
      <c r="AD43" s="791"/>
      <c r="AE43" s="792"/>
      <c r="AF43" s="793">
        <v>1535</v>
      </c>
      <c r="AG43" s="791"/>
      <c r="AH43" s="792"/>
      <c r="AI43" s="793">
        <v>1535</v>
      </c>
      <c r="AJ43" s="791"/>
      <c r="AK43" s="792"/>
      <c r="AL43" s="11" t="s">
        <v>1538</v>
      </c>
    </row>
    <row r="44" spans="1:37" ht="15" customHeight="1" thickBot="1">
      <c r="A44" s="771" t="s">
        <v>517</v>
      </c>
      <c r="B44" s="772"/>
      <c r="C44" s="772"/>
      <c r="D44" s="772"/>
      <c r="E44" s="772"/>
      <c r="F44" s="772"/>
      <c r="G44" s="773"/>
      <c r="H44" s="698">
        <v>0</v>
      </c>
      <c r="I44" s="699"/>
      <c r="J44" s="700"/>
      <c r="K44" s="701">
        <v>0</v>
      </c>
      <c r="L44" s="699"/>
      <c r="M44" s="702"/>
      <c r="N44" s="698">
        <v>0</v>
      </c>
      <c r="O44" s="699"/>
      <c r="P44" s="702"/>
      <c r="Q44" s="698">
        <v>0</v>
      </c>
      <c r="R44" s="699"/>
      <c r="S44" s="700"/>
      <c r="T44" s="701">
        <v>1</v>
      </c>
      <c r="U44" s="699"/>
      <c r="V44" s="700"/>
      <c r="W44" s="701">
        <v>1</v>
      </c>
      <c r="X44" s="699"/>
      <c r="Y44" s="700"/>
      <c r="Z44" s="701">
        <v>4</v>
      </c>
      <c r="AA44" s="699"/>
      <c r="AB44" s="700"/>
      <c r="AC44" s="701">
        <v>5</v>
      </c>
      <c r="AD44" s="699"/>
      <c r="AE44" s="702"/>
      <c r="AF44" s="698">
        <v>11</v>
      </c>
      <c r="AG44" s="699"/>
      <c r="AH44" s="702"/>
      <c r="AI44" s="698">
        <v>11</v>
      </c>
      <c r="AJ44" s="699"/>
      <c r="AK44" s="702"/>
    </row>
    <row r="45" spans="1:37" ht="15" customHeight="1">
      <c r="A45" s="804" t="s">
        <v>690</v>
      </c>
      <c r="B45" s="805"/>
      <c r="C45" s="805"/>
      <c r="D45" s="805"/>
      <c r="E45" s="805"/>
      <c r="F45" s="805"/>
      <c r="G45" s="806"/>
      <c r="H45" s="695">
        <v>0</v>
      </c>
      <c r="I45" s="696"/>
      <c r="J45" s="697"/>
      <c r="K45" s="809">
        <v>0</v>
      </c>
      <c r="L45" s="696"/>
      <c r="M45" s="810"/>
      <c r="N45" s="695">
        <v>0</v>
      </c>
      <c r="O45" s="696"/>
      <c r="P45" s="810"/>
      <c r="Q45" s="695">
        <v>137</v>
      </c>
      <c r="R45" s="696"/>
      <c r="S45" s="697"/>
      <c r="T45" s="809">
        <v>191</v>
      </c>
      <c r="U45" s="696"/>
      <c r="V45" s="697"/>
      <c r="W45" s="809">
        <v>244</v>
      </c>
      <c r="X45" s="696"/>
      <c r="Y45" s="697"/>
      <c r="Z45" s="809">
        <v>187</v>
      </c>
      <c r="AA45" s="696"/>
      <c r="AB45" s="697"/>
      <c r="AC45" s="809">
        <v>163</v>
      </c>
      <c r="AD45" s="696"/>
      <c r="AE45" s="810"/>
      <c r="AF45" s="695">
        <v>922</v>
      </c>
      <c r="AG45" s="696"/>
      <c r="AH45" s="810"/>
      <c r="AI45" s="695">
        <v>922</v>
      </c>
      <c r="AJ45" s="696"/>
      <c r="AK45" s="810"/>
    </row>
    <row r="46" spans="1:37" ht="15" customHeight="1">
      <c r="A46" s="785" t="s">
        <v>516</v>
      </c>
      <c r="B46" s="786"/>
      <c r="C46" s="786"/>
      <c r="D46" s="786"/>
      <c r="E46" s="786"/>
      <c r="F46" s="786"/>
      <c r="G46" s="787"/>
      <c r="H46" s="793">
        <v>0</v>
      </c>
      <c r="I46" s="791"/>
      <c r="J46" s="807"/>
      <c r="K46" s="790">
        <v>0</v>
      </c>
      <c r="L46" s="791"/>
      <c r="M46" s="792"/>
      <c r="N46" s="793">
        <v>0</v>
      </c>
      <c r="O46" s="791"/>
      <c r="P46" s="792"/>
      <c r="Q46" s="793">
        <v>134</v>
      </c>
      <c r="R46" s="791"/>
      <c r="S46" s="807"/>
      <c r="T46" s="790">
        <v>190</v>
      </c>
      <c r="U46" s="791"/>
      <c r="V46" s="807"/>
      <c r="W46" s="790">
        <v>242</v>
      </c>
      <c r="X46" s="791"/>
      <c r="Y46" s="807"/>
      <c r="Z46" s="790">
        <v>187</v>
      </c>
      <c r="AA46" s="791"/>
      <c r="AB46" s="807"/>
      <c r="AC46" s="790">
        <v>157</v>
      </c>
      <c r="AD46" s="791"/>
      <c r="AE46" s="792"/>
      <c r="AF46" s="793">
        <v>910</v>
      </c>
      <c r="AG46" s="791"/>
      <c r="AH46" s="792"/>
      <c r="AI46" s="793">
        <v>910</v>
      </c>
      <c r="AJ46" s="791"/>
      <c r="AK46" s="792"/>
    </row>
    <row r="47" spans="1:37" ht="15" customHeight="1" thickBot="1">
      <c r="A47" s="771" t="s">
        <v>517</v>
      </c>
      <c r="B47" s="772"/>
      <c r="C47" s="772"/>
      <c r="D47" s="772"/>
      <c r="E47" s="772"/>
      <c r="F47" s="772"/>
      <c r="G47" s="773"/>
      <c r="H47" s="698">
        <v>0</v>
      </c>
      <c r="I47" s="699"/>
      <c r="J47" s="700"/>
      <c r="K47" s="701">
        <v>0</v>
      </c>
      <c r="L47" s="699"/>
      <c r="M47" s="702"/>
      <c r="N47" s="698">
        <v>0</v>
      </c>
      <c r="O47" s="699"/>
      <c r="P47" s="702"/>
      <c r="Q47" s="698">
        <v>3</v>
      </c>
      <c r="R47" s="699"/>
      <c r="S47" s="700"/>
      <c r="T47" s="701">
        <v>1</v>
      </c>
      <c r="U47" s="699"/>
      <c r="V47" s="700"/>
      <c r="W47" s="701">
        <v>2</v>
      </c>
      <c r="X47" s="699"/>
      <c r="Y47" s="700"/>
      <c r="Z47" s="701">
        <v>0</v>
      </c>
      <c r="AA47" s="699"/>
      <c r="AB47" s="700"/>
      <c r="AC47" s="701">
        <v>6</v>
      </c>
      <c r="AD47" s="699"/>
      <c r="AE47" s="702"/>
      <c r="AF47" s="698">
        <v>12</v>
      </c>
      <c r="AG47" s="699"/>
      <c r="AH47" s="702"/>
      <c r="AI47" s="698">
        <v>12</v>
      </c>
      <c r="AJ47" s="699"/>
      <c r="AK47" s="702"/>
    </row>
    <row r="48" spans="1:37" ht="15" customHeight="1">
      <c r="A48" s="782" t="s">
        <v>480</v>
      </c>
      <c r="B48" s="783"/>
      <c r="C48" s="783"/>
      <c r="D48" s="783"/>
      <c r="E48" s="783"/>
      <c r="F48" s="783"/>
      <c r="G48" s="784"/>
      <c r="H48" s="695">
        <v>0</v>
      </c>
      <c r="I48" s="696"/>
      <c r="J48" s="697"/>
      <c r="K48" s="809">
        <v>0</v>
      </c>
      <c r="L48" s="696"/>
      <c r="M48" s="810"/>
      <c r="N48" s="695">
        <v>0</v>
      </c>
      <c r="O48" s="696"/>
      <c r="P48" s="810"/>
      <c r="Q48" s="695">
        <v>0</v>
      </c>
      <c r="R48" s="696"/>
      <c r="S48" s="697"/>
      <c r="T48" s="809">
        <v>1</v>
      </c>
      <c r="U48" s="696"/>
      <c r="V48" s="697"/>
      <c r="W48" s="809">
        <v>4</v>
      </c>
      <c r="X48" s="696"/>
      <c r="Y48" s="697"/>
      <c r="Z48" s="809">
        <v>17</v>
      </c>
      <c r="AA48" s="696"/>
      <c r="AB48" s="697"/>
      <c r="AC48" s="809">
        <v>55</v>
      </c>
      <c r="AD48" s="696"/>
      <c r="AE48" s="810"/>
      <c r="AF48" s="695">
        <v>77</v>
      </c>
      <c r="AG48" s="696"/>
      <c r="AH48" s="810"/>
      <c r="AI48" s="695">
        <v>77</v>
      </c>
      <c r="AJ48" s="696"/>
      <c r="AK48" s="810"/>
    </row>
    <row r="49" spans="1:37" ht="15" customHeight="1">
      <c r="A49" s="785" t="s">
        <v>516</v>
      </c>
      <c r="B49" s="786"/>
      <c r="C49" s="786"/>
      <c r="D49" s="786"/>
      <c r="E49" s="786"/>
      <c r="F49" s="786"/>
      <c r="G49" s="787"/>
      <c r="H49" s="793">
        <v>0</v>
      </c>
      <c r="I49" s="791"/>
      <c r="J49" s="807"/>
      <c r="K49" s="790">
        <v>0</v>
      </c>
      <c r="L49" s="791"/>
      <c r="M49" s="792"/>
      <c r="N49" s="793">
        <v>0</v>
      </c>
      <c r="O49" s="791"/>
      <c r="P49" s="792"/>
      <c r="Q49" s="793">
        <v>0</v>
      </c>
      <c r="R49" s="791"/>
      <c r="S49" s="807"/>
      <c r="T49" s="790">
        <v>1</v>
      </c>
      <c r="U49" s="791"/>
      <c r="V49" s="807"/>
      <c r="W49" s="790">
        <v>3</v>
      </c>
      <c r="X49" s="791"/>
      <c r="Y49" s="807"/>
      <c r="Z49" s="790">
        <v>17</v>
      </c>
      <c r="AA49" s="791"/>
      <c r="AB49" s="807"/>
      <c r="AC49" s="790">
        <v>52</v>
      </c>
      <c r="AD49" s="791"/>
      <c r="AE49" s="792"/>
      <c r="AF49" s="793">
        <v>73</v>
      </c>
      <c r="AG49" s="791"/>
      <c r="AH49" s="792"/>
      <c r="AI49" s="793">
        <v>73</v>
      </c>
      <c r="AJ49" s="791"/>
      <c r="AK49" s="792"/>
    </row>
    <row r="50" spans="1:37" ht="15" customHeight="1" thickBot="1">
      <c r="A50" s="771" t="s">
        <v>517</v>
      </c>
      <c r="B50" s="772"/>
      <c r="C50" s="772"/>
      <c r="D50" s="772"/>
      <c r="E50" s="772"/>
      <c r="F50" s="772"/>
      <c r="G50" s="773"/>
      <c r="H50" s="698">
        <v>0</v>
      </c>
      <c r="I50" s="699"/>
      <c r="J50" s="700"/>
      <c r="K50" s="701">
        <v>0</v>
      </c>
      <c r="L50" s="699"/>
      <c r="M50" s="702"/>
      <c r="N50" s="698">
        <v>0</v>
      </c>
      <c r="O50" s="699"/>
      <c r="P50" s="702"/>
      <c r="Q50" s="698">
        <v>0</v>
      </c>
      <c r="R50" s="699"/>
      <c r="S50" s="700"/>
      <c r="T50" s="701">
        <v>0</v>
      </c>
      <c r="U50" s="699"/>
      <c r="V50" s="700"/>
      <c r="W50" s="701">
        <v>1</v>
      </c>
      <c r="X50" s="699"/>
      <c r="Y50" s="700"/>
      <c r="Z50" s="701">
        <v>0</v>
      </c>
      <c r="AA50" s="699"/>
      <c r="AB50" s="700"/>
      <c r="AC50" s="701">
        <v>3</v>
      </c>
      <c r="AD50" s="699"/>
      <c r="AE50" s="702"/>
      <c r="AF50" s="698">
        <v>4</v>
      </c>
      <c r="AG50" s="699"/>
      <c r="AH50" s="702"/>
      <c r="AI50" s="698">
        <v>4</v>
      </c>
      <c r="AJ50" s="699"/>
      <c r="AK50" s="702"/>
    </row>
    <row r="51" spans="1:37" ht="15" customHeight="1" thickBot="1">
      <c r="A51" s="761" t="s">
        <v>152</v>
      </c>
      <c r="B51" s="762"/>
      <c r="C51" s="762"/>
      <c r="D51" s="762"/>
      <c r="E51" s="762"/>
      <c r="F51" s="762"/>
      <c r="G51" s="763"/>
      <c r="H51" s="774">
        <v>0</v>
      </c>
      <c r="I51" s="775"/>
      <c r="J51" s="776"/>
      <c r="K51" s="777">
        <v>0</v>
      </c>
      <c r="L51" s="775"/>
      <c r="M51" s="778"/>
      <c r="N51" s="774">
        <v>0</v>
      </c>
      <c r="O51" s="775"/>
      <c r="P51" s="778"/>
      <c r="Q51" s="774">
        <v>154</v>
      </c>
      <c r="R51" s="775"/>
      <c r="S51" s="776"/>
      <c r="T51" s="777">
        <v>262</v>
      </c>
      <c r="U51" s="775"/>
      <c r="V51" s="776"/>
      <c r="W51" s="777">
        <v>789</v>
      </c>
      <c r="X51" s="775"/>
      <c r="Y51" s="776"/>
      <c r="Z51" s="777">
        <v>676</v>
      </c>
      <c r="AA51" s="775"/>
      <c r="AB51" s="776"/>
      <c r="AC51" s="777">
        <v>658</v>
      </c>
      <c r="AD51" s="775"/>
      <c r="AE51" s="778"/>
      <c r="AF51" s="774">
        <v>2539</v>
      </c>
      <c r="AG51" s="775"/>
      <c r="AH51" s="778"/>
      <c r="AI51" s="774">
        <v>2539</v>
      </c>
      <c r="AJ51" s="775"/>
      <c r="AK51" s="778"/>
    </row>
    <row r="52" spans="1:37" ht="1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138" ht="15" customHeight="1">
      <c r="F138" s="11">
        <v>0</v>
      </c>
    </row>
  </sheetData>
  <sheetProtection/>
  <mergeCells count="323">
    <mergeCell ref="Z51:AB51"/>
    <mergeCell ref="AC51:AE51"/>
    <mergeCell ref="AF51:AH51"/>
    <mergeCell ref="AI51:AK51"/>
    <mergeCell ref="AC50:AE50"/>
    <mergeCell ref="AF50:AH50"/>
    <mergeCell ref="AI50:AK50"/>
    <mergeCell ref="H51:J51"/>
    <mergeCell ref="K51:M51"/>
    <mergeCell ref="N51:P51"/>
    <mergeCell ref="Q51:S51"/>
    <mergeCell ref="T51:V51"/>
    <mergeCell ref="W51:Y51"/>
    <mergeCell ref="Q50:S50"/>
    <mergeCell ref="T50:V50"/>
    <mergeCell ref="W50:Y50"/>
    <mergeCell ref="Z50:AB50"/>
    <mergeCell ref="Z49:AB49"/>
    <mergeCell ref="T49:V49"/>
    <mergeCell ref="W49:Y49"/>
    <mergeCell ref="AC49:AE49"/>
    <mergeCell ref="AF49:AH49"/>
    <mergeCell ref="W48:Y48"/>
    <mergeCell ref="AI49:AK49"/>
    <mergeCell ref="AC48:AE48"/>
    <mergeCell ref="AF48:AH48"/>
    <mergeCell ref="AI48:AK48"/>
    <mergeCell ref="Z48:AB48"/>
    <mergeCell ref="H49:J49"/>
    <mergeCell ref="K49:M49"/>
    <mergeCell ref="N49:P49"/>
    <mergeCell ref="Q49:S49"/>
    <mergeCell ref="T48:V48"/>
    <mergeCell ref="K47:M47"/>
    <mergeCell ref="N47:P47"/>
    <mergeCell ref="H47:J47"/>
    <mergeCell ref="Q47:S47"/>
    <mergeCell ref="H48:J48"/>
    <mergeCell ref="K48:M48"/>
    <mergeCell ref="N48:P48"/>
    <mergeCell ref="Q48:S48"/>
    <mergeCell ref="AC46:AE46"/>
    <mergeCell ref="AF46:AH46"/>
    <mergeCell ref="AI46:AK46"/>
    <mergeCell ref="AC47:AE47"/>
    <mergeCell ref="AF47:AH47"/>
    <mergeCell ref="AI47:AK47"/>
    <mergeCell ref="Z47:AB47"/>
    <mergeCell ref="Q46:S46"/>
    <mergeCell ref="T46:V46"/>
    <mergeCell ref="W46:Y46"/>
    <mergeCell ref="T47:V47"/>
    <mergeCell ref="W47:Y47"/>
    <mergeCell ref="Z45:AB45"/>
    <mergeCell ref="T45:V45"/>
    <mergeCell ref="W45:Y45"/>
    <mergeCell ref="Z46:AB46"/>
    <mergeCell ref="AC45:AE45"/>
    <mergeCell ref="AF45:AH45"/>
    <mergeCell ref="AI45:AK45"/>
    <mergeCell ref="AC44:AE44"/>
    <mergeCell ref="AF44:AH44"/>
    <mergeCell ref="AI44:AK44"/>
    <mergeCell ref="H45:J45"/>
    <mergeCell ref="K45:M45"/>
    <mergeCell ref="N45:P45"/>
    <mergeCell ref="Q45:S45"/>
    <mergeCell ref="AF43:AH43"/>
    <mergeCell ref="AI43:AK43"/>
    <mergeCell ref="H44:J44"/>
    <mergeCell ref="K44:M44"/>
    <mergeCell ref="N44:P44"/>
    <mergeCell ref="Q44:S44"/>
    <mergeCell ref="T44:V44"/>
    <mergeCell ref="W44:Y44"/>
    <mergeCell ref="T43:V43"/>
    <mergeCell ref="W43:Y43"/>
    <mergeCell ref="Q42:S42"/>
    <mergeCell ref="AC43:AE43"/>
    <mergeCell ref="AC42:AE42"/>
    <mergeCell ref="T42:V42"/>
    <mergeCell ref="W42:Y42"/>
    <mergeCell ref="Z42:AB42"/>
    <mergeCell ref="H43:J43"/>
    <mergeCell ref="K43:M43"/>
    <mergeCell ref="N43:P43"/>
    <mergeCell ref="Q43:S43"/>
    <mergeCell ref="H42:J42"/>
    <mergeCell ref="K42:M42"/>
    <mergeCell ref="N42:P42"/>
    <mergeCell ref="AF42:AH42"/>
    <mergeCell ref="AI42:AK42"/>
    <mergeCell ref="W41:Y41"/>
    <mergeCell ref="AI41:AK41"/>
    <mergeCell ref="Z41:AB41"/>
    <mergeCell ref="A41:G41"/>
    <mergeCell ref="H41:J41"/>
    <mergeCell ref="K41:M41"/>
    <mergeCell ref="N41:P41"/>
    <mergeCell ref="Q41:S41"/>
    <mergeCell ref="T41:V41"/>
    <mergeCell ref="AC41:AE41"/>
    <mergeCell ref="AF41:AH41"/>
    <mergeCell ref="AC36:AE36"/>
    <mergeCell ref="AF36:AH36"/>
    <mergeCell ref="AI37:AK37"/>
    <mergeCell ref="AI36:AK36"/>
    <mergeCell ref="AC37:AE37"/>
    <mergeCell ref="AH40:AK40"/>
    <mergeCell ref="AF37:AH37"/>
    <mergeCell ref="A37:G37"/>
    <mergeCell ref="H37:J37"/>
    <mergeCell ref="K37:M37"/>
    <mergeCell ref="N37:P37"/>
    <mergeCell ref="Q37:S37"/>
    <mergeCell ref="T37:V37"/>
    <mergeCell ref="Z35:AB35"/>
    <mergeCell ref="AC35:AE35"/>
    <mergeCell ref="T35:V35"/>
    <mergeCell ref="W35:Y35"/>
    <mergeCell ref="Z37:AB37"/>
    <mergeCell ref="W37:Y37"/>
    <mergeCell ref="T36:V36"/>
    <mergeCell ref="W36:Y36"/>
    <mergeCell ref="Z36:AB36"/>
    <mergeCell ref="H35:J35"/>
    <mergeCell ref="K35:M35"/>
    <mergeCell ref="N35:P35"/>
    <mergeCell ref="Q35:S35"/>
    <mergeCell ref="A36:G36"/>
    <mergeCell ref="H36:J36"/>
    <mergeCell ref="K36:M36"/>
    <mergeCell ref="N36:P36"/>
    <mergeCell ref="Q36:S36"/>
    <mergeCell ref="A34:G34"/>
    <mergeCell ref="H34:J34"/>
    <mergeCell ref="K34:M34"/>
    <mergeCell ref="N34:P34"/>
    <mergeCell ref="AF35:AH35"/>
    <mergeCell ref="AI35:AK35"/>
    <mergeCell ref="AC34:AE34"/>
    <mergeCell ref="AF34:AH34"/>
    <mergeCell ref="AI34:AK34"/>
    <mergeCell ref="A35:G35"/>
    <mergeCell ref="AF30:AH30"/>
    <mergeCell ref="AI30:AK30"/>
    <mergeCell ref="Q34:S34"/>
    <mergeCell ref="T34:V34"/>
    <mergeCell ref="W34:Y34"/>
    <mergeCell ref="Z34:AB34"/>
    <mergeCell ref="Q30:S30"/>
    <mergeCell ref="T30:V30"/>
    <mergeCell ref="W30:Y30"/>
    <mergeCell ref="Z30:AB30"/>
    <mergeCell ref="AI19:AK19"/>
    <mergeCell ref="A19:G19"/>
    <mergeCell ref="H19:J19"/>
    <mergeCell ref="K19:M19"/>
    <mergeCell ref="N19:P19"/>
    <mergeCell ref="AH33:AK33"/>
    <mergeCell ref="AC21:AE21"/>
    <mergeCell ref="AF21:AH21"/>
    <mergeCell ref="AI21:AK21"/>
    <mergeCell ref="AF29:AH29"/>
    <mergeCell ref="AI18:AK18"/>
    <mergeCell ref="A18:G18"/>
    <mergeCell ref="H18:J18"/>
    <mergeCell ref="K18:M18"/>
    <mergeCell ref="N18:P18"/>
    <mergeCell ref="Q18:S18"/>
    <mergeCell ref="T18:V18"/>
    <mergeCell ref="Q19:S19"/>
    <mergeCell ref="T19:V19"/>
    <mergeCell ref="W19:Y19"/>
    <mergeCell ref="Q20:S20"/>
    <mergeCell ref="Z18:AB18"/>
    <mergeCell ref="AC18:AE18"/>
    <mergeCell ref="Z19:AB19"/>
    <mergeCell ref="AC19:AE19"/>
    <mergeCell ref="A21:G21"/>
    <mergeCell ref="H21:J21"/>
    <mergeCell ref="K21:M21"/>
    <mergeCell ref="N21:P21"/>
    <mergeCell ref="AC20:AE20"/>
    <mergeCell ref="AF20:AH20"/>
    <mergeCell ref="Q21:S21"/>
    <mergeCell ref="T21:V21"/>
    <mergeCell ref="W21:Y21"/>
    <mergeCell ref="AI16:AK16"/>
    <mergeCell ref="Z16:AB16"/>
    <mergeCell ref="AI20:AK20"/>
    <mergeCell ref="Z21:AB21"/>
    <mergeCell ref="T20:V20"/>
    <mergeCell ref="W20:Y20"/>
    <mergeCell ref="Z20:AB20"/>
    <mergeCell ref="W18:Y18"/>
    <mergeCell ref="AF18:AH18"/>
    <mergeCell ref="AF19:AH19"/>
    <mergeCell ref="Q17:S17"/>
    <mergeCell ref="T17:V17"/>
    <mergeCell ref="Z17:AB17"/>
    <mergeCell ref="AC17:AE17"/>
    <mergeCell ref="AF17:AH17"/>
    <mergeCell ref="AI17:AK17"/>
    <mergeCell ref="AH15:AK15"/>
    <mergeCell ref="A16:G16"/>
    <mergeCell ref="H16:J16"/>
    <mergeCell ref="K16:M16"/>
    <mergeCell ref="N16:P16"/>
    <mergeCell ref="Q16:S16"/>
    <mergeCell ref="T16:V16"/>
    <mergeCell ref="W16:Y16"/>
    <mergeCell ref="AC16:AE16"/>
    <mergeCell ref="AF16:AH16"/>
    <mergeCell ref="N30:P30"/>
    <mergeCell ref="H29:J29"/>
    <mergeCell ref="K29:M29"/>
    <mergeCell ref="N29:P29"/>
    <mergeCell ref="W17:Y17"/>
    <mergeCell ref="A27:G27"/>
    <mergeCell ref="A17:G17"/>
    <mergeCell ref="H17:J17"/>
    <mergeCell ref="K17:M17"/>
    <mergeCell ref="N17:P17"/>
    <mergeCell ref="T29:V29"/>
    <mergeCell ref="W29:Y29"/>
    <mergeCell ref="Z29:AB29"/>
    <mergeCell ref="K28:M28"/>
    <mergeCell ref="N28:P28"/>
    <mergeCell ref="Q28:S28"/>
    <mergeCell ref="Q29:S29"/>
    <mergeCell ref="AF28:AH28"/>
    <mergeCell ref="AI28:AK28"/>
    <mergeCell ref="T28:V28"/>
    <mergeCell ref="W28:Y28"/>
    <mergeCell ref="Z28:AB28"/>
    <mergeCell ref="A28:G28"/>
    <mergeCell ref="AC30:AE30"/>
    <mergeCell ref="AC29:AE29"/>
    <mergeCell ref="AF27:AH27"/>
    <mergeCell ref="AI27:AK27"/>
    <mergeCell ref="H27:J27"/>
    <mergeCell ref="K27:M27"/>
    <mergeCell ref="N27:P27"/>
    <mergeCell ref="Q27:S27"/>
    <mergeCell ref="T27:V27"/>
    <mergeCell ref="AC28:AE28"/>
    <mergeCell ref="AH26:AK26"/>
    <mergeCell ref="A46:G46"/>
    <mergeCell ref="A42:G42"/>
    <mergeCell ref="A43:G43"/>
    <mergeCell ref="A44:G44"/>
    <mergeCell ref="A45:G45"/>
    <mergeCell ref="H46:J46"/>
    <mergeCell ref="Z43:AB43"/>
    <mergeCell ref="Z44:AB44"/>
    <mergeCell ref="AI29:AK29"/>
    <mergeCell ref="AC27:AE27"/>
    <mergeCell ref="AB4:AE4"/>
    <mergeCell ref="K46:M46"/>
    <mergeCell ref="N46:P46"/>
    <mergeCell ref="L9:O9"/>
    <mergeCell ref="T9:W9"/>
    <mergeCell ref="T10:W10"/>
    <mergeCell ref="AB7:AE8"/>
    <mergeCell ref="AB9:AE10"/>
    <mergeCell ref="X9:AA10"/>
    <mergeCell ref="Z27:AB27"/>
    <mergeCell ref="A51:G51"/>
    <mergeCell ref="A47:G47"/>
    <mergeCell ref="A48:G48"/>
    <mergeCell ref="A49:G49"/>
    <mergeCell ref="A50:G50"/>
    <mergeCell ref="H50:J50"/>
    <mergeCell ref="K50:M50"/>
    <mergeCell ref="N50:P50"/>
    <mergeCell ref="W27:Y27"/>
    <mergeCell ref="A11:G11"/>
    <mergeCell ref="A12:G12"/>
    <mergeCell ref="A9:G10"/>
    <mergeCell ref="A30:G30"/>
    <mergeCell ref="H5:K6"/>
    <mergeCell ref="H9:K10"/>
    <mergeCell ref="A29:G29"/>
    <mergeCell ref="H30:J30"/>
    <mergeCell ref="K30:M30"/>
    <mergeCell ref="A20:G20"/>
    <mergeCell ref="L5:W5"/>
    <mergeCell ref="A7:G8"/>
    <mergeCell ref="L6:O6"/>
    <mergeCell ref="L7:O7"/>
    <mergeCell ref="L8:O8"/>
    <mergeCell ref="H7:K8"/>
    <mergeCell ref="T7:W7"/>
    <mergeCell ref="T8:W8"/>
    <mergeCell ref="A5:G6"/>
    <mergeCell ref="X7:AA8"/>
    <mergeCell ref="AB11:AE11"/>
    <mergeCell ref="AB12:AE12"/>
    <mergeCell ref="X5:AA5"/>
    <mergeCell ref="X6:AA6"/>
    <mergeCell ref="X11:AA11"/>
    <mergeCell ref="X12:AA12"/>
    <mergeCell ref="AB5:AE6"/>
    <mergeCell ref="T11:W11"/>
    <mergeCell ref="T12:W12"/>
    <mergeCell ref="P6:S6"/>
    <mergeCell ref="P7:S7"/>
    <mergeCell ref="P8:S8"/>
    <mergeCell ref="P9:S9"/>
    <mergeCell ref="P10:S10"/>
    <mergeCell ref="P11:S11"/>
    <mergeCell ref="P12:S12"/>
    <mergeCell ref="T6:W6"/>
    <mergeCell ref="L10:O10"/>
    <mergeCell ref="L11:O11"/>
    <mergeCell ref="L12:O12"/>
    <mergeCell ref="H11:K11"/>
    <mergeCell ref="H12:K12"/>
    <mergeCell ref="H28:J28"/>
    <mergeCell ref="H20:J20"/>
    <mergeCell ref="K20:M20"/>
    <mergeCell ref="N20:P20"/>
  </mergeCells>
  <printOptions/>
  <pageMargins left="0.7874015748031497" right="0.4330708661417323" top="0.984251968503937" bottom="0.8267716535433072" header="0.5118110236220472" footer="0.5118110236220472"/>
  <pageSetup firstPageNumber="5" useFirstPageNumber="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4">
      <selection activeCell="AA39" sqref="AA39"/>
    </sheetView>
  </sheetViews>
  <sheetFormatPr defaultColWidth="2.625" defaultRowHeight="15" customHeight="1"/>
  <cols>
    <col min="1" max="27" width="2.625" style="32" customWidth="1"/>
    <col min="28" max="16384" width="2.625" style="32" customWidth="1"/>
  </cols>
  <sheetData>
    <row r="1" spans="1:45" s="269" customFormat="1" ht="15" customHeight="1">
      <c r="A1" s="269" t="s">
        <v>1430</v>
      </c>
      <c r="AG1" s="270"/>
      <c r="AH1" s="270"/>
      <c r="AI1" s="270"/>
      <c r="AJ1" s="270"/>
      <c r="AK1" s="270"/>
      <c r="AL1" s="270"/>
      <c r="AM1" s="270"/>
      <c r="AN1" s="270"/>
      <c r="AO1" s="270"/>
      <c r="AP1" s="270"/>
      <c r="AQ1" s="270"/>
      <c r="AR1" s="270"/>
      <c r="AS1" s="270"/>
    </row>
    <row r="2" spans="33:45" s="269" customFormat="1" ht="15" customHeight="1">
      <c r="AG2" s="270"/>
      <c r="AH2" s="270"/>
      <c r="AI2" s="270"/>
      <c r="AJ2" s="270"/>
      <c r="AK2" s="270"/>
      <c r="AL2" s="270"/>
      <c r="AM2" s="270"/>
      <c r="AN2" s="270"/>
      <c r="AO2" s="270"/>
      <c r="AP2" s="270"/>
      <c r="AQ2" s="270"/>
      <c r="AR2" s="270"/>
      <c r="AS2" s="270"/>
    </row>
    <row r="3" spans="1:45" s="269" customFormat="1" ht="15" customHeight="1">
      <c r="A3" s="269" t="s">
        <v>1541</v>
      </c>
      <c r="AG3" s="270"/>
      <c r="AH3" s="270"/>
      <c r="AI3" s="270"/>
      <c r="AJ3" s="270"/>
      <c r="AK3" s="270"/>
      <c r="AL3" s="270"/>
      <c r="AM3" s="270"/>
      <c r="AN3" s="270"/>
      <c r="AO3" s="270"/>
      <c r="AP3" s="270"/>
      <c r="AQ3" s="270"/>
      <c r="AR3" s="270"/>
      <c r="AS3" s="270"/>
    </row>
    <row r="4" spans="29:32" ht="15" customHeight="1" thickBot="1">
      <c r="AC4" s="827" t="s">
        <v>72</v>
      </c>
      <c r="AD4" s="827"/>
      <c r="AE4" s="827"/>
      <c r="AF4" s="827"/>
    </row>
    <row r="5" spans="1:32" ht="19.5" customHeight="1" thickBot="1">
      <c r="A5" s="761"/>
      <c r="B5" s="762"/>
      <c r="C5" s="762"/>
      <c r="D5" s="762"/>
      <c r="E5" s="763"/>
      <c r="F5" s="878" t="s">
        <v>60</v>
      </c>
      <c r="G5" s="846"/>
      <c r="H5" s="846" t="s">
        <v>61</v>
      </c>
      <c r="I5" s="846"/>
      <c r="J5" s="846" t="s">
        <v>62</v>
      </c>
      <c r="K5" s="846"/>
      <c r="L5" s="846" t="s">
        <v>63</v>
      </c>
      <c r="M5" s="846"/>
      <c r="N5" s="846" t="s">
        <v>64</v>
      </c>
      <c r="O5" s="846"/>
      <c r="P5" s="846" t="s">
        <v>65</v>
      </c>
      <c r="Q5" s="846"/>
      <c r="R5" s="846" t="s">
        <v>66</v>
      </c>
      <c r="S5" s="846"/>
      <c r="T5" s="846" t="s">
        <v>67</v>
      </c>
      <c r="U5" s="846"/>
      <c r="V5" s="846" t="s">
        <v>68</v>
      </c>
      <c r="W5" s="846"/>
      <c r="X5" s="846" t="s">
        <v>69</v>
      </c>
      <c r="Y5" s="846"/>
      <c r="Z5" s="846" t="s">
        <v>70</v>
      </c>
      <c r="AA5" s="846"/>
      <c r="AB5" s="846" t="s">
        <v>71</v>
      </c>
      <c r="AC5" s="869"/>
      <c r="AD5" s="761" t="s">
        <v>135</v>
      </c>
      <c r="AE5" s="762"/>
      <c r="AF5" s="763"/>
    </row>
    <row r="6" spans="1:32" ht="19.5" customHeight="1">
      <c r="A6" s="833" t="s">
        <v>58</v>
      </c>
      <c r="B6" s="834"/>
      <c r="C6" s="834"/>
      <c r="D6" s="834"/>
      <c r="E6" s="835"/>
      <c r="F6" s="872">
        <v>411</v>
      </c>
      <c r="G6" s="870"/>
      <c r="H6" s="870">
        <v>431</v>
      </c>
      <c r="I6" s="870"/>
      <c r="J6" s="870">
        <v>443</v>
      </c>
      <c r="K6" s="870"/>
      <c r="L6" s="870">
        <v>433</v>
      </c>
      <c r="M6" s="870"/>
      <c r="N6" s="870">
        <v>441</v>
      </c>
      <c r="O6" s="870"/>
      <c r="P6" s="870">
        <v>409</v>
      </c>
      <c r="Q6" s="870"/>
      <c r="R6" s="870">
        <v>428</v>
      </c>
      <c r="S6" s="870"/>
      <c r="T6" s="870">
        <v>437</v>
      </c>
      <c r="U6" s="870"/>
      <c r="V6" s="870">
        <v>415</v>
      </c>
      <c r="W6" s="870"/>
      <c r="X6" s="870">
        <v>540</v>
      </c>
      <c r="Y6" s="870"/>
      <c r="Z6" s="870">
        <v>476</v>
      </c>
      <c r="AA6" s="870"/>
      <c r="AB6" s="870">
        <v>518</v>
      </c>
      <c r="AC6" s="871"/>
      <c r="AD6" s="814">
        <v>5382</v>
      </c>
      <c r="AE6" s="815"/>
      <c r="AF6" s="816"/>
    </row>
    <row r="7" spans="1:32" ht="19.5" customHeight="1">
      <c r="A7" s="811" t="s">
        <v>59</v>
      </c>
      <c r="B7" s="812"/>
      <c r="C7" s="812"/>
      <c r="D7" s="812"/>
      <c r="E7" s="813"/>
      <c r="F7" s="855">
        <v>1023</v>
      </c>
      <c r="G7" s="820"/>
      <c r="H7" s="820">
        <v>1018</v>
      </c>
      <c r="I7" s="820"/>
      <c r="J7" s="820">
        <v>1067</v>
      </c>
      <c r="K7" s="820"/>
      <c r="L7" s="820">
        <v>1037</v>
      </c>
      <c r="M7" s="820"/>
      <c r="N7" s="820">
        <v>985</v>
      </c>
      <c r="O7" s="820"/>
      <c r="P7" s="820">
        <v>988</v>
      </c>
      <c r="Q7" s="820"/>
      <c r="R7" s="820">
        <v>945</v>
      </c>
      <c r="S7" s="820"/>
      <c r="T7" s="820">
        <v>949</v>
      </c>
      <c r="U7" s="820"/>
      <c r="V7" s="820">
        <v>1116</v>
      </c>
      <c r="W7" s="820"/>
      <c r="X7" s="820">
        <v>1016</v>
      </c>
      <c r="Y7" s="820"/>
      <c r="Z7" s="820">
        <v>708</v>
      </c>
      <c r="AA7" s="820"/>
      <c r="AB7" s="820">
        <v>652</v>
      </c>
      <c r="AC7" s="829"/>
      <c r="AD7" s="824">
        <v>11504</v>
      </c>
      <c r="AE7" s="825"/>
      <c r="AF7" s="826"/>
    </row>
    <row r="8" spans="1:32" ht="19.5" customHeight="1">
      <c r="A8" s="836" t="s">
        <v>448</v>
      </c>
      <c r="B8" s="837"/>
      <c r="C8" s="837"/>
      <c r="D8" s="837"/>
      <c r="E8" s="838"/>
      <c r="F8" s="841">
        <v>125</v>
      </c>
      <c r="G8" s="817"/>
      <c r="H8" s="817">
        <v>135</v>
      </c>
      <c r="I8" s="817"/>
      <c r="J8" s="817">
        <v>138</v>
      </c>
      <c r="K8" s="817"/>
      <c r="L8" s="817">
        <v>134</v>
      </c>
      <c r="M8" s="817"/>
      <c r="N8" s="817">
        <v>126</v>
      </c>
      <c r="O8" s="817"/>
      <c r="P8" s="817">
        <v>140</v>
      </c>
      <c r="Q8" s="817"/>
      <c r="R8" s="817">
        <v>140</v>
      </c>
      <c r="S8" s="817"/>
      <c r="T8" s="817">
        <v>118</v>
      </c>
      <c r="U8" s="817"/>
      <c r="V8" s="817">
        <v>151</v>
      </c>
      <c r="W8" s="817"/>
      <c r="X8" s="817">
        <v>122</v>
      </c>
      <c r="Y8" s="817"/>
      <c r="Z8" s="817">
        <v>165</v>
      </c>
      <c r="AA8" s="817"/>
      <c r="AB8" s="817">
        <v>166</v>
      </c>
      <c r="AC8" s="818"/>
      <c r="AD8" s="824">
        <v>1660</v>
      </c>
      <c r="AE8" s="825"/>
      <c r="AF8" s="826"/>
    </row>
    <row r="9" spans="1:32" ht="19.5" customHeight="1" thickBot="1">
      <c r="A9" s="858" t="s">
        <v>449</v>
      </c>
      <c r="B9" s="704"/>
      <c r="C9" s="704"/>
      <c r="D9" s="704"/>
      <c r="E9" s="859"/>
      <c r="F9" s="841">
        <v>133</v>
      </c>
      <c r="G9" s="817"/>
      <c r="H9" s="817">
        <v>127</v>
      </c>
      <c r="I9" s="817"/>
      <c r="J9" s="817">
        <v>149</v>
      </c>
      <c r="K9" s="817"/>
      <c r="L9" s="817">
        <v>130</v>
      </c>
      <c r="M9" s="817"/>
      <c r="N9" s="817">
        <v>135</v>
      </c>
      <c r="O9" s="817"/>
      <c r="P9" s="817">
        <v>133</v>
      </c>
      <c r="Q9" s="817"/>
      <c r="R9" s="817">
        <v>132</v>
      </c>
      <c r="S9" s="817"/>
      <c r="T9" s="817">
        <v>123</v>
      </c>
      <c r="U9" s="817"/>
      <c r="V9" s="817">
        <v>151</v>
      </c>
      <c r="W9" s="817"/>
      <c r="X9" s="817">
        <v>145</v>
      </c>
      <c r="Y9" s="817"/>
      <c r="Z9" s="817">
        <v>144</v>
      </c>
      <c r="AA9" s="817"/>
      <c r="AB9" s="817">
        <v>160</v>
      </c>
      <c r="AC9" s="818"/>
      <c r="AD9" s="875">
        <v>1662</v>
      </c>
      <c r="AE9" s="876"/>
      <c r="AF9" s="877"/>
    </row>
    <row r="10" spans="1:32" ht="19.5" customHeight="1" thickBot="1">
      <c r="A10" s="761" t="s">
        <v>135</v>
      </c>
      <c r="B10" s="762"/>
      <c r="C10" s="762"/>
      <c r="D10" s="762"/>
      <c r="E10" s="763"/>
      <c r="F10" s="839">
        <v>1692</v>
      </c>
      <c r="G10" s="840"/>
      <c r="H10" s="840">
        <v>1711</v>
      </c>
      <c r="I10" s="840"/>
      <c r="J10" s="840">
        <v>1797</v>
      </c>
      <c r="K10" s="840"/>
      <c r="L10" s="840">
        <v>1734</v>
      </c>
      <c r="M10" s="840"/>
      <c r="N10" s="840">
        <v>1687</v>
      </c>
      <c r="O10" s="840"/>
      <c r="P10" s="840">
        <v>1670</v>
      </c>
      <c r="Q10" s="840"/>
      <c r="R10" s="840">
        <v>1645</v>
      </c>
      <c r="S10" s="840"/>
      <c r="T10" s="840">
        <v>1627</v>
      </c>
      <c r="U10" s="840"/>
      <c r="V10" s="840">
        <v>1833</v>
      </c>
      <c r="W10" s="840"/>
      <c r="X10" s="840">
        <v>1823</v>
      </c>
      <c r="Y10" s="840"/>
      <c r="Z10" s="840">
        <v>1493</v>
      </c>
      <c r="AA10" s="840"/>
      <c r="AB10" s="840">
        <v>1496</v>
      </c>
      <c r="AC10" s="868"/>
      <c r="AD10" s="821">
        <v>20208</v>
      </c>
      <c r="AE10" s="822"/>
      <c r="AF10" s="823"/>
    </row>
    <row r="13" ht="15" customHeight="1">
      <c r="A13" s="32" t="s">
        <v>1542</v>
      </c>
    </row>
    <row r="14" ht="15" customHeight="1" thickBot="1"/>
    <row r="15" spans="1:15" ht="19.5" customHeight="1" thickBot="1">
      <c r="A15" s="845" t="s">
        <v>73</v>
      </c>
      <c r="B15" s="846"/>
      <c r="C15" s="846"/>
      <c r="D15" s="846"/>
      <c r="E15" s="847"/>
      <c r="F15" s="845" t="s">
        <v>76</v>
      </c>
      <c r="G15" s="846"/>
      <c r="H15" s="846"/>
      <c r="I15" s="846"/>
      <c r="J15" s="846"/>
      <c r="K15" s="846" t="s">
        <v>136</v>
      </c>
      <c r="L15" s="846"/>
      <c r="M15" s="846"/>
      <c r="N15" s="846"/>
      <c r="O15" s="847"/>
    </row>
    <row r="16" spans="1:19" ht="19.5" customHeight="1">
      <c r="A16" s="848" t="s">
        <v>74</v>
      </c>
      <c r="B16" s="849"/>
      <c r="C16" s="849"/>
      <c r="D16" s="849"/>
      <c r="E16" s="850"/>
      <c r="F16" s="872">
        <v>8020</v>
      </c>
      <c r="G16" s="870"/>
      <c r="H16" s="870"/>
      <c r="I16" s="870"/>
      <c r="J16" s="870"/>
      <c r="K16" s="873">
        <v>0.4</v>
      </c>
      <c r="L16" s="873"/>
      <c r="M16" s="873"/>
      <c r="N16" s="873"/>
      <c r="O16" s="874"/>
      <c r="S16" s="219"/>
    </row>
    <row r="17" spans="1:15" ht="19.5" customHeight="1" thickBot="1">
      <c r="A17" s="842" t="s">
        <v>75</v>
      </c>
      <c r="B17" s="843"/>
      <c r="C17" s="843"/>
      <c r="D17" s="843"/>
      <c r="E17" s="844"/>
      <c r="F17" s="841">
        <v>12029</v>
      </c>
      <c r="G17" s="817"/>
      <c r="H17" s="817"/>
      <c r="I17" s="817"/>
      <c r="J17" s="817"/>
      <c r="K17" s="866">
        <v>0.6</v>
      </c>
      <c r="L17" s="866"/>
      <c r="M17" s="866"/>
      <c r="N17" s="866"/>
      <c r="O17" s="867"/>
    </row>
    <row r="18" spans="1:15" ht="19.5" customHeight="1" thickBot="1">
      <c r="A18" s="845" t="s">
        <v>135</v>
      </c>
      <c r="B18" s="846"/>
      <c r="C18" s="846"/>
      <c r="D18" s="846"/>
      <c r="E18" s="847"/>
      <c r="F18" s="862">
        <v>20049</v>
      </c>
      <c r="G18" s="863"/>
      <c r="H18" s="863"/>
      <c r="I18" s="863"/>
      <c r="J18" s="863"/>
      <c r="K18" s="864">
        <v>1</v>
      </c>
      <c r="L18" s="864"/>
      <c r="M18" s="864"/>
      <c r="N18" s="864"/>
      <c r="O18" s="865"/>
    </row>
    <row r="22" ht="15" customHeight="1">
      <c r="A22" s="32" t="s">
        <v>1447</v>
      </c>
    </row>
    <row r="23" ht="15" customHeight="1" thickBot="1"/>
    <row r="24" spans="16:20" ht="9.75" customHeight="1">
      <c r="P24" s="33"/>
      <c r="Q24" s="34"/>
      <c r="R24" s="34"/>
      <c r="S24" s="34"/>
      <c r="T24" s="35"/>
    </row>
    <row r="25" spans="2:20" ht="15" customHeight="1">
      <c r="B25" s="32" t="s">
        <v>984</v>
      </c>
      <c r="C25" s="32" t="s">
        <v>77</v>
      </c>
      <c r="P25" s="851">
        <v>99</v>
      </c>
      <c r="Q25" s="852"/>
      <c r="R25" s="852"/>
      <c r="S25" s="852"/>
      <c r="T25" s="853"/>
    </row>
    <row r="26" spans="16:20" ht="9.75" customHeight="1" thickBot="1">
      <c r="P26" s="36"/>
      <c r="Q26" s="37"/>
      <c r="R26" s="37"/>
      <c r="S26" s="37"/>
      <c r="T26" s="38"/>
    </row>
    <row r="27" spans="16:20" ht="15" customHeight="1">
      <c r="P27" s="39"/>
      <c r="Q27" s="39"/>
      <c r="R27" s="39"/>
      <c r="S27" s="39"/>
      <c r="T27" s="39"/>
    </row>
    <row r="28" ht="15" customHeight="1" thickBot="1"/>
    <row r="29" spans="16:20" ht="9.75" customHeight="1">
      <c r="P29" s="33"/>
      <c r="Q29" s="34"/>
      <c r="R29" s="34"/>
      <c r="S29" s="34"/>
      <c r="T29" s="35"/>
    </row>
    <row r="30" spans="2:20" ht="15" customHeight="1">
      <c r="B30" s="32" t="s">
        <v>985</v>
      </c>
      <c r="C30" s="32" t="s">
        <v>78</v>
      </c>
      <c r="P30" s="851">
        <v>39</v>
      </c>
      <c r="Q30" s="852"/>
      <c r="R30" s="852"/>
      <c r="S30" s="852"/>
      <c r="T30" s="853"/>
    </row>
    <row r="31" spans="16:20" ht="9.75" customHeight="1" thickBot="1">
      <c r="P31" s="36"/>
      <c r="Q31" s="37"/>
      <c r="R31" s="37"/>
      <c r="S31" s="37"/>
      <c r="T31" s="38"/>
    </row>
    <row r="32" spans="16:20" ht="15" customHeight="1">
      <c r="P32" s="39"/>
      <c r="Q32" s="39"/>
      <c r="R32" s="39"/>
      <c r="S32" s="39"/>
      <c r="T32" s="39"/>
    </row>
    <row r="33" ht="15" customHeight="1" thickBot="1"/>
    <row r="34" spans="16:20" ht="9.75" customHeight="1">
      <c r="P34" s="33"/>
      <c r="Q34" s="34"/>
      <c r="R34" s="34"/>
      <c r="S34" s="34"/>
      <c r="T34" s="35"/>
    </row>
    <row r="35" spans="2:20" ht="15" customHeight="1">
      <c r="B35" s="32" t="s">
        <v>986</v>
      </c>
      <c r="C35" s="32" t="s">
        <v>79</v>
      </c>
      <c r="P35" s="851">
        <v>467</v>
      </c>
      <c r="Q35" s="852"/>
      <c r="R35" s="852"/>
      <c r="S35" s="852"/>
      <c r="T35" s="853"/>
    </row>
    <row r="36" spans="16:20" ht="9.75" customHeight="1" thickBot="1">
      <c r="P36" s="36"/>
      <c r="Q36" s="37"/>
      <c r="R36" s="37"/>
      <c r="S36" s="37"/>
      <c r="T36" s="38"/>
    </row>
    <row r="39" ht="15" customHeight="1">
      <c r="A39" s="32" t="s">
        <v>1543</v>
      </c>
    </row>
    <row r="40" spans="29:32" ht="15" customHeight="1" thickBot="1">
      <c r="AC40" s="827" t="s">
        <v>72</v>
      </c>
      <c r="AD40" s="827"/>
      <c r="AE40" s="827"/>
      <c r="AF40" s="827"/>
    </row>
    <row r="41" spans="1:32" ht="19.5" customHeight="1" thickBot="1">
      <c r="A41" s="761"/>
      <c r="B41" s="762"/>
      <c r="C41" s="762"/>
      <c r="D41" s="762"/>
      <c r="E41" s="763"/>
      <c r="F41" s="856" t="s">
        <v>60</v>
      </c>
      <c r="G41" s="828"/>
      <c r="H41" s="828" t="s">
        <v>61</v>
      </c>
      <c r="I41" s="828"/>
      <c r="J41" s="828" t="s">
        <v>62</v>
      </c>
      <c r="K41" s="828"/>
      <c r="L41" s="828" t="s">
        <v>63</v>
      </c>
      <c r="M41" s="828"/>
      <c r="N41" s="828" t="s">
        <v>64</v>
      </c>
      <c r="O41" s="828"/>
      <c r="P41" s="828" t="s">
        <v>65</v>
      </c>
      <c r="Q41" s="828"/>
      <c r="R41" s="828" t="s">
        <v>66</v>
      </c>
      <c r="S41" s="828"/>
      <c r="T41" s="828" t="s">
        <v>67</v>
      </c>
      <c r="U41" s="828"/>
      <c r="V41" s="828" t="s">
        <v>68</v>
      </c>
      <c r="W41" s="828"/>
      <c r="X41" s="828" t="s">
        <v>69</v>
      </c>
      <c r="Y41" s="828"/>
      <c r="Z41" s="828" t="s">
        <v>70</v>
      </c>
      <c r="AA41" s="828"/>
      <c r="AB41" s="828" t="s">
        <v>71</v>
      </c>
      <c r="AC41" s="860"/>
      <c r="AD41" s="761" t="s">
        <v>135</v>
      </c>
      <c r="AE41" s="762"/>
      <c r="AF41" s="763"/>
    </row>
    <row r="42" spans="1:32" ht="19.5" customHeight="1">
      <c r="A42" s="833" t="s">
        <v>58</v>
      </c>
      <c r="B42" s="834"/>
      <c r="C42" s="834"/>
      <c r="D42" s="834"/>
      <c r="E42" s="835"/>
      <c r="F42" s="854">
        <v>400</v>
      </c>
      <c r="G42" s="819"/>
      <c r="H42" s="819">
        <v>453</v>
      </c>
      <c r="I42" s="819"/>
      <c r="J42" s="819">
        <v>441</v>
      </c>
      <c r="K42" s="819"/>
      <c r="L42" s="819">
        <v>450</v>
      </c>
      <c r="M42" s="819"/>
      <c r="N42" s="819">
        <v>442</v>
      </c>
      <c r="O42" s="819"/>
      <c r="P42" s="819">
        <v>408</v>
      </c>
      <c r="Q42" s="819"/>
      <c r="R42" s="819">
        <v>439</v>
      </c>
      <c r="S42" s="819"/>
      <c r="T42" s="819">
        <v>408</v>
      </c>
      <c r="U42" s="819"/>
      <c r="V42" s="819">
        <v>417</v>
      </c>
      <c r="W42" s="819"/>
      <c r="X42" s="819">
        <v>377</v>
      </c>
      <c r="Y42" s="819"/>
      <c r="Z42" s="819">
        <v>431</v>
      </c>
      <c r="AA42" s="819"/>
      <c r="AB42" s="819">
        <v>535</v>
      </c>
      <c r="AC42" s="861"/>
      <c r="AD42" s="814">
        <v>5201</v>
      </c>
      <c r="AE42" s="815"/>
      <c r="AF42" s="816"/>
    </row>
    <row r="43" spans="1:32" ht="19.5" customHeight="1">
      <c r="A43" s="811" t="s">
        <v>59</v>
      </c>
      <c r="B43" s="812"/>
      <c r="C43" s="812"/>
      <c r="D43" s="812"/>
      <c r="E43" s="813"/>
      <c r="F43" s="855">
        <v>947</v>
      </c>
      <c r="G43" s="820"/>
      <c r="H43" s="820">
        <v>1013</v>
      </c>
      <c r="I43" s="820"/>
      <c r="J43" s="820">
        <v>1112</v>
      </c>
      <c r="K43" s="820"/>
      <c r="L43" s="820">
        <v>1130</v>
      </c>
      <c r="M43" s="820"/>
      <c r="N43" s="820">
        <v>1209</v>
      </c>
      <c r="O43" s="820"/>
      <c r="P43" s="820">
        <v>974</v>
      </c>
      <c r="Q43" s="820"/>
      <c r="R43" s="820">
        <v>991</v>
      </c>
      <c r="S43" s="820"/>
      <c r="T43" s="820">
        <v>866</v>
      </c>
      <c r="U43" s="820"/>
      <c r="V43" s="820">
        <v>923</v>
      </c>
      <c r="W43" s="820"/>
      <c r="X43" s="820">
        <v>1021</v>
      </c>
      <c r="Y43" s="820"/>
      <c r="Z43" s="820">
        <v>1033</v>
      </c>
      <c r="AA43" s="820"/>
      <c r="AB43" s="820">
        <v>891</v>
      </c>
      <c r="AC43" s="829"/>
      <c r="AD43" s="824">
        <v>12110</v>
      </c>
      <c r="AE43" s="825"/>
      <c r="AF43" s="826"/>
    </row>
    <row r="44" spans="1:32" ht="19.5" customHeight="1">
      <c r="A44" s="811" t="s">
        <v>448</v>
      </c>
      <c r="B44" s="812"/>
      <c r="C44" s="812"/>
      <c r="D44" s="812"/>
      <c r="E44" s="813"/>
      <c r="F44" s="855">
        <v>147</v>
      </c>
      <c r="G44" s="820"/>
      <c r="H44" s="820">
        <v>135</v>
      </c>
      <c r="I44" s="820"/>
      <c r="J44" s="820">
        <v>168</v>
      </c>
      <c r="K44" s="820"/>
      <c r="L44" s="820">
        <v>110</v>
      </c>
      <c r="M44" s="820"/>
      <c r="N44" s="820">
        <v>138</v>
      </c>
      <c r="O44" s="820"/>
      <c r="P44" s="820">
        <v>115</v>
      </c>
      <c r="Q44" s="820"/>
      <c r="R44" s="820">
        <v>145</v>
      </c>
      <c r="S44" s="820"/>
      <c r="T44" s="820">
        <v>126</v>
      </c>
      <c r="U44" s="820"/>
      <c r="V44" s="820">
        <v>121</v>
      </c>
      <c r="W44" s="820"/>
      <c r="X44" s="820">
        <v>123</v>
      </c>
      <c r="Y44" s="820"/>
      <c r="Z44" s="820">
        <v>115</v>
      </c>
      <c r="AA44" s="820"/>
      <c r="AB44" s="820">
        <v>189</v>
      </c>
      <c r="AC44" s="829"/>
      <c r="AD44" s="824">
        <v>1632</v>
      </c>
      <c r="AE44" s="825"/>
      <c r="AF44" s="826"/>
    </row>
    <row r="45" spans="1:32" ht="19.5" customHeight="1" thickBot="1">
      <c r="A45" s="858" t="s">
        <v>449</v>
      </c>
      <c r="B45" s="704"/>
      <c r="C45" s="704"/>
      <c r="D45" s="704"/>
      <c r="E45" s="859"/>
      <c r="F45" s="841">
        <v>129</v>
      </c>
      <c r="G45" s="817"/>
      <c r="H45" s="817">
        <v>151</v>
      </c>
      <c r="I45" s="817"/>
      <c r="J45" s="817">
        <v>158</v>
      </c>
      <c r="K45" s="817"/>
      <c r="L45" s="817">
        <v>134</v>
      </c>
      <c r="M45" s="817"/>
      <c r="N45" s="817">
        <v>130</v>
      </c>
      <c r="O45" s="817"/>
      <c r="P45" s="817">
        <v>149</v>
      </c>
      <c r="Q45" s="817"/>
      <c r="R45" s="817">
        <v>139</v>
      </c>
      <c r="S45" s="817"/>
      <c r="T45" s="817">
        <v>133</v>
      </c>
      <c r="U45" s="817"/>
      <c r="V45" s="817">
        <v>114</v>
      </c>
      <c r="W45" s="817"/>
      <c r="X45" s="817">
        <v>131</v>
      </c>
      <c r="Y45" s="817"/>
      <c r="Z45" s="817">
        <v>130</v>
      </c>
      <c r="AA45" s="817"/>
      <c r="AB45" s="817">
        <v>178</v>
      </c>
      <c r="AC45" s="818"/>
      <c r="AD45" s="824">
        <v>1676</v>
      </c>
      <c r="AE45" s="825"/>
      <c r="AF45" s="826"/>
    </row>
    <row r="46" spans="1:32" ht="19.5" customHeight="1" thickBot="1">
      <c r="A46" s="761" t="s">
        <v>135</v>
      </c>
      <c r="B46" s="762"/>
      <c r="C46" s="762"/>
      <c r="D46" s="762"/>
      <c r="E46" s="763"/>
      <c r="F46" s="857">
        <v>1623</v>
      </c>
      <c r="G46" s="832"/>
      <c r="H46" s="830">
        <v>1752</v>
      </c>
      <c r="I46" s="832"/>
      <c r="J46" s="830">
        <v>1879</v>
      </c>
      <c r="K46" s="832"/>
      <c r="L46" s="830">
        <v>1824</v>
      </c>
      <c r="M46" s="832"/>
      <c r="N46" s="830">
        <v>1919</v>
      </c>
      <c r="O46" s="832"/>
      <c r="P46" s="830">
        <v>1646</v>
      </c>
      <c r="Q46" s="832"/>
      <c r="R46" s="830">
        <v>1714</v>
      </c>
      <c r="S46" s="832"/>
      <c r="T46" s="830">
        <v>1533</v>
      </c>
      <c r="U46" s="832"/>
      <c r="V46" s="830">
        <v>1575</v>
      </c>
      <c r="W46" s="832"/>
      <c r="X46" s="830">
        <v>1652</v>
      </c>
      <c r="Y46" s="832"/>
      <c r="Z46" s="830">
        <v>1709</v>
      </c>
      <c r="AA46" s="832"/>
      <c r="AB46" s="830">
        <v>1793</v>
      </c>
      <c r="AC46" s="831"/>
      <c r="AD46" s="821">
        <v>20619</v>
      </c>
      <c r="AE46" s="822"/>
      <c r="AF46" s="823"/>
    </row>
    <row r="138" ht="15" customHeight="1">
      <c r="F138" s="32">
        <v>0</v>
      </c>
    </row>
  </sheetData>
  <sheetProtection/>
  <mergeCells count="185">
    <mergeCell ref="F5:G5"/>
    <mergeCell ref="F6:G6"/>
    <mergeCell ref="F7:G7"/>
    <mergeCell ref="F8:G8"/>
    <mergeCell ref="H10:I10"/>
    <mergeCell ref="J5:K5"/>
    <mergeCell ref="J6:K6"/>
    <mergeCell ref="J7:K7"/>
    <mergeCell ref="J8:K8"/>
    <mergeCell ref="J10:K10"/>
    <mergeCell ref="H5:I5"/>
    <mergeCell ref="H6:I6"/>
    <mergeCell ref="H7:I7"/>
    <mergeCell ref="H8:I8"/>
    <mergeCell ref="L10:M10"/>
    <mergeCell ref="N5:O5"/>
    <mergeCell ref="N6:O6"/>
    <mergeCell ref="N7:O7"/>
    <mergeCell ref="N8:O8"/>
    <mergeCell ref="N10:O10"/>
    <mergeCell ref="L5:M5"/>
    <mergeCell ref="L6:M6"/>
    <mergeCell ref="L7:M7"/>
    <mergeCell ref="L8:M8"/>
    <mergeCell ref="P10:Q10"/>
    <mergeCell ref="R5:S5"/>
    <mergeCell ref="R6:S6"/>
    <mergeCell ref="R7:S7"/>
    <mergeCell ref="R8:S8"/>
    <mergeCell ref="R10:S10"/>
    <mergeCell ref="P5:Q5"/>
    <mergeCell ref="P6:Q6"/>
    <mergeCell ref="P7:Q7"/>
    <mergeCell ref="P8:Q8"/>
    <mergeCell ref="T10:U10"/>
    <mergeCell ref="V5:W5"/>
    <mergeCell ref="V6:W6"/>
    <mergeCell ref="V7:W7"/>
    <mergeCell ref="V8:W8"/>
    <mergeCell ref="V10:W10"/>
    <mergeCell ref="T5:U5"/>
    <mergeCell ref="T6:U6"/>
    <mergeCell ref="T7:U7"/>
    <mergeCell ref="T8:U8"/>
    <mergeCell ref="X5:Y5"/>
    <mergeCell ref="X6:Y6"/>
    <mergeCell ref="X7:Y7"/>
    <mergeCell ref="X8:Y8"/>
    <mergeCell ref="Z5:AA5"/>
    <mergeCell ref="Z6:AA6"/>
    <mergeCell ref="Z7:AA7"/>
    <mergeCell ref="Z8:AA8"/>
    <mergeCell ref="AB7:AC7"/>
    <mergeCell ref="AB8:AC8"/>
    <mergeCell ref="AB9:AC9"/>
    <mergeCell ref="X10:Y10"/>
    <mergeCell ref="Z10:AA10"/>
    <mergeCell ref="AC4:AF4"/>
    <mergeCell ref="X9:Y9"/>
    <mergeCell ref="Z9:AA9"/>
    <mergeCell ref="AD10:AF10"/>
    <mergeCell ref="AD9:AF9"/>
    <mergeCell ref="AD5:AF5"/>
    <mergeCell ref="AD6:AF6"/>
    <mergeCell ref="T9:U9"/>
    <mergeCell ref="F15:J15"/>
    <mergeCell ref="F16:J16"/>
    <mergeCell ref="A9:E9"/>
    <mergeCell ref="A10:E10"/>
    <mergeCell ref="K15:O15"/>
    <mergeCell ref="K16:O16"/>
    <mergeCell ref="K17:O17"/>
    <mergeCell ref="AB10:AC10"/>
    <mergeCell ref="AB5:AC5"/>
    <mergeCell ref="AB6:AC6"/>
    <mergeCell ref="J9:K9"/>
    <mergeCell ref="L9:M9"/>
    <mergeCell ref="N9:O9"/>
    <mergeCell ref="P9:Q9"/>
    <mergeCell ref="V9:W9"/>
    <mergeCell ref="R9:S9"/>
    <mergeCell ref="A18:E18"/>
    <mergeCell ref="F18:J18"/>
    <mergeCell ref="L41:M41"/>
    <mergeCell ref="N41:O41"/>
    <mergeCell ref="P41:Q41"/>
    <mergeCell ref="R41:S41"/>
    <mergeCell ref="J41:K41"/>
    <mergeCell ref="K18:O18"/>
    <mergeCell ref="P35:T35"/>
    <mergeCell ref="P30:T30"/>
    <mergeCell ref="H42:I42"/>
    <mergeCell ref="J42:K42"/>
    <mergeCell ref="F43:G43"/>
    <mergeCell ref="X42:Y42"/>
    <mergeCell ref="Z42:AA42"/>
    <mergeCell ref="AB41:AC41"/>
    <mergeCell ref="V42:W42"/>
    <mergeCell ref="T41:U41"/>
    <mergeCell ref="T42:U42"/>
    <mergeCell ref="AB42:AC42"/>
    <mergeCell ref="X43:Y43"/>
    <mergeCell ref="Z43:AA43"/>
    <mergeCell ref="V44:W44"/>
    <mergeCell ref="X44:Y44"/>
    <mergeCell ref="Z44:AA44"/>
    <mergeCell ref="T43:U43"/>
    <mergeCell ref="J44:K44"/>
    <mergeCell ref="F45:G45"/>
    <mergeCell ref="H45:I45"/>
    <mergeCell ref="R43:S43"/>
    <mergeCell ref="H43:I43"/>
    <mergeCell ref="J43:K43"/>
    <mergeCell ref="L43:M43"/>
    <mergeCell ref="N43:O43"/>
    <mergeCell ref="F46:G46"/>
    <mergeCell ref="L45:M45"/>
    <mergeCell ref="A46:E46"/>
    <mergeCell ref="L44:M44"/>
    <mergeCell ref="H46:I46"/>
    <mergeCell ref="J46:K46"/>
    <mergeCell ref="J45:K45"/>
    <mergeCell ref="A45:E45"/>
    <mergeCell ref="A44:E44"/>
    <mergeCell ref="H44:I44"/>
    <mergeCell ref="R46:S46"/>
    <mergeCell ref="L46:M46"/>
    <mergeCell ref="N46:O46"/>
    <mergeCell ref="P46:Q46"/>
    <mergeCell ref="P43:Q43"/>
    <mergeCell ref="N42:O42"/>
    <mergeCell ref="P42:Q42"/>
    <mergeCell ref="R42:S42"/>
    <mergeCell ref="P45:Q45"/>
    <mergeCell ref="R45:S45"/>
    <mergeCell ref="P25:T25"/>
    <mergeCell ref="F42:G42"/>
    <mergeCell ref="AD8:AF8"/>
    <mergeCell ref="AD7:AF7"/>
    <mergeCell ref="F44:G44"/>
    <mergeCell ref="A42:E42"/>
    <mergeCell ref="A41:E41"/>
    <mergeCell ref="F9:G9"/>
    <mergeCell ref="F41:G41"/>
    <mergeCell ref="H41:I41"/>
    <mergeCell ref="A6:E6"/>
    <mergeCell ref="A5:E5"/>
    <mergeCell ref="A7:E7"/>
    <mergeCell ref="A8:E8"/>
    <mergeCell ref="F10:G10"/>
    <mergeCell ref="F17:J17"/>
    <mergeCell ref="A17:E17"/>
    <mergeCell ref="H9:I9"/>
    <mergeCell ref="A15:E15"/>
    <mergeCell ref="A16:E16"/>
    <mergeCell ref="T46:U46"/>
    <mergeCell ref="V46:W46"/>
    <mergeCell ref="X46:Y46"/>
    <mergeCell ref="Z46:AA46"/>
    <mergeCell ref="AB43:AC43"/>
    <mergeCell ref="N44:O44"/>
    <mergeCell ref="P44:Q44"/>
    <mergeCell ref="R44:S44"/>
    <mergeCell ref="T44:U44"/>
    <mergeCell ref="N45:O45"/>
    <mergeCell ref="AD46:AF46"/>
    <mergeCell ref="AD45:AF45"/>
    <mergeCell ref="AD44:AF44"/>
    <mergeCell ref="AD43:AF43"/>
    <mergeCell ref="AC40:AF40"/>
    <mergeCell ref="V41:W41"/>
    <mergeCell ref="X41:Y41"/>
    <mergeCell ref="Z41:AA41"/>
    <mergeCell ref="AB44:AC44"/>
    <mergeCell ref="AB46:AC46"/>
    <mergeCell ref="A43:E43"/>
    <mergeCell ref="AD41:AF41"/>
    <mergeCell ref="AD42:AF42"/>
    <mergeCell ref="V45:W45"/>
    <mergeCell ref="X45:Y45"/>
    <mergeCell ref="Z45:AA45"/>
    <mergeCell ref="AB45:AC45"/>
    <mergeCell ref="T45:U45"/>
    <mergeCell ref="L42:M42"/>
    <mergeCell ref="V43:W43"/>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R151"/>
  <sheetViews>
    <sheetView view="pageBreakPreview" zoomScaleSheetLayoutView="100" zoomScalePageLayoutView="0" workbookViewId="0" topLeftCell="A91">
      <selection activeCell="AQ108" sqref="AQ108"/>
    </sheetView>
  </sheetViews>
  <sheetFormatPr defaultColWidth="2.625" defaultRowHeight="15" customHeight="1"/>
  <cols>
    <col min="1" max="41" width="2.625" style="32" customWidth="1"/>
    <col min="42" max="42" width="3.25390625" style="32" bestFit="1" customWidth="1"/>
    <col min="43" max="16384" width="2.625" style="32" customWidth="1"/>
  </cols>
  <sheetData>
    <row r="1" ht="15" customHeight="1">
      <c r="A1" s="32" t="s">
        <v>1431</v>
      </c>
    </row>
    <row r="3" ht="15" customHeight="1">
      <c r="A3" s="32" t="s">
        <v>1544</v>
      </c>
    </row>
    <row r="4" ht="15" customHeight="1" thickBot="1"/>
    <row r="5" spans="1:40" ht="15" customHeight="1" thickBot="1">
      <c r="A5" s="896" t="s">
        <v>760</v>
      </c>
      <c r="B5" s="897"/>
      <c r="C5" s="897"/>
      <c r="D5" s="1015"/>
      <c r="E5" s="896" t="s">
        <v>761</v>
      </c>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8"/>
      <c r="AI5" s="1021" t="s">
        <v>120</v>
      </c>
      <c r="AJ5" s="1021"/>
      <c r="AK5" s="1021"/>
      <c r="AL5" s="1021"/>
      <c r="AM5" s="1021"/>
      <c r="AN5" s="1142"/>
    </row>
    <row r="6" spans="1:40" ht="15" customHeight="1">
      <c r="A6" s="908" t="s">
        <v>691</v>
      </c>
      <c r="B6" s="909"/>
      <c r="C6" s="909"/>
      <c r="D6" s="910"/>
      <c r="E6" s="899" t="s">
        <v>478</v>
      </c>
      <c r="F6" s="884"/>
      <c r="G6" s="884"/>
      <c r="H6" s="884"/>
      <c r="I6" s="884"/>
      <c r="J6" s="884"/>
      <c r="K6" s="884"/>
      <c r="L6" s="884"/>
      <c r="M6" s="884"/>
      <c r="N6" s="884"/>
      <c r="O6" s="884" t="s">
        <v>108</v>
      </c>
      <c r="P6" s="884"/>
      <c r="Q6" s="884"/>
      <c r="R6" s="884"/>
      <c r="S6" s="884"/>
      <c r="T6" s="884"/>
      <c r="U6" s="884"/>
      <c r="V6" s="884"/>
      <c r="W6" s="884"/>
      <c r="X6" s="884"/>
      <c r="Y6" s="884"/>
      <c r="Z6" s="884"/>
      <c r="AA6" s="884"/>
      <c r="AB6" s="884"/>
      <c r="AC6" s="884"/>
      <c r="AD6" s="884"/>
      <c r="AE6" s="884"/>
      <c r="AF6" s="884"/>
      <c r="AG6" s="884"/>
      <c r="AH6" s="884"/>
      <c r="AI6" s="1145" t="s">
        <v>1113</v>
      </c>
      <c r="AJ6" s="1146"/>
      <c r="AK6" s="1146"/>
      <c r="AL6" s="1146"/>
      <c r="AM6" s="1146"/>
      <c r="AN6" s="1147"/>
    </row>
    <row r="7" spans="1:40" ht="15" customHeight="1">
      <c r="A7" s="911"/>
      <c r="B7" s="912"/>
      <c r="C7" s="912"/>
      <c r="D7" s="913"/>
      <c r="E7" s="742"/>
      <c r="F7" s="743"/>
      <c r="G7" s="743"/>
      <c r="H7" s="743"/>
      <c r="I7" s="743"/>
      <c r="J7" s="743"/>
      <c r="K7" s="743"/>
      <c r="L7" s="743"/>
      <c r="M7" s="743"/>
      <c r="N7" s="743"/>
      <c r="O7" s="743" t="s">
        <v>109</v>
      </c>
      <c r="P7" s="743"/>
      <c r="Q7" s="743"/>
      <c r="R7" s="743"/>
      <c r="S7" s="743"/>
      <c r="T7" s="743"/>
      <c r="U7" s="743"/>
      <c r="V7" s="743"/>
      <c r="W7" s="743"/>
      <c r="X7" s="743"/>
      <c r="Y7" s="743"/>
      <c r="Z7" s="743"/>
      <c r="AA7" s="743"/>
      <c r="AB7" s="743"/>
      <c r="AC7" s="743"/>
      <c r="AD7" s="743"/>
      <c r="AE7" s="743"/>
      <c r="AF7" s="743"/>
      <c r="AG7" s="743"/>
      <c r="AH7" s="743"/>
      <c r="AI7" s="1148"/>
      <c r="AJ7" s="1149"/>
      <c r="AK7" s="1149"/>
      <c r="AL7" s="1149"/>
      <c r="AM7" s="1149"/>
      <c r="AN7" s="1150"/>
    </row>
    <row r="8" spans="1:40" ht="15" customHeight="1">
      <c r="A8" s="911"/>
      <c r="B8" s="912"/>
      <c r="C8" s="912"/>
      <c r="D8" s="913"/>
      <c r="E8" s="742"/>
      <c r="F8" s="743"/>
      <c r="G8" s="743"/>
      <c r="H8" s="743"/>
      <c r="I8" s="743"/>
      <c r="J8" s="743"/>
      <c r="K8" s="743"/>
      <c r="L8" s="743"/>
      <c r="M8" s="743"/>
      <c r="N8" s="743"/>
      <c r="O8" s="743" t="s">
        <v>110</v>
      </c>
      <c r="P8" s="743"/>
      <c r="Q8" s="743"/>
      <c r="R8" s="743"/>
      <c r="S8" s="743"/>
      <c r="T8" s="743"/>
      <c r="U8" s="743"/>
      <c r="V8" s="743"/>
      <c r="W8" s="743"/>
      <c r="X8" s="743"/>
      <c r="Y8" s="743"/>
      <c r="Z8" s="743"/>
      <c r="AA8" s="743"/>
      <c r="AB8" s="743"/>
      <c r="AC8" s="743"/>
      <c r="AD8" s="743"/>
      <c r="AE8" s="743"/>
      <c r="AF8" s="743"/>
      <c r="AG8" s="743"/>
      <c r="AH8" s="743"/>
      <c r="AI8" s="1148"/>
      <c r="AJ8" s="1149"/>
      <c r="AK8" s="1149"/>
      <c r="AL8" s="1149"/>
      <c r="AM8" s="1149"/>
      <c r="AN8" s="1150"/>
    </row>
    <row r="9" spans="1:40" ht="15" customHeight="1">
      <c r="A9" s="911"/>
      <c r="B9" s="912"/>
      <c r="C9" s="912"/>
      <c r="D9" s="913"/>
      <c r="E9" s="742"/>
      <c r="F9" s="743"/>
      <c r="G9" s="743"/>
      <c r="H9" s="743"/>
      <c r="I9" s="743"/>
      <c r="J9" s="743"/>
      <c r="K9" s="743"/>
      <c r="L9" s="743"/>
      <c r="M9" s="743"/>
      <c r="N9" s="743"/>
      <c r="O9" s="743" t="s">
        <v>111</v>
      </c>
      <c r="P9" s="743"/>
      <c r="Q9" s="743"/>
      <c r="R9" s="743"/>
      <c r="S9" s="743"/>
      <c r="T9" s="743"/>
      <c r="U9" s="743"/>
      <c r="V9" s="743"/>
      <c r="W9" s="743"/>
      <c r="X9" s="743"/>
      <c r="Y9" s="743"/>
      <c r="Z9" s="743"/>
      <c r="AA9" s="743"/>
      <c r="AB9" s="743"/>
      <c r="AC9" s="743"/>
      <c r="AD9" s="743"/>
      <c r="AE9" s="743"/>
      <c r="AF9" s="743"/>
      <c r="AG9" s="743"/>
      <c r="AH9" s="743"/>
      <c r="AI9" s="1148"/>
      <c r="AJ9" s="1149"/>
      <c r="AK9" s="1149"/>
      <c r="AL9" s="1149"/>
      <c r="AM9" s="1149"/>
      <c r="AN9" s="1150"/>
    </row>
    <row r="10" spans="1:40" ht="15" customHeight="1">
      <c r="A10" s="911"/>
      <c r="B10" s="912"/>
      <c r="C10" s="912"/>
      <c r="D10" s="913"/>
      <c r="E10" s="742"/>
      <c r="F10" s="743"/>
      <c r="G10" s="743"/>
      <c r="H10" s="743"/>
      <c r="I10" s="743"/>
      <c r="J10" s="743"/>
      <c r="K10" s="743"/>
      <c r="L10" s="743"/>
      <c r="M10" s="743"/>
      <c r="N10" s="743"/>
      <c r="O10" s="743" t="s">
        <v>118</v>
      </c>
      <c r="P10" s="743"/>
      <c r="Q10" s="743"/>
      <c r="R10" s="743"/>
      <c r="S10" s="743"/>
      <c r="T10" s="743"/>
      <c r="U10" s="743"/>
      <c r="V10" s="743"/>
      <c r="W10" s="743"/>
      <c r="X10" s="743"/>
      <c r="Y10" s="743"/>
      <c r="Z10" s="743"/>
      <c r="AA10" s="743"/>
      <c r="AB10" s="743"/>
      <c r="AC10" s="743"/>
      <c r="AD10" s="743"/>
      <c r="AE10" s="743"/>
      <c r="AF10" s="743"/>
      <c r="AG10" s="743"/>
      <c r="AH10" s="743"/>
      <c r="AI10" s="1148"/>
      <c r="AJ10" s="1149"/>
      <c r="AK10" s="1149"/>
      <c r="AL10" s="1149"/>
      <c r="AM10" s="1149"/>
      <c r="AN10" s="1150"/>
    </row>
    <row r="11" spans="1:40" ht="15" customHeight="1">
      <c r="A11" s="911"/>
      <c r="B11" s="912"/>
      <c r="C11" s="912"/>
      <c r="D11" s="913"/>
      <c r="E11" s="742" t="s">
        <v>687</v>
      </c>
      <c r="F11" s="743"/>
      <c r="G11" s="743"/>
      <c r="H11" s="743"/>
      <c r="I11" s="743"/>
      <c r="J11" s="743"/>
      <c r="K11" s="743"/>
      <c r="L11" s="743"/>
      <c r="M11" s="743"/>
      <c r="N11" s="743"/>
      <c r="O11" s="743" t="s">
        <v>112</v>
      </c>
      <c r="P11" s="743"/>
      <c r="Q11" s="743"/>
      <c r="R11" s="743"/>
      <c r="S11" s="743"/>
      <c r="T11" s="743"/>
      <c r="U11" s="743"/>
      <c r="V11" s="743"/>
      <c r="W11" s="743"/>
      <c r="X11" s="743"/>
      <c r="Y11" s="743"/>
      <c r="Z11" s="743"/>
      <c r="AA11" s="743"/>
      <c r="AB11" s="743"/>
      <c r="AC11" s="743"/>
      <c r="AD11" s="743"/>
      <c r="AE11" s="743"/>
      <c r="AF11" s="743"/>
      <c r="AG11" s="743"/>
      <c r="AH11" s="743"/>
      <c r="AI11" s="1148"/>
      <c r="AJ11" s="1149"/>
      <c r="AK11" s="1149"/>
      <c r="AL11" s="1149"/>
      <c r="AM11" s="1149"/>
      <c r="AN11" s="1150"/>
    </row>
    <row r="12" spans="1:40" ht="15" customHeight="1">
      <c r="A12" s="911"/>
      <c r="B12" s="912"/>
      <c r="C12" s="912"/>
      <c r="D12" s="913"/>
      <c r="E12" s="742"/>
      <c r="F12" s="743"/>
      <c r="G12" s="743"/>
      <c r="H12" s="743"/>
      <c r="I12" s="743"/>
      <c r="J12" s="743"/>
      <c r="K12" s="743"/>
      <c r="L12" s="743"/>
      <c r="M12" s="743"/>
      <c r="N12" s="743"/>
      <c r="O12" s="743" t="s">
        <v>113</v>
      </c>
      <c r="P12" s="743"/>
      <c r="Q12" s="743"/>
      <c r="R12" s="743"/>
      <c r="S12" s="743"/>
      <c r="T12" s="743"/>
      <c r="U12" s="743"/>
      <c r="V12" s="743"/>
      <c r="W12" s="743"/>
      <c r="X12" s="743"/>
      <c r="Y12" s="743"/>
      <c r="Z12" s="743"/>
      <c r="AA12" s="743"/>
      <c r="AB12" s="743"/>
      <c r="AC12" s="743"/>
      <c r="AD12" s="743"/>
      <c r="AE12" s="743"/>
      <c r="AF12" s="743"/>
      <c r="AG12" s="743"/>
      <c r="AH12" s="743"/>
      <c r="AI12" s="1148"/>
      <c r="AJ12" s="1149"/>
      <c r="AK12" s="1149"/>
      <c r="AL12" s="1149"/>
      <c r="AM12" s="1149"/>
      <c r="AN12" s="1150"/>
    </row>
    <row r="13" spans="1:40" ht="15" customHeight="1">
      <c r="A13" s="911"/>
      <c r="B13" s="912"/>
      <c r="C13" s="912"/>
      <c r="D13" s="913"/>
      <c r="E13" s="742" t="s">
        <v>115</v>
      </c>
      <c r="F13" s="743"/>
      <c r="G13" s="743"/>
      <c r="H13" s="743"/>
      <c r="I13" s="743"/>
      <c r="J13" s="743"/>
      <c r="K13" s="743"/>
      <c r="L13" s="743"/>
      <c r="M13" s="743"/>
      <c r="N13" s="743"/>
      <c r="O13" s="743" t="s">
        <v>116</v>
      </c>
      <c r="P13" s="743"/>
      <c r="Q13" s="743"/>
      <c r="R13" s="743"/>
      <c r="S13" s="743"/>
      <c r="T13" s="743"/>
      <c r="U13" s="743"/>
      <c r="V13" s="743"/>
      <c r="W13" s="743"/>
      <c r="X13" s="743"/>
      <c r="Y13" s="743"/>
      <c r="Z13" s="743"/>
      <c r="AA13" s="743"/>
      <c r="AB13" s="743"/>
      <c r="AC13" s="743"/>
      <c r="AD13" s="743"/>
      <c r="AE13" s="743"/>
      <c r="AF13" s="743"/>
      <c r="AG13" s="743"/>
      <c r="AH13" s="743"/>
      <c r="AI13" s="1148"/>
      <c r="AJ13" s="1149"/>
      <c r="AK13" s="1149"/>
      <c r="AL13" s="1149"/>
      <c r="AM13" s="1149"/>
      <c r="AN13" s="1150"/>
    </row>
    <row r="14" spans="1:40" ht="15" customHeight="1">
      <c r="A14" s="911"/>
      <c r="B14" s="912"/>
      <c r="C14" s="912"/>
      <c r="D14" s="913"/>
      <c r="E14" s="742"/>
      <c r="F14" s="743"/>
      <c r="G14" s="743"/>
      <c r="H14" s="743"/>
      <c r="I14" s="743"/>
      <c r="J14" s="743"/>
      <c r="K14" s="743"/>
      <c r="L14" s="743"/>
      <c r="M14" s="743"/>
      <c r="N14" s="743"/>
      <c r="O14" s="743" t="s">
        <v>117</v>
      </c>
      <c r="P14" s="743"/>
      <c r="Q14" s="743"/>
      <c r="R14" s="743"/>
      <c r="S14" s="743"/>
      <c r="T14" s="743"/>
      <c r="U14" s="743"/>
      <c r="V14" s="743"/>
      <c r="W14" s="743"/>
      <c r="X14" s="743"/>
      <c r="Y14" s="743"/>
      <c r="Z14" s="743"/>
      <c r="AA14" s="743"/>
      <c r="AB14" s="743"/>
      <c r="AC14" s="743"/>
      <c r="AD14" s="743"/>
      <c r="AE14" s="743"/>
      <c r="AF14" s="743"/>
      <c r="AG14" s="743"/>
      <c r="AH14" s="743"/>
      <c r="AI14" s="1148"/>
      <c r="AJ14" s="1149"/>
      <c r="AK14" s="1149"/>
      <c r="AL14" s="1149"/>
      <c r="AM14" s="1149"/>
      <c r="AN14" s="1150"/>
    </row>
    <row r="15" spans="1:42" ht="15" customHeight="1">
      <c r="A15" s="911"/>
      <c r="B15" s="912"/>
      <c r="C15" s="912"/>
      <c r="D15" s="913"/>
      <c r="E15" s="742" t="s">
        <v>688</v>
      </c>
      <c r="F15" s="743"/>
      <c r="G15" s="743"/>
      <c r="H15" s="743"/>
      <c r="I15" s="743"/>
      <c r="J15" s="743"/>
      <c r="K15" s="743"/>
      <c r="L15" s="743"/>
      <c r="M15" s="743"/>
      <c r="N15" s="743"/>
      <c r="O15" s="743" t="s">
        <v>114</v>
      </c>
      <c r="P15" s="743"/>
      <c r="Q15" s="743"/>
      <c r="R15" s="743"/>
      <c r="S15" s="743"/>
      <c r="T15" s="743"/>
      <c r="U15" s="743"/>
      <c r="V15" s="743"/>
      <c r="W15" s="743"/>
      <c r="X15" s="743"/>
      <c r="Y15" s="743"/>
      <c r="Z15" s="743"/>
      <c r="AA15" s="743"/>
      <c r="AB15" s="743"/>
      <c r="AC15" s="743"/>
      <c r="AD15" s="743"/>
      <c r="AE15" s="743"/>
      <c r="AF15" s="743"/>
      <c r="AG15" s="743"/>
      <c r="AH15" s="743"/>
      <c r="AI15" s="1151"/>
      <c r="AJ15" s="1152"/>
      <c r="AK15" s="1152"/>
      <c r="AL15" s="1152"/>
      <c r="AM15" s="1152"/>
      <c r="AN15" s="1153"/>
      <c r="AP15" s="151"/>
    </row>
    <row r="16" spans="1:40" ht="15" customHeight="1">
      <c r="A16" s="911"/>
      <c r="B16" s="912"/>
      <c r="C16" s="912"/>
      <c r="D16" s="913"/>
      <c r="E16" s="742"/>
      <c r="F16" s="743"/>
      <c r="G16" s="743"/>
      <c r="H16" s="743"/>
      <c r="I16" s="743"/>
      <c r="J16" s="743"/>
      <c r="K16" s="743"/>
      <c r="L16" s="743"/>
      <c r="M16" s="743"/>
      <c r="N16" s="743"/>
      <c r="O16" s="743" t="s">
        <v>610</v>
      </c>
      <c r="P16" s="743"/>
      <c r="Q16" s="743"/>
      <c r="R16" s="743"/>
      <c r="S16" s="743"/>
      <c r="T16" s="743"/>
      <c r="U16" s="743"/>
      <c r="V16" s="743"/>
      <c r="W16" s="743"/>
      <c r="X16" s="743"/>
      <c r="Y16" s="743"/>
      <c r="Z16" s="743"/>
      <c r="AA16" s="743"/>
      <c r="AB16" s="743"/>
      <c r="AC16" s="743"/>
      <c r="AD16" s="743"/>
      <c r="AE16" s="743"/>
      <c r="AF16" s="743"/>
      <c r="AG16" s="743"/>
      <c r="AH16" s="743"/>
      <c r="AI16" s="1171" t="s">
        <v>1114</v>
      </c>
      <c r="AJ16" s="1172"/>
      <c r="AK16" s="1172"/>
      <c r="AL16" s="1172"/>
      <c r="AM16" s="1172"/>
      <c r="AN16" s="1173"/>
    </row>
    <row r="17" spans="1:40" ht="15" customHeight="1">
      <c r="A17" s="911"/>
      <c r="B17" s="912"/>
      <c r="C17" s="912"/>
      <c r="D17" s="913"/>
      <c r="E17" s="742"/>
      <c r="F17" s="743"/>
      <c r="G17" s="743"/>
      <c r="H17" s="743"/>
      <c r="I17" s="743"/>
      <c r="J17" s="743"/>
      <c r="K17" s="743"/>
      <c r="L17" s="743"/>
      <c r="M17" s="743"/>
      <c r="N17" s="743"/>
      <c r="O17" s="743" t="s">
        <v>611</v>
      </c>
      <c r="P17" s="743"/>
      <c r="Q17" s="743"/>
      <c r="R17" s="743"/>
      <c r="S17" s="743"/>
      <c r="T17" s="743"/>
      <c r="U17" s="743"/>
      <c r="V17" s="743"/>
      <c r="W17" s="743"/>
      <c r="X17" s="743"/>
      <c r="Y17" s="743"/>
      <c r="Z17" s="743"/>
      <c r="AA17" s="743"/>
      <c r="AB17" s="743"/>
      <c r="AC17" s="743"/>
      <c r="AD17" s="743"/>
      <c r="AE17" s="743"/>
      <c r="AF17" s="743"/>
      <c r="AG17" s="743"/>
      <c r="AH17" s="743"/>
      <c r="AI17" s="1148"/>
      <c r="AJ17" s="1149"/>
      <c r="AK17" s="1149"/>
      <c r="AL17" s="1149"/>
      <c r="AM17" s="1149"/>
      <c r="AN17" s="1150"/>
    </row>
    <row r="18" spans="1:40" ht="15" customHeight="1">
      <c r="A18" s="911"/>
      <c r="B18" s="912"/>
      <c r="C18" s="912"/>
      <c r="D18" s="913"/>
      <c r="E18" s="742" t="s">
        <v>609</v>
      </c>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1043" t="s">
        <v>1113</v>
      </c>
      <c r="AJ18" s="1043"/>
      <c r="AK18" s="1043"/>
      <c r="AL18" s="1043"/>
      <c r="AM18" s="1043"/>
      <c r="AN18" s="1044"/>
    </row>
    <row r="19" spans="1:40" ht="15" customHeight="1" thickBot="1">
      <c r="A19" s="914"/>
      <c r="B19" s="915"/>
      <c r="C19" s="915"/>
      <c r="D19" s="916"/>
      <c r="E19" s="903" t="s">
        <v>608</v>
      </c>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1143" t="s">
        <v>119</v>
      </c>
      <c r="AJ19" s="1143"/>
      <c r="AK19" s="1143"/>
      <c r="AL19" s="1143"/>
      <c r="AM19" s="1143"/>
      <c r="AN19" s="1144"/>
    </row>
    <row r="20" spans="1:40" ht="15" customHeight="1">
      <c r="A20" s="908" t="s">
        <v>692</v>
      </c>
      <c r="B20" s="909"/>
      <c r="C20" s="909"/>
      <c r="D20" s="910"/>
      <c r="E20" s="899" t="s">
        <v>989</v>
      </c>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1145" t="s">
        <v>1113</v>
      </c>
      <c r="AJ20" s="1146"/>
      <c r="AK20" s="1146"/>
      <c r="AL20" s="1146"/>
      <c r="AM20" s="1146"/>
      <c r="AN20" s="1147"/>
    </row>
    <row r="21" spans="1:40" ht="15" customHeight="1">
      <c r="A21" s="911"/>
      <c r="B21" s="912"/>
      <c r="C21" s="912"/>
      <c r="D21" s="913"/>
      <c r="E21" s="742" t="s">
        <v>374</v>
      </c>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1148"/>
      <c r="AJ21" s="1149"/>
      <c r="AK21" s="1149"/>
      <c r="AL21" s="1149"/>
      <c r="AM21" s="1149"/>
      <c r="AN21" s="1150"/>
    </row>
    <row r="22" spans="1:40" ht="15" customHeight="1">
      <c r="A22" s="911"/>
      <c r="B22" s="912"/>
      <c r="C22" s="912"/>
      <c r="D22" s="913"/>
      <c r="E22" s="742" t="s">
        <v>1448</v>
      </c>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1148"/>
      <c r="AJ22" s="1149"/>
      <c r="AK22" s="1149"/>
      <c r="AL22" s="1149"/>
      <c r="AM22" s="1149"/>
      <c r="AN22" s="1150"/>
    </row>
    <row r="23" spans="1:40" ht="15" customHeight="1">
      <c r="A23" s="911"/>
      <c r="B23" s="912"/>
      <c r="C23" s="912"/>
      <c r="D23" s="913"/>
      <c r="E23" s="742" t="s">
        <v>376</v>
      </c>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1148"/>
      <c r="AJ23" s="1149"/>
      <c r="AK23" s="1149"/>
      <c r="AL23" s="1149"/>
      <c r="AM23" s="1149"/>
      <c r="AN23" s="1150"/>
    </row>
    <row r="24" spans="1:40" ht="15" customHeight="1">
      <c r="A24" s="911"/>
      <c r="B24" s="912"/>
      <c r="C24" s="912"/>
      <c r="D24" s="913"/>
      <c r="E24" s="742" t="s">
        <v>475</v>
      </c>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1148"/>
      <c r="AJ24" s="1149"/>
      <c r="AK24" s="1149"/>
      <c r="AL24" s="1149"/>
      <c r="AM24" s="1149"/>
      <c r="AN24" s="1150"/>
    </row>
    <row r="25" spans="1:40" ht="15" customHeight="1">
      <c r="A25" s="911"/>
      <c r="B25" s="912"/>
      <c r="C25" s="912"/>
      <c r="D25" s="913"/>
      <c r="E25" s="742" t="s">
        <v>303</v>
      </c>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1148"/>
      <c r="AJ25" s="1149"/>
      <c r="AK25" s="1149"/>
      <c r="AL25" s="1149"/>
      <c r="AM25" s="1149"/>
      <c r="AN25" s="1150"/>
    </row>
    <row r="26" spans="1:40" ht="15" customHeight="1">
      <c r="A26" s="911"/>
      <c r="B26" s="912"/>
      <c r="C26" s="912"/>
      <c r="D26" s="913"/>
      <c r="E26" s="742" t="s">
        <v>476</v>
      </c>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1148"/>
      <c r="AJ26" s="1149"/>
      <c r="AK26" s="1149"/>
      <c r="AL26" s="1149"/>
      <c r="AM26" s="1149"/>
      <c r="AN26" s="1150"/>
    </row>
    <row r="27" spans="1:40" ht="15" customHeight="1">
      <c r="A27" s="911"/>
      <c r="B27" s="912"/>
      <c r="C27" s="912"/>
      <c r="D27" s="913"/>
      <c r="E27" s="742" t="s">
        <v>477</v>
      </c>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1148"/>
      <c r="AJ27" s="1149"/>
      <c r="AK27" s="1149"/>
      <c r="AL27" s="1149"/>
      <c r="AM27" s="1149"/>
      <c r="AN27" s="1150"/>
    </row>
    <row r="28" spans="1:40" ht="15" customHeight="1" thickBot="1">
      <c r="A28" s="914"/>
      <c r="B28" s="915"/>
      <c r="C28" s="915"/>
      <c r="D28" s="916"/>
      <c r="E28" s="903" t="s">
        <v>1449</v>
      </c>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1174"/>
      <c r="AJ28" s="1175"/>
      <c r="AK28" s="1175"/>
      <c r="AL28" s="1175"/>
      <c r="AM28" s="1175"/>
      <c r="AN28" s="1176"/>
    </row>
    <row r="29" spans="1:40" ht="15" customHeight="1">
      <c r="A29" s="908" t="s">
        <v>1457</v>
      </c>
      <c r="B29" s="909"/>
      <c r="C29" s="909"/>
      <c r="D29" s="910"/>
      <c r="E29" s="899" t="s">
        <v>502</v>
      </c>
      <c r="F29" s="884"/>
      <c r="G29" s="884"/>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1169" t="s">
        <v>1113</v>
      </c>
      <c r="AJ29" s="1169"/>
      <c r="AK29" s="1169"/>
      <c r="AL29" s="1169"/>
      <c r="AM29" s="1169"/>
      <c r="AN29" s="1170"/>
    </row>
    <row r="30" spans="1:40" ht="15" customHeight="1">
      <c r="A30" s="911"/>
      <c r="B30" s="912"/>
      <c r="C30" s="912"/>
      <c r="D30" s="913"/>
      <c r="E30" s="742" t="s">
        <v>690</v>
      </c>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1043"/>
      <c r="AJ30" s="1043"/>
      <c r="AK30" s="1043"/>
      <c r="AL30" s="1043"/>
      <c r="AM30" s="1043"/>
      <c r="AN30" s="1044"/>
    </row>
    <row r="31" spans="1:40" ht="15" customHeight="1" thickBot="1">
      <c r="A31" s="914"/>
      <c r="B31" s="915"/>
      <c r="C31" s="915"/>
      <c r="D31" s="916"/>
      <c r="E31" s="903" t="s">
        <v>480</v>
      </c>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1143"/>
      <c r="AJ31" s="1143"/>
      <c r="AK31" s="1143"/>
      <c r="AL31" s="1143"/>
      <c r="AM31" s="1143"/>
      <c r="AN31" s="1144"/>
    </row>
    <row r="32" spans="1:41" s="40" customFormat="1" ht="15" customHeight="1">
      <c r="A32" s="908" t="s">
        <v>1460</v>
      </c>
      <c r="B32" s="909"/>
      <c r="C32" s="909"/>
      <c r="D32" s="910"/>
      <c r="E32" s="908" t="s">
        <v>591</v>
      </c>
      <c r="F32" s="909"/>
      <c r="G32" s="909"/>
      <c r="H32" s="909"/>
      <c r="I32" s="909"/>
      <c r="J32" s="909"/>
      <c r="K32" s="909"/>
      <c r="L32" s="909"/>
      <c r="M32" s="909"/>
      <c r="N32" s="909"/>
      <c r="O32" s="909"/>
      <c r="P32" s="909"/>
      <c r="Q32" s="909"/>
      <c r="R32" s="909"/>
      <c r="S32" s="917"/>
      <c r="T32" s="1041" t="s">
        <v>311</v>
      </c>
      <c r="U32" s="1041"/>
      <c r="V32" s="1041"/>
      <c r="W32" s="1041"/>
      <c r="X32" s="1041"/>
      <c r="Y32" s="1041"/>
      <c r="Z32" s="1041"/>
      <c r="AA32" s="1041"/>
      <c r="AB32" s="1041"/>
      <c r="AC32" s="1041"/>
      <c r="AD32" s="1041"/>
      <c r="AE32" s="1041"/>
      <c r="AF32" s="1041"/>
      <c r="AG32" s="1041"/>
      <c r="AH32" s="1041"/>
      <c r="AI32" s="1041"/>
      <c r="AJ32" s="1041"/>
      <c r="AK32" s="1041"/>
      <c r="AL32" s="1041"/>
      <c r="AM32" s="1041"/>
      <c r="AN32" s="1042"/>
      <c r="AO32" s="32"/>
    </row>
    <row r="33" spans="1:41" s="40" customFormat="1" ht="15" customHeight="1">
      <c r="A33" s="911"/>
      <c r="B33" s="912"/>
      <c r="C33" s="912"/>
      <c r="D33" s="913"/>
      <c r="E33" s="911"/>
      <c r="F33" s="912"/>
      <c r="G33" s="912"/>
      <c r="H33" s="912"/>
      <c r="I33" s="912"/>
      <c r="J33" s="912"/>
      <c r="K33" s="912"/>
      <c r="L33" s="912"/>
      <c r="M33" s="912"/>
      <c r="N33" s="912"/>
      <c r="O33" s="912"/>
      <c r="P33" s="912"/>
      <c r="Q33" s="912"/>
      <c r="R33" s="912"/>
      <c r="S33" s="969"/>
      <c r="T33" s="950" t="s">
        <v>333</v>
      </c>
      <c r="U33" s="945"/>
      <c r="V33" s="946"/>
      <c r="W33" s="941" t="s">
        <v>312</v>
      </c>
      <c r="X33" s="942"/>
      <c r="Y33" s="942"/>
      <c r="Z33" s="942"/>
      <c r="AA33" s="942"/>
      <c r="AB33" s="942"/>
      <c r="AC33" s="942"/>
      <c r="AD33" s="942"/>
      <c r="AE33" s="942"/>
      <c r="AF33" s="942"/>
      <c r="AG33" s="942"/>
      <c r="AH33" s="942"/>
      <c r="AI33" s="942"/>
      <c r="AJ33" s="942"/>
      <c r="AK33" s="942"/>
      <c r="AL33" s="942"/>
      <c r="AM33" s="942"/>
      <c r="AN33" s="954"/>
      <c r="AO33" s="32"/>
    </row>
    <row r="34" spans="1:44" s="40" customFormat="1" ht="15" customHeight="1">
      <c r="A34" s="911"/>
      <c r="B34" s="912"/>
      <c r="C34" s="912"/>
      <c r="D34" s="913"/>
      <c r="E34" s="911"/>
      <c r="F34" s="912"/>
      <c r="G34" s="912"/>
      <c r="H34" s="912"/>
      <c r="I34" s="912"/>
      <c r="J34" s="912"/>
      <c r="K34" s="912"/>
      <c r="L34" s="912"/>
      <c r="M34" s="912"/>
      <c r="N34" s="912"/>
      <c r="O34" s="912"/>
      <c r="P34" s="912"/>
      <c r="Q34" s="912"/>
      <c r="R34" s="912"/>
      <c r="S34" s="969"/>
      <c r="T34" s="1184"/>
      <c r="U34" s="1185"/>
      <c r="V34" s="1186"/>
      <c r="W34" s="995" t="s">
        <v>313</v>
      </c>
      <c r="X34" s="996"/>
      <c r="Y34" s="996"/>
      <c r="Z34" s="996"/>
      <c r="AA34" s="996"/>
      <c r="AB34" s="1040"/>
      <c r="AC34" s="941" t="s">
        <v>314</v>
      </c>
      <c r="AD34" s="942"/>
      <c r="AE34" s="942"/>
      <c r="AF34" s="942"/>
      <c r="AG34" s="942"/>
      <c r="AH34" s="943"/>
      <c r="AI34" s="1166" t="s">
        <v>315</v>
      </c>
      <c r="AJ34" s="1166"/>
      <c r="AK34" s="1166"/>
      <c r="AL34" s="1166" t="s">
        <v>316</v>
      </c>
      <c r="AM34" s="1166"/>
      <c r="AN34" s="1168"/>
      <c r="AO34" s="32"/>
      <c r="AQ34" s="32"/>
      <c r="AR34" s="32"/>
    </row>
    <row r="35" spans="1:45" s="40" customFormat="1" ht="30" customHeight="1">
      <c r="A35" s="911"/>
      <c r="B35" s="912"/>
      <c r="C35" s="912"/>
      <c r="D35" s="913"/>
      <c r="E35" s="918"/>
      <c r="F35" s="919"/>
      <c r="G35" s="919"/>
      <c r="H35" s="919"/>
      <c r="I35" s="919"/>
      <c r="J35" s="919"/>
      <c r="K35" s="919"/>
      <c r="L35" s="919"/>
      <c r="M35" s="919"/>
      <c r="N35" s="919"/>
      <c r="O35" s="919"/>
      <c r="P35" s="919"/>
      <c r="Q35" s="919"/>
      <c r="R35" s="919"/>
      <c r="S35" s="920"/>
      <c r="T35" s="947"/>
      <c r="U35" s="948"/>
      <c r="V35" s="949"/>
      <c r="W35" s="944" t="s">
        <v>317</v>
      </c>
      <c r="X35" s="944"/>
      <c r="Y35" s="944"/>
      <c r="Z35" s="1166" t="s">
        <v>1098</v>
      </c>
      <c r="AA35" s="1166"/>
      <c r="AB35" s="944"/>
      <c r="AC35" s="944" t="s">
        <v>317</v>
      </c>
      <c r="AD35" s="944"/>
      <c r="AE35" s="944"/>
      <c r="AF35" s="1045" t="s">
        <v>1099</v>
      </c>
      <c r="AG35" s="1046"/>
      <c r="AH35" s="1047"/>
      <c r="AI35" s="1166"/>
      <c r="AJ35" s="1166"/>
      <c r="AK35" s="1166"/>
      <c r="AL35" s="1166"/>
      <c r="AM35" s="1166"/>
      <c r="AN35" s="1168"/>
      <c r="AO35" s="32"/>
      <c r="AQ35" s="32"/>
      <c r="AR35" s="32"/>
      <c r="AS35" s="32"/>
    </row>
    <row r="36" spans="1:47" s="40" customFormat="1" ht="15" customHeight="1">
      <c r="A36" s="911"/>
      <c r="B36" s="912"/>
      <c r="C36" s="912"/>
      <c r="D36" s="913"/>
      <c r="E36" s="885" t="s">
        <v>613</v>
      </c>
      <c r="F36" s="886"/>
      <c r="G36" s="886"/>
      <c r="H36" s="886"/>
      <c r="I36" s="886"/>
      <c r="J36" s="886"/>
      <c r="K36" s="886"/>
      <c r="L36" s="886"/>
      <c r="M36" s="886"/>
      <c r="N36" s="886"/>
      <c r="O36" s="886"/>
      <c r="P36" s="886"/>
      <c r="Q36" s="886"/>
      <c r="R36" s="886"/>
      <c r="S36" s="886"/>
      <c r="T36" s="1181" t="s">
        <v>614</v>
      </c>
      <c r="U36" s="1182"/>
      <c r="V36" s="1183"/>
      <c r="W36" s="970" t="s">
        <v>1100</v>
      </c>
      <c r="X36" s="970"/>
      <c r="Y36" s="970"/>
      <c r="Z36" s="970" t="s">
        <v>1097</v>
      </c>
      <c r="AA36" s="970"/>
      <c r="AB36" s="970"/>
      <c r="AC36" s="970" t="s">
        <v>615</v>
      </c>
      <c r="AD36" s="970"/>
      <c r="AE36" s="970"/>
      <c r="AF36" s="1181" t="s">
        <v>616</v>
      </c>
      <c r="AG36" s="1182"/>
      <c r="AH36" s="1183"/>
      <c r="AI36" s="970" t="s">
        <v>616</v>
      </c>
      <c r="AJ36" s="970"/>
      <c r="AK36" s="970"/>
      <c r="AL36" s="970" t="s">
        <v>617</v>
      </c>
      <c r="AM36" s="970"/>
      <c r="AN36" s="1165"/>
      <c r="AO36" s="32"/>
      <c r="AQ36" s="32"/>
      <c r="AR36" s="32"/>
      <c r="AS36" s="32"/>
      <c r="AT36" s="32"/>
      <c r="AU36" s="32"/>
    </row>
    <row r="37" spans="1:70" s="40" customFormat="1" ht="39" customHeight="1">
      <c r="A37" s="911"/>
      <c r="B37" s="912"/>
      <c r="C37" s="912"/>
      <c r="D37" s="913"/>
      <c r="E37" s="885" t="s">
        <v>1545</v>
      </c>
      <c r="F37" s="886"/>
      <c r="G37" s="886"/>
      <c r="H37" s="886"/>
      <c r="I37" s="886" t="s">
        <v>1450</v>
      </c>
      <c r="J37" s="886"/>
      <c r="K37" s="886"/>
      <c r="L37" s="886"/>
      <c r="M37" s="886"/>
      <c r="N37" s="886"/>
      <c r="O37" s="886"/>
      <c r="P37" s="886"/>
      <c r="Q37" s="886"/>
      <c r="R37" s="886"/>
      <c r="S37" s="886"/>
      <c r="T37" s="970" t="s">
        <v>461</v>
      </c>
      <c r="U37" s="970"/>
      <c r="V37" s="970"/>
      <c r="W37" s="970" t="s">
        <v>462</v>
      </c>
      <c r="X37" s="970"/>
      <c r="Y37" s="970"/>
      <c r="Z37" s="970" t="s">
        <v>462</v>
      </c>
      <c r="AA37" s="970"/>
      <c r="AB37" s="970"/>
      <c r="AC37" s="970" t="s">
        <v>497</v>
      </c>
      <c r="AD37" s="970"/>
      <c r="AE37" s="970"/>
      <c r="AF37" s="970" t="s">
        <v>460</v>
      </c>
      <c r="AG37" s="970"/>
      <c r="AH37" s="970"/>
      <c r="AI37" s="970" t="s">
        <v>460</v>
      </c>
      <c r="AJ37" s="970"/>
      <c r="AK37" s="970"/>
      <c r="AL37" s="970" t="s">
        <v>498</v>
      </c>
      <c r="AM37" s="970"/>
      <c r="AN37" s="1165"/>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row>
    <row r="38" spans="1:47" s="40" customFormat="1" ht="52.5" customHeight="1">
      <c r="A38" s="911"/>
      <c r="B38" s="912"/>
      <c r="C38" s="912"/>
      <c r="D38" s="913"/>
      <c r="E38" s="885"/>
      <c r="F38" s="886"/>
      <c r="G38" s="886"/>
      <c r="H38" s="886"/>
      <c r="I38" s="886" t="s">
        <v>1546</v>
      </c>
      <c r="J38" s="886"/>
      <c r="K38" s="886"/>
      <c r="L38" s="886"/>
      <c r="M38" s="886"/>
      <c r="N38" s="886"/>
      <c r="O38" s="886"/>
      <c r="P38" s="886"/>
      <c r="Q38" s="886"/>
      <c r="R38" s="886"/>
      <c r="S38" s="886"/>
      <c r="T38" s="970" t="s">
        <v>458</v>
      </c>
      <c r="U38" s="970"/>
      <c r="V38" s="970"/>
      <c r="W38" s="970" t="s">
        <v>1097</v>
      </c>
      <c r="X38" s="970"/>
      <c r="Y38" s="970"/>
      <c r="Z38" s="970" t="s">
        <v>1097</v>
      </c>
      <c r="AA38" s="970"/>
      <c r="AB38" s="970"/>
      <c r="AC38" s="970" t="s">
        <v>459</v>
      </c>
      <c r="AD38" s="970"/>
      <c r="AE38" s="970"/>
      <c r="AF38" s="970" t="s">
        <v>460</v>
      </c>
      <c r="AG38" s="970"/>
      <c r="AH38" s="970"/>
      <c r="AI38" s="970" t="s">
        <v>460</v>
      </c>
      <c r="AJ38" s="970"/>
      <c r="AK38" s="970"/>
      <c r="AL38" s="970" t="s">
        <v>498</v>
      </c>
      <c r="AM38" s="970"/>
      <c r="AN38" s="1165"/>
      <c r="AO38" s="32"/>
      <c r="AQ38" s="32"/>
      <c r="AR38" s="32"/>
      <c r="AS38" s="32"/>
      <c r="AT38" s="32"/>
      <c r="AU38" s="32"/>
    </row>
    <row r="39" spans="1:47" s="40" customFormat="1" ht="40.5" customHeight="1" thickBot="1">
      <c r="A39" s="914"/>
      <c r="B39" s="915"/>
      <c r="C39" s="915"/>
      <c r="D39" s="916"/>
      <c r="E39" s="887"/>
      <c r="F39" s="888"/>
      <c r="G39" s="888"/>
      <c r="H39" s="888"/>
      <c r="I39" s="888" t="s">
        <v>1451</v>
      </c>
      <c r="J39" s="888"/>
      <c r="K39" s="888"/>
      <c r="L39" s="888"/>
      <c r="M39" s="888"/>
      <c r="N39" s="888"/>
      <c r="O39" s="888"/>
      <c r="P39" s="888"/>
      <c r="Q39" s="888"/>
      <c r="R39" s="888"/>
      <c r="S39" s="888"/>
      <c r="T39" s="1039" t="s">
        <v>496</v>
      </c>
      <c r="U39" s="1039"/>
      <c r="V39" s="1039"/>
      <c r="W39" s="1039" t="s">
        <v>1097</v>
      </c>
      <c r="X39" s="1039"/>
      <c r="Y39" s="1039"/>
      <c r="Z39" s="1039" t="s">
        <v>1097</v>
      </c>
      <c r="AA39" s="1039"/>
      <c r="AB39" s="1039"/>
      <c r="AC39" s="1039" t="s">
        <v>498</v>
      </c>
      <c r="AD39" s="1039"/>
      <c r="AE39" s="1039"/>
      <c r="AF39" s="1039" t="s">
        <v>499</v>
      </c>
      <c r="AG39" s="1039"/>
      <c r="AH39" s="1039"/>
      <c r="AI39" s="1039" t="s">
        <v>499</v>
      </c>
      <c r="AJ39" s="1039"/>
      <c r="AK39" s="1039"/>
      <c r="AL39" s="1039" t="s">
        <v>991</v>
      </c>
      <c r="AM39" s="1039"/>
      <c r="AN39" s="1167"/>
      <c r="AO39" s="32"/>
      <c r="AQ39" s="32"/>
      <c r="AR39" s="32"/>
      <c r="AS39" s="32"/>
      <c r="AT39" s="32"/>
      <c r="AU39" s="32"/>
    </row>
    <row r="40" spans="1:40" ht="15" customHeight="1">
      <c r="A40" s="908" t="s">
        <v>173</v>
      </c>
      <c r="B40" s="909"/>
      <c r="C40" s="909"/>
      <c r="D40" s="910"/>
      <c r="E40" s="966" t="s">
        <v>385</v>
      </c>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8"/>
      <c r="AG40" s="905" t="s">
        <v>612</v>
      </c>
      <c r="AH40" s="906"/>
      <c r="AI40" s="906"/>
      <c r="AJ40" s="906"/>
      <c r="AK40" s="906"/>
      <c r="AL40" s="906"/>
      <c r="AM40" s="906"/>
      <c r="AN40" s="907"/>
    </row>
    <row r="41" spans="1:40" ht="15" customHeight="1">
      <c r="A41" s="911"/>
      <c r="B41" s="912"/>
      <c r="C41" s="912"/>
      <c r="D41" s="913"/>
      <c r="E41" s="885" t="s">
        <v>1547</v>
      </c>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962" t="s">
        <v>1455</v>
      </c>
      <c r="AH41" s="963"/>
      <c r="AI41" s="963"/>
      <c r="AJ41" s="973" t="s">
        <v>1104</v>
      </c>
      <c r="AK41" s="973"/>
      <c r="AL41" s="973"/>
      <c r="AM41" s="973"/>
      <c r="AN41" s="974"/>
    </row>
    <row r="42" spans="1:40" ht="15" customHeight="1">
      <c r="A42" s="911"/>
      <c r="B42" s="912"/>
      <c r="C42" s="912"/>
      <c r="D42" s="913"/>
      <c r="E42" s="742" t="s">
        <v>762</v>
      </c>
      <c r="F42" s="743"/>
      <c r="G42" s="743"/>
      <c r="H42" s="743"/>
      <c r="I42" s="743"/>
      <c r="J42" s="743"/>
      <c r="K42" s="743"/>
      <c r="L42" s="743"/>
      <c r="M42" s="743"/>
      <c r="N42" s="743"/>
      <c r="O42" s="743"/>
      <c r="P42" s="743"/>
      <c r="Q42" s="743"/>
      <c r="R42" s="743"/>
      <c r="S42" s="743"/>
      <c r="T42" s="743"/>
      <c r="U42" s="743"/>
      <c r="V42" s="743"/>
      <c r="W42" s="743"/>
      <c r="X42" s="743"/>
      <c r="Y42" s="743"/>
      <c r="Z42" s="743"/>
      <c r="AA42" s="743"/>
      <c r="AB42" s="743"/>
      <c r="AC42" s="743"/>
      <c r="AD42" s="743"/>
      <c r="AE42" s="743"/>
      <c r="AF42" s="743"/>
      <c r="AG42" s="962" t="s">
        <v>1455</v>
      </c>
      <c r="AH42" s="963"/>
      <c r="AI42" s="963"/>
      <c r="AJ42" s="973" t="s">
        <v>1548</v>
      </c>
      <c r="AK42" s="973"/>
      <c r="AL42" s="973"/>
      <c r="AM42" s="973"/>
      <c r="AN42" s="974"/>
    </row>
    <row r="43" spans="1:40" ht="15" customHeight="1">
      <c r="A43" s="911"/>
      <c r="B43" s="912"/>
      <c r="C43" s="912"/>
      <c r="D43" s="913"/>
      <c r="E43" s="885" t="s">
        <v>384</v>
      </c>
      <c r="F43" s="886"/>
      <c r="G43" s="886"/>
      <c r="H43" s="886"/>
      <c r="I43" s="886"/>
      <c r="J43" s="886"/>
      <c r="K43" s="886"/>
      <c r="L43" s="886"/>
      <c r="M43" s="886"/>
      <c r="N43" s="886" t="s">
        <v>1452</v>
      </c>
      <c r="O43" s="886"/>
      <c r="P43" s="886"/>
      <c r="Q43" s="886"/>
      <c r="R43" s="886"/>
      <c r="S43" s="886"/>
      <c r="T43" s="886"/>
      <c r="U43" s="886"/>
      <c r="V43" s="886"/>
      <c r="W43" s="886"/>
      <c r="X43" s="886"/>
      <c r="Y43" s="886"/>
      <c r="Z43" s="886"/>
      <c r="AA43" s="886"/>
      <c r="AB43" s="886"/>
      <c r="AC43" s="886"/>
      <c r="AD43" s="886"/>
      <c r="AE43" s="886"/>
      <c r="AF43" s="886"/>
      <c r="AG43" s="962" t="s">
        <v>1455</v>
      </c>
      <c r="AH43" s="963"/>
      <c r="AI43" s="963"/>
      <c r="AJ43" s="973" t="s">
        <v>124</v>
      </c>
      <c r="AK43" s="973"/>
      <c r="AL43" s="973"/>
      <c r="AM43" s="973"/>
      <c r="AN43" s="974"/>
    </row>
    <row r="44" spans="1:40" ht="15" customHeight="1">
      <c r="A44" s="911"/>
      <c r="B44" s="912"/>
      <c r="C44" s="912"/>
      <c r="D44" s="913"/>
      <c r="E44" s="885"/>
      <c r="F44" s="886"/>
      <c r="G44" s="886"/>
      <c r="H44" s="886"/>
      <c r="I44" s="886"/>
      <c r="J44" s="886"/>
      <c r="K44" s="886"/>
      <c r="L44" s="886"/>
      <c r="M44" s="886"/>
      <c r="N44" s="886" t="s">
        <v>1453</v>
      </c>
      <c r="O44" s="886"/>
      <c r="P44" s="886"/>
      <c r="Q44" s="886"/>
      <c r="R44" s="886"/>
      <c r="S44" s="886"/>
      <c r="T44" s="886"/>
      <c r="U44" s="886"/>
      <c r="V44" s="886"/>
      <c r="W44" s="886"/>
      <c r="X44" s="886"/>
      <c r="Y44" s="886"/>
      <c r="Z44" s="886"/>
      <c r="AA44" s="886"/>
      <c r="AB44" s="886"/>
      <c r="AC44" s="886"/>
      <c r="AD44" s="886"/>
      <c r="AE44" s="886"/>
      <c r="AF44" s="886"/>
      <c r="AG44" s="962" t="s">
        <v>1456</v>
      </c>
      <c r="AH44" s="963"/>
      <c r="AI44" s="963"/>
      <c r="AJ44" s="973" t="s">
        <v>123</v>
      </c>
      <c r="AK44" s="973"/>
      <c r="AL44" s="973"/>
      <c r="AM44" s="973"/>
      <c r="AN44" s="974"/>
    </row>
    <row r="45" spans="1:40" ht="15" customHeight="1" thickBot="1">
      <c r="A45" s="914"/>
      <c r="B45" s="915"/>
      <c r="C45" s="915"/>
      <c r="D45" s="916"/>
      <c r="E45" s="887" t="s">
        <v>1454</v>
      </c>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964" t="s">
        <v>1456</v>
      </c>
      <c r="AH45" s="965"/>
      <c r="AI45" s="965"/>
      <c r="AJ45" s="971" t="s">
        <v>123</v>
      </c>
      <c r="AK45" s="971"/>
      <c r="AL45" s="971"/>
      <c r="AM45" s="971"/>
      <c r="AN45" s="972"/>
    </row>
    <row r="46" spans="1:40" ht="15" customHeight="1">
      <c r="A46" s="908" t="s">
        <v>1458</v>
      </c>
      <c r="B46" s="909"/>
      <c r="C46" s="909"/>
      <c r="D46" s="910"/>
      <c r="E46" s="908" t="s">
        <v>1468</v>
      </c>
      <c r="F46" s="909"/>
      <c r="G46" s="909"/>
      <c r="H46" s="909"/>
      <c r="I46" s="909"/>
      <c r="J46" s="909"/>
      <c r="K46" s="909"/>
      <c r="L46" s="909"/>
      <c r="M46" s="917"/>
      <c r="N46" s="905" t="s">
        <v>1467</v>
      </c>
      <c r="O46" s="906"/>
      <c r="P46" s="906"/>
      <c r="Q46" s="906"/>
      <c r="R46" s="906"/>
      <c r="S46" s="906"/>
      <c r="T46" s="907"/>
      <c r="U46" s="908" t="s">
        <v>1461</v>
      </c>
      <c r="V46" s="909"/>
      <c r="W46" s="909"/>
      <c r="X46" s="909"/>
      <c r="Y46" s="909"/>
      <c r="Z46" s="909"/>
      <c r="AA46" s="909"/>
      <c r="AB46" s="917"/>
      <c r="AC46" s="905" t="s">
        <v>1467</v>
      </c>
      <c r="AD46" s="906"/>
      <c r="AE46" s="906"/>
      <c r="AF46" s="906"/>
      <c r="AG46" s="906"/>
      <c r="AH46" s="906"/>
      <c r="AI46" s="906"/>
      <c r="AJ46" s="906"/>
      <c r="AK46" s="906"/>
      <c r="AL46" s="906"/>
      <c r="AM46" s="906"/>
      <c r="AN46" s="907"/>
    </row>
    <row r="47" spans="1:43" ht="37.5" customHeight="1">
      <c r="A47" s="911"/>
      <c r="B47" s="912"/>
      <c r="C47" s="912"/>
      <c r="D47" s="913"/>
      <c r="E47" s="918"/>
      <c r="F47" s="919"/>
      <c r="G47" s="919"/>
      <c r="H47" s="919"/>
      <c r="I47" s="919"/>
      <c r="J47" s="919"/>
      <c r="K47" s="919"/>
      <c r="L47" s="919"/>
      <c r="M47" s="920"/>
      <c r="N47" s="957" t="s">
        <v>351</v>
      </c>
      <c r="O47" s="958"/>
      <c r="P47" s="958"/>
      <c r="Q47" s="958"/>
      <c r="R47" s="958"/>
      <c r="S47" s="958"/>
      <c r="T47" s="959"/>
      <c r="U47" s="918"/>
      <c r="V47" s="919"/>
      <c r="W47" s="919"/>
      <c r="X47" s="919"/>
      <c r="Y47" s="919"/>
      <c r="Z47" s="919"/>
      <c r="AA47" s="919"/>
      <c r="AB47" s="920"/>
      <c r="AC47" s="957" t="s">
        <v>30</v>
      </c>
      <c r="AD47" s="958"/>
      <c r="AE47" s="958"/>
      <c r="AF47" s="958"/>
      <c r="AG47" s="958"/>
      <c r="AH47" s="960"/>
      <c r="AI47" s="957" t="s">
        <v>1459</v>
      </c>
      <c r="AJ47" s="958"/>
      <c r="AK47" s="958"/>
      <c r="AL47" s="958"/>
      <c r="AM47" s="958"/>
      <c r="AN47" s="959"/>
      <c r="AP47" s="512"/>
      <c r="AQ47" s="512"/>
    </row>
    <row r="48" spans="1:43" ht="15" customHeight="1">
      <c r="A48" s="911"/>
      <c r="B48" s="912"/>
      <c r="C48" s="912"/>
      <c r="D48" s="913"/>
      <c r="E48" s="927" t="s">
        <v>1462</v>
      </c>
      <c r="F48" s="928"/>
      <c r="G48" s="928"/>
      <c r="H48" s="928"/>
      <c r="I48" s="928"/>
      <c r="J48" s="928"/>
      <c r="K48" s="928"/>
      <c r="L48" s="929"/>
      <c r="M48" s="300" t="s">
        <v>1105</v>
      </c>
      <c r="N48" s="941" t="s">
        <v>1110</v>
      </c>
      <c r="O48" s="942"/>
      <c r="P48" s="942"/>
      <c r="Q48" s="942"/>
      <c r="R48" s="942"/>
      <c r="S48" s="942"/>
      <c r="T48" s="954"/>
      <c r="U48" s="921" t="s">
        <v>1549</v>
      </c>
      <c r="V48" s="922"/>
      <c r="W48" s="922"/>
      <c r="X48" s="922"/>
      <c r="Y48" s="922"/>
      <c r="Z48" s="922"/>
      <c r="AA48" s="922"/>
      <c r="AB48" s="923"/>
      <c r="AC48" s="950" t="s">
        <v>388</v>
      </c>
      <c r="AD48" s="945"/>
      <c r="AE48" s="945"/>
      <c r="AF48" s="945"/>
      <c r="AG48" s="945"/>
      <c r="AH48" s="946"/>
      <c r="AI48" s="950" t="s">
        <v>388</v>
      </c>
      <c r="AJ48" s="945"/>
      <c r="AK48" s="945"/>
      <c r="AL48" s="945"/>
      <c r="AM48" s="945"/>
      <c r="AN48" s="955"/>
      <c r="AP48" s="312"/>
      <c r="AQ48" s="312"/>
    </row>
    <row r="49" spans="1:43" ht="15" customHeight="1">
      <c r="A49" s="911"/>
      <c r="B49" s="912"/>
      <c r="C49" s="912"/>
      <c r="D49" s="913"/>
      <c r="E49" s="927" t="s">
        <v>1463</v>
      </c>
      <c r="F49" s="928"/>
      <c r="G49" s="928"/>
      <c r="H49" s="928"/>
      <c r="I49" s="928"/>
      <c r="J49" s="928"/>
      <c r="K49" s="928"/>
      <c r="L49" s="929"/>
      <c r="M49" s="300" t="s">
        <v>1106</v>
      </c>
      <c r="N49" s="941" t="s">
        <v>1111</v>
      </c>
      <c r="O49" s="942"/>
      <c r="P49" s="942"/>
      <c r="Q49" s="942"/>
      <c r="R49" s="942"/>
      <c r="S49" s="942"/>
      <c r="T49" s="954"/>
      <c r="U49" s="933"/>
      <c r="V49" s="934"/>
      <c r="W49" s="934"/>
      <c r="X49" s="934"/>
      <c r="Y49" s="934"/>
      <c r="Z49" s="934"/>
      <c r="AA49" s="934"/>
      <c r="AB49" s="935"/>
      <c r="AC49" s="947"/>
      <c r="AD49" s="948"/>
      <c r="AE49" s="948"/>
      <c r="AF49" s="948"/>
      <c r="AG49" s="948"/>
      <c r="AH49" s="949"/>
      <c r="AI49" s="947"/>
      <c r="AJ49" s="948"/>
      <c r="AK49" s="948"/>
      <c r="AL49" s="948"/>
      <c r="AM49" s="948"/>
      <c r="AN49" s="956"/>
      <c r="AP49" s="312"/>
      <c r="AQ49" s="312"/>
    </row>
    <row r="50" spans="1:43" ht="15" customHeight="1">
      <c r="A50" s="911"/>
      <c r="B50" s="912"/>
      <c r="C50" s="912"/>
      <c r="D50" s="913"/>
      <c r="E50" s="885" t="s">
        <v>1464</v>
      </c>
      <c r="F50" s="886"/>
      <c r="G50" s="886"/>
      <c r="H50" s="886"/>
      <c r="I50" s="886"/>
      <c r="J50" s="886"/>
      <c r="K50" s="886"/>
      <c r="L50" s="886"/>
      <c r="M50" s="300" t="s">
        <v>1107</v>
      </c>
      <c r="N50" s="944" t="s">
        <v>388</v>
      </c>
      <c r="O50" s="944"/>
      <c r="P50" s="944"/>
      <c r="Q50" s="944"/>
      <c r="R50" s="944"/>
      <c r="S50" s="944"/>
      <c r="T50" s="961"/>
      <c r="U50" s="742" t="s">
        <v>762</v>
      </c>
      <c r="V50" s="743"/>
      <c r="W50" s="743"/>
      <c r="X50" s="743"/>
      <c r="Y50" s="743"/>
      <c r="Z50" s="743"/>
      <c r="AA50" s="743"/>
      <c r="AB50" s="743"/>
      <c r="AC50" s="944" t="s">
        <v>390</v>
      </c>
      <c r="AD50" s="944"/>
      <c r="AE50" s="945"/>
      <c r="AF50" s="945"/>
      <c r="AG50" s="945"/>
      <c r="AH50" s="946"/>
      <c r="AI50" s="950" t="s">
        <v>390</v>
      </c>
      <c r="AJ50" s="945"/>
      <c r="AK50" s="945"/>
      <c r="AL50" s="945"/>
      <c r="AM50" s="945"/>
      <c r="AN50" s="955"/>
      <c r="AP50" s="312"/>
      <c r="AQ50" s="312"/>
    </row>
    <row r="51" spans="1:43" ht="15" customHeight="1">
      <c r="A51" s="911"/>
      <c r="B51" s="912"/>
      <c r="C51" s="912"/>
      <c r="D51" s="913"/>
      <c r="E51" s="927" t="s">
        <v>1465</v>
      </c>
      <c r="F51" s="928"/>
      <c r="G51" s="928"/>
      <c r="H51" s="928"/>
      <c r="I51" s="928"/>
      <c r="J51" s="928"/>
      <c r="K51" s="928"/>
      <c r="L51" s="929"/>
      <c r="M51" s="300" t="s">
        <v>1108</v>
      </c>
      <c r="N51" s="941" t="s">
        <v>1112</v>
      </c>
      <c r="O51" s="942"/>
      <c r="P51" s="942"/>
      <c r="Q51" s="942"/>
      <c r="R51" s="942"/>
      <c r="S51" s="942"/>
      <c r="T51" s="954"/>
      <c r="U51" s="940"/>
      <c r="V51" s="679"/>
      <c r="W51" s="679"/>
      <c r="X51" s="679"/>
      <c r="Y51" s="679"/>
      <c r="Z51" s="679"/>
      <c r="AA51" s="679"/>
      <c r="AB51" s="680"/>
      <c r="AC51" s="947"/>
      <c r="AD51" s="948"/>
      <c r="AE51" s="948"/>
      <c r="AF51" s="948"/>
      <c r="AG51" s="948"/>
      <c r="AH51" s="949"/>
      <c r="AI51" s="947"/>
      <c r="AJ51" s="948"/>
      <c r="AK51" s="948"/>
      <c r="AL51" s="948"/>
      <c r="AM51" s="948"/>
      <c r="AN51" s="956"/>
      <c r="AP51" s="312"/>
      <c r="AQ51" s="312"/>
    </row>
    <row r="52" spans="1:43" ht="15" customHeight="1">
      <c r="A52" s="911"/>
      <c r="B52" s="912"/>
      <c r="C52" s="912"/>
      <c r="D52" s="913"/>
      <c r="E52" s="921" t="s">
        <v>1466</v>
      </c>
      <c r="F52" s="922"/>
      <c r="G52" s="922"/>
      <c r="H52" s="922"/>
      <c r="I52" s="922"/>
      <c r="J52" s="922"/>
      <c r="K52" s="922"/>
      <c r="L52" s="923"/>
      <c r="M52" s="1018" t="s">
        <v>1109</v>
      </c>
      <c r="N52" s="950" t="s">
        <v>389</v>
      </c>
      <c r="O52" s="945"/>
      <c r="P52" s="945"/>
      <c r="Q52" s="945"/>
      <c r="R52" s="945"/>
      <c r="S52" s="945"/>
      <c r="T52" s="955"/>
      <c r="U52" s="939" t="s">
        <v>387</v>
      </c>
      <c r="V52" s="676"/>
      <c r="W52" s="676"/>
      <c r="X52" s="676"/>
      <c r="Y52" s="676"/>
      <c r="Z52" s="676"/>
      <c r="AA52" s="676"/>
      <c r="AB52" s="677"/>
      <c r="AC52" s="941" t="s">
        <v>391</v>
      </c>
      <c r="AD52" s="942"/>
      <c r="AE52" s="942"/>
      <c r="AF52" s="942"/>
      <c r="AG52" s="942"/>
      <c r="AH52" s="943"/>
      <c r="AI52" s="941" t="s">
        <v>391</v>
      </c>
      <c r="AJ52" s="942"/>
      <c r="AK52" s="942"/>
      <c r="AL52" s="942"/>
      <c r="AM52" s="942"/>
      <c r="AN52" s="954"/>
      <c r="AP52" s="312"/>
      <c r="AQ52" s="312"/>
    </row>
    <row r="53" spans="1:43" ht="15" customHeight="1" thickBot="1">
      <c r="A53" s="914"/>
      <c r="B53" s="915"/>
      <c r="C53" s="915"/>
      <c r="D53" s="916"/>
      <c r="E53" s="924"/>
      <c r="F53" s="925"/>
      <c r="G53" s="925"/>
      <c r="H53" s="925"/>
      <c r="I53" s="925"/>
      <c r="J53" s="925"/>
      <c r="K53" s="925"/>
      <c r="L53" s="926"/>
      <c r="M53" s="1019"/>
      <c r="N53" s="736"/>
      <c r="O53" s="737"/>
      <c r="P53" s="737"/>
      <c r="Q53" s="737"/>
      <c r="R53" s="737"/>
      <c r="S53" s="737"/>
      <c r="T53" s="738"/>
      <c r="U53" s="936" t="s">
        <v>386</v>
      </c>
      <c r="V53" s="937"/>
      <c r="W53" s="937"/>
      <c r="X53" s="937"/>
      <c r="Y53" s="937"/>
      <c r="Z53" s="937"/>
      <c r="AA53" s="937"/>
      <c r="AB53" s="938"/>
      <c r="AC53" s="951" t="s">
        <v>392</v>
      </c>
      <c r="AD53" s="952"/>
      <c r="AE53" s="952"/>
      <c r="AF53" s="952"/>
      <c r="AG53" s="952"/>
      <c r="AH53" s="975"/>
      <c r="AI53" s="951" t="s">
        <v>392</v>
      </c>
      <c r="AJ53" s="952"/>
      <c r="AK53" s="952"/>
      <c r="AL53" s="952"/>
      <c r="AM53" s="952"/>
      <c r="AN53" s="953"/>
      <c r="AP53" s="312"/>
      <c r="AQ53" s="312"/>
    </row>
    <row r="54" spans="1:40" ht="15" customHeight="1">
      <c r="A54" s="299"/>
      <c r="B54" s="299"/>
      <c r="C54" s="299"/>
      <c r="D54" s="299"/>
      <c r="E54" s="879" t="s">
        <v>1550</v>
      </c>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row>
    <row r="55" spans="1:40" ht="15" customHeight="1">
      <c r="A55" s="299"/>
      <c r="B55" s="299"/>
      <c r="C55" s="299"/>
      <c r="D55" s="299"/>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s="880"/>
      <c r="AG55" s="880"/>
      <c r="AH55" s="880"/>
      <c r="AI55" s="880"/>
      <c r="AJ55" s="880"/>
      <c r="AK55" s="880"/>
      <c r="AL55" s="880"/>
      <c r="AM55" s="880"/>
      <c r="AN55" s="880"/>
    </row>
    <row r="56" spans="1:40" ht="15" customHeight="1">
      <c r="A56" s="299"/>
      <c r="B56" s="299"/>
      <c r="C56" s="299"/>
      <c r="D56" s="299"/>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row>
    <row r="57" spans="1:40" ht="15" customHeight="1" thickBot="1">
      <c r="A57" s="299"/>
      <c r="B57" s="299"/>
      <c r="C57" s="299"/>
      <c r="D57" s="299"/>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row>
    <row r="58" spans="1:49" ht="15" customHeight="1" thickBot="1">
      <c r="A58" s="269" t="s">
        <v>466</v>
      </c>
      <c r="B58" s="269"/>
      <c r="C58" s="269"/>
      <c r="D58" s="269"/>
      <c r="E58" s="269"/>
      <c r="F58" s="269"/>
      <c r="G58" s="269"/>
      <c r="H58" s="269"/>
      <c r="I58" s="269"/>
      <c r="J58" s="269"/>
      <c r="K58" s="269"/>
      <c r="L58" s="269"/>
      <c r="M58" s="1022" t="s">
        <v>125</v>
      </c>
      <c r="N58" s="1022"/>
      <c r="O58" s="1022"/>
      <c r="P58" s="1022"/>
      <c r="Q58" s="1022"/>
      <c r="R58" s="1020" t="s">
        <v>275</v>
      </c>
      <c r="S58" s="1021"/>
      <c r="T58" s="1021"/>
      <c r="U58" s="1136" t="s">
        <v>1028</v>
      </c>
      <c r="V58" s="1136"/>
      <c r="W58" s="1136"/>
      <c r="X58" s="1138"/>
      <c r="AP58" s="513"/>
      <c r="AQ58" s="513"/>
      <c r="AR58" s="513"/>
      <c r="AS58" s="513"/>
      <c r="AT58" s="513"/>
      <c r="AU58" s="513"/>
      <c r="AV58" s="513"/>
      <c r="AW58" s="513"/>
    </row>
    <row r="59" ht="6.75" customHeight="1" thickBot="1"/>
    <row r="60" spans="1:40" ht="15" customHeight="1" thickBot="1">
      <c r="A60" s="764"/>
      <c r="B60" s="1134"/>
      <c r="C60" s="1135"/>
      <c r="D60" s="733" t="s">
        <v>80</v>
      </c>
      <c r="E60" s="1134"/>
      <c r="F60" s="1134"/>
      <c r="G60" s="1134"/>
      <c r="H60" s="1134"/>
      <c r="I60" s="1134"/>
      <c r="J60" s="1134"/>
      <c r="K60" s="1154"/>
      <c r="L60" s="312"/>
      <c r="M60" s="1013" t="s">
        <v>1131</v>
      </c>
      <c r="N60" s="1014"/>
      <c r="O60" s="1014"/>
      <c r="P60" s="1014"/>
      <c r="Q60" s="1014"/>
      <c r="R60" s="1014"/>
      <c r="S60" s="1014"/>
      <c r="T60" s="1014"/>
      <c r="U60" s="1136" t="s">
        <v>276</v>
      </c>
      <c r="V60" s="1136"/>
      <c r="W60" s="1137"/>
      <c r="X60" s="1138"/>
      <c r="Z60" s="1030" t="s">
        <v>1132</v>
      </c>
      <c r="AA60" s="1031"/>
      <c r="AB60" s="1031"/>
      <c r="AC60" s="1031"/>
      <c r="AD60" s="1031"/>
      <c r="AE60" s="1031"/>
      <c r="AF60" s="1031"/>
      <c r="AG60" s="1031"/>
      <c r="AH60" s="1031"/>
      <c r="AI60" s="1031"/>
      <c r="AJ60" s="1032"/>
      <c r="AK60" s="985" t="s">
        <v>276</v>
      </c>
      <c r="AL60" s="986"/>
      <c r="AM60" s="986"/>
      <c r="AN60" s="987"/>
    </row>
    <row r="61" spans="1:68" ht="15" customHeight="1">
      <c r="A61" s="966" t="s">
        <v>131</v>
      </c>
      <c r="B61" s="967"/>
      <c r="C61" s="968"/>
      <c r="D61" s="1204" t="s">
        <v>1115</v>
      </c>
      <c r="E61" s="1205"/>
      <c r="F61" s="1205"/>
      <c r="G61" s="1205"/>
      <c r="H61" s="1036" t="s">
        <v>467</v>
      </c>
      <c r="I61" s="1036"/>
      <c r="J61" s="1036"/>
      <c r="K61" s="313"/>
      <c r="L61" s="39"/>
      <c r="M61" s="998" t="s">
        <v>372</v>
      </c>
      <c r="N61" s="999"/>
      <c r="O61" s="999"/>
      <c r="P61" s="999"/>
      <c r="Q61" s="999"/>
      <c r="R61" s="999"/>
      <c r="S61" s="999"/>
      <c r="T61" s="999"/>
      <c r="U61" s="1177" t="s">
        <v>1122</v>
      </c>
      <c r="V61" s="1177"/>
      <c r="W61" s="1008"/>
      <c r="X61" s="1178"/>
      <c r="Z61" s="998" t="s">
        <v>989</v>
      </c>
      <c r="AA61" s="999"/>
      <c r="AB61" s="999"/>
      <c r="AC61" s="999"/>
      <c r="AD61" s="999"/>
      <c r="AE61" s="999"/>
      <c r="AF61" s="999"/>
      <c r="AG61" s="999"/>
      <c r="AH61" s="999"/>
      <c r="AI61" s="999"/>
      <c r="AJ61" s="1000"/>
      <c r="AK61" s="1008" t="s">
        <v>1122</v>
      </c>
      <c r="AL61" s="1009"/>
      <c r="AM61" s="1009"/>
      <c r="AN61" s="1010"/>
      <c r="BB61" s="514"/>
      <c r="BC61" s="514"/>
      <c r="BD61" s="514"/>
      <c r="BE61" s="514"/>
      <c r="BF61" s="514"/>
      <c r="BG61" s="514"/>
      <c r="BH61" s="514"/>
      <c r="BI61" s="514"/>
      <c r="BJ61" s="307"/>
      <c r="BK61" s="307"/>
      <c r="BL61" s="307"/>
      <c r="BM61" s="307"/>
      <c r="BN61" s="307"/>
      <c r="BO61" s="307"/>
      <c r="BP61" s="39"/>
    </row>
    <row r="62" spans="1:68" ht="15" customHeight="1">
      <c r="A62" s="1058" t="s">
        <v>149</v>
      </c>
      <c r="B62" s="942"/>
      <c r="C62" s="943"/>
      <c r="D62" s="1028" t="s">
        <v>1116</v>
      </c>
      <c r="E62" s="1029"/>
      <c r="F62" s="1029"/>
      <c r="G62" s="1029"/>
      <c r="H62" s="310" t="s">
        <v>467</v>
      </c>
      <c r="I62" s="156"/>
      <c r="J62" s="310"/>
      <c r="K62" s="314"/>
      <c r="L62" s="39"/>
      <c r="M62" s="988" t="s">
        <v>108</v>
      </c>
      <c r="N62" s="989"/>
      <c r="O62" s="989"/>
      <c r="P62" s="989"/>
      <c r="Q62" s="989"/>
      <c r="R62" s="989"/>
      <c r="S62" s="989"/>
      <c r="T62" s="989"/>
      <c r="U62" s="1139" t="s">
        <v>1122</v>
      </c>
      <c r="V62" s="1139"/>
      <c r="W62" s="995"/>
      <c r="X62" s="1140"/>
      <c r="Z62" s="988" t="s">
        <v>374</v>
      </c>
      <c r="AA62" s="989"/>
      <c r="AB62" s="989"/>
      <c r="AC62" s="989"/>
      <c r="AD62" s="989"/>
      <c r="AE62" s="989"/>
      <c r="AF62" s="989"/>
      <c r="AG62" s="989"/>
      <c r="AH62" s="989"/>
      <c r="AI62" s="989"/>
      <c r="AJ62" s="1004"/>
      <c r="AK62" s="995" t="s">
        <v>1122</v>
      </c>
      <c r="AL62" s="996"/>
      <c r="AM62" s="996"/>
      <c r="AN62" s="997"/>
      <c r="BB62" s="514"/>
      <c r="BC62" s="514"/>
      <c r="BD62" s="514"/>
      <c r="BE62" s="514"/>
      <c r="BF62" s="514"/>
      <c r="BG62" s="514"/>
      <c r="BH62" s="514"/>
      <c r="BI62" s="514"/>
      <c r="BJ62" s="308"/>
      <c r="BK62" s="308"/>
      <c r="BL62" s="308"/>
      <c r="BM62" s="308"/>
      <c r="BN62" s="308"/>
      <c r="BO62" s="308"/>
      <c r="BP62" s="39"/>
    </row>
    <row r="63" spans="1:68" ht="15" customHeight="1">
      <c r="A63" s="1058" t="s">
        <v>137</v>
      </c>
      <c r="B63" s="942"/>
      <c r="C63" s="943"/>
      <c r="D63" s="1028" t="s">
        <v>1117</v>
      </c>
      <c r="E63" s="1029"/>
      <c r="F63" s="1029"/>
      <c r="G63" s="1029"/>
      <c r="H63" s="310" t="s">
        <v>467</v>
      </c>
      <c r="I63" s="156"/>
      <c r="J63" s="310"/>
      <c r="K63" s="314"/>
      <c r="L63" s="39"/>
      <c r="M63" s="988" t="s">
        <v>109</v>
      </c>
      <c r="N63" s="989"/>
      <c r="O63" s="989"/>
      <c r="P63" s="989"/>
      <c r="Q63" s="989"/>
      <c r="R63" s="989"/>
      <c r="S63" s="989"/>
      <c r="T63" s="989"/>
      <c r="U63" s="1139" t="s">
        <v>1122</v>
      </c>
      <c r="V63" s="1139"/>
      <c r="W63" s="995"/>
      <c r="X63" s="1140"/>
      <c r="Z63" s="990" t="s">
        <v>1448</v>
      </c>
      <c r="AA63" s="973"/>
      <c r="AB63" s="973"/>
      <c r="AC63" s="973"/>
      <c r="AD63" s="973"/>
      <c r="AE63" s="973"/>
      <c r="AF63" s="973"/>
      <c r="AG63" s="973"/>
      <c r="AH63" s="973"/>
      <c r="AI63" s="973"/>
      <c r="AJ63" s="991"/>
      <c r="AK63" s="995" t="s">
        <v>1124</v>
      </c>
      <c r="AL63" s="996"/>
      <c r="AM63" s="996"/>
      <c r="AN63" s="997"/>
      <c r="BG63" s="514"/>
      <c r="BH63" s="514"/>
      <c r="BI63" s="514"/>
      <c r="BJ63" s="308"/>
      <c r="BK63" s="308"/>
      <c r="BL63" s="308"/>
      <c r="BM63" s="308"/>
      <c r="BN63" s="308"/>
      <c r="BO63" s="308"/>
      <c r="BP63" s="39"/>
    </row>
    <row r="64" spans="1:68" ht="15" customHeight="1">
      <c r="A64" s="1058" t="s">
        <v>138</v>
      </c>
      <c r="B64" s="942"/>
      <c r="C64" s="943"/>
      <c r="D64" s="1028" t="s">
        <v>1118</v>
      </c>
      <c r="E64" s="1029"/>
      <c r="F64" s="1029"/>
      <c r="G64" s="1029"/>
      <c r="H64" s="310" t="s">
        <v>467</v>
      </c>
      <c r="I64" s="156"/>
      <c r="J64" s="310"/>
      <c r="K64" s="314"/>
      <c r="L64" s="39"/>
      <c r="M64" s="988" t="s">
        <v>110</v>
      </c>
      <c r="N64" s="989"/>
      <c r="O64" s="989"/>
      <c r="P64" s="989"/>
      <c r="Q64" s="989"/>
      <c r="R64" s="989"/>
      <c r="S64" s="989"/>
      <c r="T64" s="989"/>
      <c r="U64" s="1139" t="s">
        <v>1122</v>
      </c>
      <c r="V64" s="1139"/>
      <c r="W64" s="995"/>
      <c r="X64" s="1140"/>
      <c r="Z64" s="990" t="s">
        <v>376</v>
      </c>
      <c r="AA64" s="973"/>
      <c r="AB64" s="973"/>
      <c r="AC64" s="973"/>
      <c r="AD64" s="973"/>
      <c r="AE64" s="973"/>
      <c r="AF64" s="973"/>
      <c r="AG64" s="973"/>
      <c r="AH64" s="973"/>
      <c r="AI64" s="973"/>
      <c r="AJ64" s="991"/>
      <c r="AK64" s="995" t="s">
        <v>1125</v>
      </c>
      <c r="AL64" s="996"/>
      <c r="AM64" s="996"/>
      <c r="AN64" s="997"/>
      <c r="BG64" s="514"/>
      <c r="BH64" s="514"/>
      <c r="BI64" s="514"/>
      <c r="BJ64" s="308"/>
      <c r="BK64" s="308"/>
      <c r="BL64" s="308"/>
      <c r="BM64" s="308"/>
      <c r="BN64" s="308"/>
      <c r="BO64" s="308"/>
      <c r="BP64" s="39"/>
    </row>
    <row r="65" spans="1:68" ht="15" customHeight="1" thickBot="1">
      <c r="A65" s="1058" t="s">
        <v>139</v>
      </c>
      <c r="B65" s="942"/>
      <c r="C65" s="943"/>
      <c r="D65" s="1028" t="s">
        <v>1119</v>
      </c>
      <c r="E65" s="1029"/>
      <c r="F65" s="1029"/>
      <c r="G65" s="1029"/>
      <c r="H65" s="310" t="s">
        <v>467</v>
      </c>
      <c r="I65" s="156"/>
      <c r="J65" s="310"/>
      <c r="K65" s="314"/>
      <c r="L65" s="39"/>
      <c r="M65" s="1011" t="s">
        <v>111</v>
      </c>
      <c r="N65" s="1012"/>
      <c r="O65" s="1012"/>
      <c r="P65" s="1012"/>
      <c r="Q65" s="1012"/>
      <c r="R65" s="1012"/>
      <c r="S65" s="1012"/>
      <c r="T65" s="1012"/>
      <c r="U65" s="992" t="s">
        <v>1123</v>
      </c>
      <c r="V65" s="992"/>
      <c r="W65" s="993"/>
      <c r="X65" s="994"/>
      <c r="Z65" s="988" t="s">
        <v>375</v>
      </c>
      <c r="AA65" s="989"/>
      <c r="AB65" s="989"/>
      <c r="AC65" s="989"/>
      <c r="AD65" s="989"/>
      <c r="AE65" s="989"/>
      <c r="AF65" s="989"/>
      <c r="AG65" s="989"/>
      <c r="AH65" s="989"/>
      <c r="AI65" s="989"/>
      <c r="AJ65" s="1004"/>
      <c r="AK65" s="995" t="s">
        <v>1125</v>
      </c>
      <c r="AL65" s="996"/>
      <c r="AM65" s="996"/>
      <c r="AN65" s="997"/>
      <c r="BG65" s="514"/>
      <c r="BH65" s="514"/>
      <c r="BI65" s="514"/>
      <c r="BJ65" s="308"/>
      <c r="BK65" s="308"/>
      <c r="BL65" s="308"/>
      <c r="BM65" s="308"/>
      <c r="BN65" s="308"/>
      <c r="BO65" s="308"/>
      <c r="BP65" s="39"/>
    </row>
    <row r="66" spans="1:68" ht="15" customHeight="1" thickTop="1">
      <c r="A66" s="1058" t="s">
        <v>140</v>
      </c>
      <c r="B66" s="942"/>
      <c r="C66" s="943"/>
      <c r="D66" s="1028" t="s">
        <v>1120</v>
      </c>
      <c r="E66" s="1029"/>
      <c r="F66" s="1029"/>
      <c r="G66" s="1029"/>
      <c r="H66" s="310" t="s">
        <v>467</v>
      </c>
      <c r="I66" s="156"/>
      <c r="J66" s="310"/>
      <c r="K66" s="314"/>
      <c r="L66" s="39"/>
      <c r="M66" s="1016" t="s">
        <v>112</v>
      </c>
      <c r="N66" s="1017"/>
      <c r="O66" s="1017"/>
      <c r="P66" s="1017"/>
      <c r="Q66" s="1017"/>
      <c r="R66" s="1017"/>
      <c r="S66" s="1017"/>
      <c r="T66" s="1017"/>
      <c r="U66" s="1005" t="s">
        <v>1124</v>
      </c>
      <c r="V66" s="1005"/>
      <c r="W66" s="1006"/>
      <c r="X66" s="1007"/>
      <c r="Z66" s="988" t="s">
        <v>303</v>
      </c>
      <c r="AA66" s="989"/>
      <c r="AB66" s="989"/>
      <c r="AC66" s="989"/>
      <c r="AD66" s="989"/>
      <c r="AE66" s="989"/>
      <c r="AF66" s="989"/>
      <c r="AG66" s="989"/>
      <c r="AH66" s="989"/>
      <c r="AI66" s="989"/>
      <c r="AJ66" s="1004"/>
      <c r="AK66" s="995" t="s">
        <v>1124</v>
      </c>
      <c r="AL66" s="996"/>
      <c r="AM66" s="996"/>
      <c r="AN66" s="997"/>
      <c r="BG66" s="514"/>
      <c r="BH66" s="514"/>
      <c r="BI66" s="514"/>
      <c r="BJ66" s="308"/>
      <c r="BK66" s="308"/>
      <c r="BL66" s="308"/>
      <c r="BM66" s="308"/>
      <c r="BN66" s="308"/>
      <c r="BO66" s="308"/>
      <c r="BP66" s="39"/>
    </row>
    <row r="67" spans="1:68" ht="15" customHeight="1" thickBot="1">
      <c r="A67" s="1141" t="s">
        <v>141</v>
      </c>
      <c r="B67" s="952"/>
      <c r="C67" s="975"/>
      <c r="D67" s="1063" t="s">
        <v>1121</v>
      </c>
      <c r="E67" s="1064"/>
      <c r="F67" s="1064"/>
      <c r="G67" s="1064"/>
      <c r="H67" s="311" t="s">
        <v>467</v>
      </c>
      <c r="I67" s="160"/>
      <c r="J67" s="311"/>
      <c r="K67" s="315"/>
      <c r="M67" s="1011" t="s">
        <v>113</v>
      </c>
      <c r="N67" s="1012"/>
      <c r="O67" s="1012"/>
      <c r="P67" s="1012"/>
      <c r="Q67" s="1012"/>
      <c r="R67" s="1012"/>
      <c r="S67" s="1012"/>
      <c r="T67" s="1012"/>
      <c r="U67" s="992" t="s">
        <v>1123</v>
      </c>
      <c r="V67" s="992"/>
      <c r="W67" s="993"/>
      <c r="X67" s="994"/>
      <c r="Z67" s="1001" t="s">
        <v>1127</v>
      </c>
      <c r="AA67" s="1002"/>
      <c r="AB67" s="1002"/>
      <c r="AC67" s="1002"/>
      <c r="AD67" s="1002"/>
      <c r="AE67" s="1002"/>
      <c r="AF67" s="1002"/>
      <c r="AG67" s="1002"/>
      <c r="AH67" s="1002"/>
      <c r="AI67" s="1002"/>
      <c r="AJ67" s="1003"/>
      <c r="AK67" s="1033" t="s">
        <v>1124</v>
      </c>
      <c r="AL67" s="1034"/>
      <c r="AM67" s="1034"/>
      <c r="AN67" s="1035"/>
      <c r="BG67" s="514"/>
      <c r="BH67" s="514"/>
      <c r="BI67" s="514"/>
      <c r="BJ67" s="308"/>
      <c r="BK67" s="308"/>
      <c r="BL67" s="308"/>
      <c r="BM67" s="308"/>
      <c r="BN67" s="308"/>
      <c r="BO67" s="308"/>
      <c r="BP67" s="39"/>
    </row>
    <row r="68" spans="12:69" ht="15" customHeight="1" thickBot="1">
      <c r="L68" s="316"/>
      <c r="M68" s="1016" t="s">
        <v>116</v>
      </c>
      <c r="N68" s="1017"/>
      <c r="O68" s="1017"/>
      <c r="P68" s="1017"/>
      <c r="Q68" s="1017"/>
      <c r="R68" s="1017"/>
      <c r="S68" s="1017"/>
      <c r="T68" s="1017"/>
      <c r="U68" s="1005" t="s">
        <v>1123</v>
      </c>
      <c r="V68" s="1005"/>
      <c r="W68" s="1006"/>
      <c r="X68" s="1007"/>
      <c r="Z68" s="1030" t="s">
        <v>1133</v>
      </c>
      <c r="AA68" s="1031"/>
      <c r="AB68" s="1031"/>
      <c r="AC68" s="1031"/>
      <c r="AD68" s="1031"/>
      <c r="AE68" s="1031"/>
      <c r="AF68" s="1031"/>
      <c r="AG68" s="1031"/>
      <c r="AH68" s="1031"/>
      <c r="AI68" s="1031"/>
      <c r="AJ68" s="1032"/>
      <c r="AK68" s="985" t="s">
        <v>276</v>
      </c>
      <c r="AL68" s="986"/>
      <c r="AM68" s="986"/>
      <c r="AN68" s="987"/>
      <c r="BG68" s="514"/>
      <c r="BH68" s="514"/>
      <c r="BI68" s="514"/>
      <c r="BJ68" s="514"/>
      <c r="BK68" s="308"/>
      <c r="BL68" s="308"/>
      <c r="BM68" s="308"/>
      <c r="BN68" s="308"/>
      <c r="BO68" s="308"/>
      <c r="BP68" s="308"/>
      <c r="BQ68" s="39"/>
    </row>
    <row r="69" spans="12:69" ht="15" customHeight="1" thickBot="1">
      <c r="L69" s="316"/>
      <c r="M69" s="1011" t="s">
        <v>117</v>
      </c>
      <c r="N69" s="1012"/>
      <c r="O69" s="1012"/>
      <c r="P69" s="1012"/>
      <c r="Q69" s="1012"/>
      <c r="R69" s="1012"/>
      <c r="S69" s="1012"/>
      <c r="T69" s="1012"/>
      <c r="U69" s="992" t="s">
        <v>1126</v>
      </c>
      <c r="V69" s="992"/>
      <c r="W69" s="993"/>
      <c r="X69" s="994"/>
      <c r="Z69" s="998" t="s">
        <v>1128</v>
      </c>
      <c r="AA69" s="999"/>
      <c r="AB69" s="999"/>
      <c r="AC69" s="999"/>
      <c r="AD69" s="999"/>
      <c r="AE69" s="999"/>
      <c r="AF69" s="999"/>
      <c r="AG69" s="999"/>
      <c r="AH69" s="999"/>
      <c r="AI69" s="999"/>
      <c r="AJ69" s="1000"/>
      <c r="AK69" s="1008" t="s">
        <v>1126</v>
      </c>
      <c r="AL69" s="1009"/>
      <c r="AM69" s="1009"/>
      <c r="AN69" s="1010"/>
      <c r="BG69" s="514"/>
      <c r="BH69" s="514"/>
      <c r="BI69" s="514"/>
      <c r="BJ69" s="514"/>
      <c r="BK69" s="308"/>
      <c r="BL69" s="308"/>
      <c r="BM69" s="308"/>
      <c r="BN69" s="308"/>
      <c r="BO69" s="308"/>
      <c r="BP69" s="308"/>
      <c r="BQ69" s="39"/>
    </row>
    <row r="70" spans="12:69" ht="15" customHeight="1" thickBot="1" thickTop="1">
      <c r="L70" s="316"/>
      <c r="M70" s="1026" t="s">
        <v>373</v>
      </c>
      <c r="N70" s="1027"/>
      <c r="O70" s="1027"/>
      <c r="P70" s="1027"/>
      <c r="Q70" s="1027"/>
      <c r="R70" s="1027"/>
      <c r="S70" s="1027"/>
      <c r="T70" s="1027"/>
      <c r="U70" s="1023" t="s">
        <v>1126</v>
      </c>
      <c r="V70" s="1023"/>
      <c r="W70" s="1024"/>
      <c r="X70" s="1025"/>
      <c r="Z70" s="988" t="s">
        <v>1129</v>
      </c>
      <c r="AA70" s="989"/>
      <c r="AB70" s="989"/>
      <c r="AC70" s="989"/>
      <c r="AD70" s="989"/>
      <c r="AE70" s="989"/>
      <c r="AF70" s="989"/>
      <c r="AG70" s="989"/>
      <c r="AH70" s="989"/>
      <c r="AI70" s="989"/>
      <c r="AJ70" s="1004"/>
      <c r="AK70" s="995" t="s">
        <v>1126</v>
      </c>
      <c r="AL70" s="996"/>
      <c r="AM70" s="996"/>
      <c r="AN70" s="997"/>
      <c r="BG70" s="514"/>
      <c r="BH70" s="514"/>
      <c r="BI70" s="514"/>
      <c r="BJ70" s="514"/>
      <c r="BK70" s="308"/>
      <c r="BL70" s="308"/>
      <c r="BM70" s="308"/>
      <c r="BN70" s="308"/>
      <c r="BO70" s="308"/>
      <c r="BP70" s="308"/>
      <c r="BQ70" s="39"/>
    </row>
    <row r="71" spans="12:69" ht="15" customHeight="1" thickBot="1">
      <c r="L71" s="316"/>
      <c r="Z71" s="1001" t="s">
        <v>1130</v>
      </c>
      <c r="AA71" s="1002"/>
      <c r="AB71" s="1002"/>
      <c r="AC71" s="1002"/>
      <c r="AD71" s="1002"/>
      <c r="AE71" s="1002"/>
      <c r="AF71" s="1002"/>
      <c r="AG71" s="1002"/>
      <c r="AH71" s="1002"/>
      <c r="AI71" s="1002"/>
      <c r="AJ71" s="1003"/>
      <c r="AK71" s="1033" t="s">
        <v>1126</v>
      </c>
      <c r="AL71" s="1034"/>
      <c r="AM71" s="1034"/>
      <c r="AN71" s="1035"/>
      <c r="BF71" s="514"/>
      <c r="BG71" s="514"/>
      <c r="BH71" s="514"/>
      <c r="BI71" s="514"/>
      <c r="BJ71" s="514"/>
      <c r="BK71" s="308"/>
      <c r="BL71" s="308"/>
      <c r="BM71" s="308"/>
      <c r="BN71" s="308"/>
      <c r="BO71" s="308"/>
      <c r="BP71" s="308"/>
      <c r="BQ71" s="39"/>
    </row>
    <row r="72" spans="12:69" ht="9" customHeight="1">
      <c r="L72" s="316"/>
      <c r="AA72" s="317"/>
      <c r="AB72" s="317"/>
      <c r="AC72" s="317"/>
      <c r="AD72" s="317"/>
      <c r="AE72" s="317"/>
      <c r="AF72" s="317"/>
      <c r="AG72" s="317"/>
      <c r="AH72" s="317"/>
      <c r="AI72" s="317"/>
      <c r="AJ72" s="317"/>
      <c r="AK72" s="318"/>
      <c r="AL72" s="318"/>
      <c r="AM72" s="318"/>
      <c r="AN72" s="318"/>
      <c r="BF72" s="514"/>
      <c r="BG72" s="514"/>
      <c r="BH72" s="514"/>
      <c r="BI72" s="514"/>
      <c r="BJ72" s="514"/>
      <c r="BK72" s="308"/>
      <c r="BL72" s="308"/>
      <c r="BM72" s="308"/>
      <c r="BN72" s="308"/>
      <c r="BO72" s="308"/>
      <c r="BP72" s="308"/>
      <c r="BQ72" s="39"/>
    </row>
    <row r="73" ht="15.75" customHeight="1">
      <c r="A73" s="32" t="s">
        <v>107</v>
      </c>
    </row>
    <row r="74" spans="37:40" ht="15.75" customHeight="1" thickBot="1">
      <c r="AK74" s="151"/>
      <c r="AL74" s="151"/>
      <c r="AM74" s="151"/>
      <c r="AN74" s="151" t="s">
        <v>366</v>
      </c>
    </row>
    <row r="75" spans="1:40" ht="16.5" customHeight="1">
      <c r="A75" s="1048" t="s">
        <v>127</v>
      </c>
      <c r="B75" s="1049"/>
      <c r="C75" s="1049"/>
      <c r="D75" s="1049"/>
      <c r="E75" s="1049"/>
      <c r="F75" s="1049"/>
      <c r="G75" s="1049"/>
      <c r="H75" s="1049"/>
      <c r="I75" s="1049"/>
      <c r="J75" s="1049"/>
      <c r="K75" s="1050"/>
      <c r="L75" s="1048" t="s">
        <v>76</v>
      </c>
      <c r="M75" s="1049"/>
      <c r="N75" s="1049"/>
      <c r="O75" s="1072"/>
      <c r="P75" s="1093" t="s">
        <v>130</v>
      </c>
      <c r="Q75" s="1093"/>
      <c r="R75" s="1093"/>
      <c r="S75" s="1093"/>
      <c r="T75" s="1093"/>
      <c r="U75" s="1093"/>
      <c r="V75" s="1071" t="s">
        <v>409</v>
      </c>
      <c r="W75" s="1049"/>
      <c r="X75" s="1049"/>
      <c r="Y75" s="1049"/>
      <c r="Z75" s="1072"/>
      <c r="AA75" s="1099" t="s">
        <v>1102</v>
      </c>
      <c r="AB75" s="1100"/>
      <c r="AC75" s="1100"/>
      <c r="AD75" s="1101"/>
      <c r="AE75" s="1087" t="s">
        <v>1101</v>
      </c>
      <c r="AF75" s="1088"/>
      <c r="AG75" s="1088"/>
      <c r="AH75" s="1088"/>
      <c r="AI75" s="1089"/>
      <c r="AJ75" s="1188" t="s">
        <v>1103</v>
      </c>
      <c r="AK75" s="1189"/>
      <c r="AL75" s="1189"/>
      <c r="AM75" s="1189"/>
      <c r="AN75" s="1190"/>
    </row>
    <row r="76" spans="1:40" ht="16.5" customHeight="1">
      <c r="A76" s="1051"/>
      <c r="B76" s="1052"/>
      <c r="C76" s="1052"/>
      <c r="D76" s="1052"/>
      <c r="E76" s="1052"/>
      <c r="F76" s="1052"/>
      <c r="G76" s="1052"/>
      <c r="H76" s="1052"/>
      <c r="I76" s="1052"/>
      <c r="J76" s="1052"/>
      <c r="K76" s="1053"/>
      <c r="L76" s="1051"/>
      <c r="M76" s="1052"/>
      <c r="N76" s="1052"/>
      <c r="O76" s="1074"/>
      <c r="P76" s="1094"/>
      <c r="Q76" s="1094"/>
      <c r="R76" s="1094"/>
      <c r="S76" s="1094"/>
      <c r="T76" s="1094"/>
      <c r="U76" s="1094"/>
      <c r="V76" s="1073"/>
      <c r="W76" s="1052"/>
      <c r="X76" s="1052"/>
      <c r="Y76" s="1052"/>
      <c r="Z76" s="1074"/>
      <c r="AA76" s="1102"/>
      <c r="AB76" s="1103"/>
      <c r="AC76" s="1103"/>
      <c r="AD76" s="1104"/>
      <c r="AE76" s="1090"/>
      <c r="AF76" s="1091"/>
      <c r="AG76" s="1091"/>
      <c r="AH76" s="1091"/>
      <c r="AI76" s="1092"/>
      <c r="AJ76" s="1191"/>
      <c r="AK76" s="1192"/>
      <c r="AL76" s="1192"/>
      <c r="AM76" s="1192"/>
      <c r="AN76" s="1193"/>
    </row>
    <row r="77" spans="1:40" ht="16.5" customHeight="1">
      <c r="A77" s="1051"/>
      <c r="B77" s="1052"/>
      <c r="C77" s="1052"/>
      <c r="D77" s="1052"/>
      <c r="E77" s="1052"/>
      <c r="F77" s="1052"/>
      <c r="G77" s="1052"/>
      <c r="H77" s="1052"/>
      <c r="I77" s="1052"/>
      <c r="J77" s="1052"/>
      <c r="K77" s="1053"/>
      <c r="L77" s="1051"/>
      <c r="M77" s="1052"/>
      <c r="N77" s="1052"/>
      <c r="O77" s="1074"/>
      <c r="P77" s="1095"/>
      <c r="Q77" s="1095"/>
      <c r="R77" s="1095"/>
      <c r="S77" s="1095"/>
      <c r="T77" s="1095"/>
      <c r="U77" s="1095"/>
      <c r="V77" s="1073"/>
      <c r="W77" s="1052"/>
      <c r="X77" s="1052"/>
      <c r="Y77" s="1052"/>
      <c r="Z77" s="1074"/>
      <c r="AA77" s="1102"/>
      <c r="AB77" s="1103"/>
      <c r="AC77" s="1103"/>
      <c r="AD77" s="1104"/>
      <c r="AE77" s="1090"/>
      <c r="AF77" s="1091"/>
      <c r="AG77" s="1091"/>
      <c r="AH77" s="1091"/>
      <c r="AI77" s="1092"/>
      <c r="AJ77" s="1191"/>
      <c r="AK77" s="1192"/>
      <c r="AL77" s="1192"/>
      <c r="AM77" s="1192"/>
      <c r="AN77" s="1193"/>
    </row>
    <row r="78" spans="1:40" ht="15.75" customHeight="1" thickBot="1">
      <c r="A78" s="1054"/>
      <c r="B78" s="1055"/>
      <c r="C78" s="1055"/>
      <c r="D78" s="1055"/>
      <c r="E78" s="1055"/>
      <c r="F78" s="1055"/>
      <c r="G78" s="1055"/>
      <c r="H78" s="1055"/>
      <c r="I78" s="1055"/>
      <c r="J78" s="1055"/>
      <c r="K78" s="1056"/>
      <c r="L78" s="1068" t="s">
        <v>439</v>
      </c>
      <c r="M78" s="1069"/>
      <c r="N78" s="1069"/>
      <c r="O78" s="1070"/>
      <c r="P78" s="1057" t="s">
        <v>440</v>
      </c>
      <c r="Q78" s="1057"/>
      <c r="R78" s="1057"/>
      <c r="S78" s="1057"/>
      <c r="T78" s="1057"/>
      <c r="U78" s="1057"/>
      <c r="V78" s="1057" t="s">
        <v>369</v>
      </c>
      <c r="W78" s="1057"/>
      <c r="X78" s="1057"/>
      <c r="Y78" s="1057"/>
      <c r="Z78" s="1057"/>
      <c r="AA78" s="1105" t="s">
        <v>306</v>
      </c>
      <c r="AB78" s="1105"/>
      <c r="AC78" s="1105"/>
      <c r="AD78" s="1105"/>
      <c r="AE78" s="1057" t="s">
        <v>370</v>
      </c>
      <c r="AF78" s="1057"/>
      <c r="AG78" s="1057"/>
      <c r="AH78" s="1057"/>
      <c r="AI78" s="1057"/>
      <c r="AJ78" s="1057" t="s">
        <v>278</v>
      </c>
      <c r="AK78" s="1057"/>
      <c r="AL78" s="1057"/>
      <c r="AM78" s="1057"/>
      <c r="AN78" s="1187"/>
    </row>
    <row r="79" spans="1:40" ht="15.75" customHeight="1">
      <c r="A79" s="1096" t="s">
        <v>478</v>
      </c>
      <c r="B79" s="1085"/>
      <c r="C79" s="1085"/>
      <c r="D79" s="1085"/>
      <c r="E79" s="1085"/>
      <c r="F79" s="1085"/>
      <c r="G79" s="1085"/>
      <c r="H79" s="1085"/>
      <c r="I79" s="1085"/>
      <c r="J79" s="1085"/>
      <c r="K79" s="1086"/>
      <c r="L79" s="1114">
        <f>SUM(L80:O84)</f>
        <v>171944</v>
      </c>
      <c r="M79" s="707"/>
      <c r="N79" s="707"/>
      <c r="O79" s="708"/>
      <c r="P79" s="1059">
        <f>SUM(P80:U84)</f>
        <v>6237888625</v>
      </c>
      <c r="Q79" s="1060"/>
      <c r="R79" s="1060"/>
      <c r="S79" s="1060"/>
      <c r="T79" s="1060"/>
      <c r="U79" s="1061"/>
      <c r="V79" s="1062">
        <f aca="true" t="shared" si="0" ref="V79:V113">ROUND(P79/L79,0)</f>
        <v>36279</v>
      </c>
      <c r="W79" s="1062"/>
      <c r="X79" s="1062"/>
      <c r="Y79" s="1062"/>
      <c r="Z79" s="1062"/>
      <c r="AA79" s="1106">
        <f aca="true" t="shared" si="1" ref="AA79:AA117">ROUND(L79/$U$120,2)</f>
        <v>8.51</v>
      </c>
      <c r="AB79" s="1106"/>
      <c r="AC79" s="1106"/>
      <c r="AD79" s="1106"/>
      <c r="AE79" s="1062">
        <f aca="true" t="shared" si="2" ref="AE79:AE117">ROUND(P79/$U$120,0)</f>
        <v>308761</v>
      </c>
      <c r="AF79" s="1062"/>
      <c r="AG79" s="1062"/>
      <c r="AH79" s="1062"/>
      <c r="AI79" s="1062"/>
      <c r="AJ79" s="1194">
        <f aca="true" t="shared" si="3" ref="AJ79:AJ117">ROUND(P79/$U$121,0)</f>
        <v>55212</v>
      </c>
      <c r="AK79" s="1194"/>
      <c r="AL79" s="1194"/>
      <c r="AM79" s="1194"/>
      <c r="AN79" s="1195"/>
    </row>
    <row r="80" spans="1:50" ht="15.75" customHeight="1">
      <c r="A80" s="319"/>
      <c r="B80" s="1037" t="s">
        <v>108</v>
      </c>
      <c r="C80" s="1037"/>
      <c r="D80" s="1037"/>
      <c r="E80" s="1037"/>
      <c r="F80" s="1037"/>
      <c r="G80" s="1037"/>
      <c r="H80" s="1037"/>
      <c r="I80" s="1037"/>
      <c r="J80" s="1037"/>
      <c r="K80" s="1038"/>
      <c r="L80" s="893">
        <v>68276</v>
      </c>
      <c r="M80" s="894"/>
      <c r="N80" s="894"/>
      <c r="O80" s="895"/>
      <c r="P80" s="902">
        <v>4080550208</v>
      </c>
      <c r="Q80" s="894"/>
      <c r="R80" s="894"/>
      <c r="S80" s="894"/>
      <c r="T80" s="894"/>
      <c r="U80" s="895"/>
      <c r="V80" s="891">
        <f t="shared" si="0"/>
        <v>59766</v>
      </c>
      <c r="W80" s="891"/>
      <c r="X80" s="891"/>
      <c r="Y80" s="891"/>
      <c r="Z80" s="891"/>
      <c r="AA80" s="892">
        <f t="shared" si="1"/>
        <v>3.38</v>
      </c>
      <c r="AB80" s="892"/>
      <c r="AC80" s="892"/>
      <c r="AD80" s="892"/>
      <c r="AE80" s="891">
        <f t="shared" si="2"/>
        <v>201977</v>
      </c>
      <c r="AF80" s="891"/>
      <c r="AG80" s="891"/>
      <c r="AH80" s="891"/>
      <c r="AI80" s="891"/>
      <c r="AJ80" s="900">
        <f t="shared" si="3"/>
        <v>36117</v>
      </c>
      <c r="AK80" s="900"/>
      <c r="AL80" s="900"/>
      <c r="AM80" s="900"/>
      <c r="AN80" s="901"/>
      <c r="AO80" s="263"/>
      <c r="AP80" s="263"/>
      <c r="AR80" s="263"/>
      <c r="AS80" s="263"/>
      <c r="AT80" s="263"/>
      <c r="AU80" s="263"/>
      <c r="AV80" s="263"/>
      <c r="AW80" s="263"/>
      <c r="AX80" s="263"/>
    </row>
    <row r="81" spans="1:50" ht="15.75" customHeight="1">
      <c r="A81" s="319"/>
      <c r="B81" s="1037" t="s">
        <v>109</v>
      </c>
      <c r="C81" s="1037"/>
      <c r="D81" s="1037"/>
      <c r="E81" s="1037"/>
      <c r="F81" s="1037"/>
      <c r="G81" s="1037"/>
      <c r="H81" s="1037"/>
      <c r="I81" s="1037"/>
      <c r="J81" s="1037"/>
      <c r="K81" s="1038"/>
      <c r="L81" s="893">
        <v>3208</v>
      </c>
      <c r="M81" s="894"/>
      <c r="N81" s="894"/>
      <c r="O81" s="895"/>
      <c r="P81" s="902">
        <v>183927147</v>
      </c>
      <c r="Q81" s="894"/>
      <c r="R81" s="894"/>
      <c r="S81" s="894"/>
      <c r="T81" s="894"/>
      <c r="U81" s="895"/>
      <c r="V81" s="891">
        <f t="shared" si="0"/>
        <v>57334</v>
      </c>
      <c r="W81" s="891"/>
      <c r="X81" s="891"/>
      <c r="Y81" s="891"/>
      <c r="Z81" s="891"/>
      <c r="AA81" s="892">
        <f t="shared" si="1"/>
        <v>0.16</v>
      </c>
      <c r="AB81" s="892"/>
      <c r="AC81" s="892"/>
      <c r="AD81" s="892"/>
      <c r="AE81" s="891">
        <f t="shared" si="2"/>
        <v>9104</v>
      </c>
      <c r="AF81" s="891"/>
      <c r="AG81" s="891"/>
      <c r="AH81" s="891"/>
      <c r="AI81" s="891"/>
      <c r="AJ81" s="900">
        <f t="shared" si="3"/>
        <v>1628</v>
      </c>
      <c r="AK81" s="900"/>
      <c r="AL81" s="900"/>
      <c r="AM81" s="900"/>
      <c r="AN81" s="901"/>
      <c r="AO81" s="263"/>
      <c r="AP81" s="263"/>
      <c r="AR81" s="263"/>
      <c r="AS81" s="263"/>
      <c r="AT81" s="263"/>
      <c r="AU81" s="263"/>
      <c r="AV81" s="263"/>
      <c r="AW81" s="263"/>
      <c r="AX81" s="263"/>
    </row>
    <row r="82" spans="1:50" ht="15.75" customHeight="1">
      <c r="A82" s="319"/>
      <c r="B82" s="1037" t="s">
        <v>110</v>
      </c>
      <c r="C82" s="1037"/>
      <c r="D82" s="1037"/>
      <c r="E82" s="1037"/>
      <c r="F82" s="1037"/>
      <c r="G82" s="1037"/>
      <c r="H82" s="1037"/>
      <c r="I82" s="1037"/>
      <c r="J82" s="1037"/>
      <c r="K82" s="1038"/>
      <c r="L82" s="893">
        <v>34931</v>
      </c>
      <c r="M82" s="894"/>
      <c r="N82" s="894"/>
      <c r="O82" s="895"/>
      <c r="P82" s="902">
        <v>1409096493</v>
      </c>
      <c r="Q82" s="894"/>
      <c r="R82" s="894"/>
      <c r="S82" s="894"/>
      <c r="T82" s="894"/>
      <c r="U82" s="895"/>
      <c r="V82" s="891">
        <f t="shared" si="0"/>
        <v>40339</v>
      </c>
      <c r="W82" s="891"/>
      <c r="X82" s="891"/>
      <c r="Y82" s="891"/>
      <c r="Z82" s="891"/>
      <c r="AA82" s="892">
        <f t="shared" si="1"/>
        <v>1.73</v>
      </c>
      <c r="AB82" s="892"/>
      <c r="AC82" s="892"/>
      <c r="AD82" s="892"/>
      <c r="AE82" s="891">
        <f t="shared" si="2"/>
        <v>69747</v>
      </c>
      <c r="AF82" s="891"/>
      <c r="AG82" s="891"/>
      <c r="AH82" s="891"/>
      <c r="AI82" s="891"/>
      <c r="AJ82" s="900">
        <f t="shared" si="3"/>
        <v>12472</v>
      </c>
      <c r="AK82" s="900"/>
      <c r="AL82" s="900"/>
      <c r="AM82" s="900"/>
      <c r="AN82" s="901"/>
      <c r="AO82" s="263"/>
      <c r="AP82" s="263"/>
      <c r="AR82" s="263"/>
      <c r="AS82" s="263"/>
      <c r="AT82" s="263"/>
      <c r="AU82" s="263"/>
      <c r="AV82" s="263"/>
      <c r="AW82" s="263"/>
      <c r="AX82" s="263"/>
    </row>
    <row r="83" spans="1:50" ht="15.75" customHeight="1">
      <c r="A83" s="319"/>
      <c r="B83" s="1037" t="s">
        <v>111</v>
      </c>
      <c r="C83" s="1037"/>
      <c r="D83" s="1037"/>
      <c r="E83" s="1037"/>
      <c r="F83" s="1037"/>
      <c r="G83" s="1037"/>
      <c r="H83" s="1037"/>
      <c r="I83" s="1037"/>
      <c r="J83" s="1037"/>
      <c r="K83" s="1038"/>
      <c r="L83" s="893">
        <v>2927</v>
      </c>
      <c r="M83" s="894"/>
      <c r="N83" s="894"/>
      <c r="O83" s="895"/>
      <c r="P83" s="902">
        <v>100259696</v>
      </c>
      <c r="Q83" s="894"/>
      <c r="R83" s="894"/>
      <c r="S83" s="894"/>
      <c r="T83" s="894"/>
      <c r="U83" s="895"/>
      <c r="V83" s="891">
        <f t="shared" si="0"/>
        <v>34253</v>
      </c>
      <c r="W83" s="891"/>
      <c r="X83" s="891"/>
      <c r="Y83" s="891"/>
      <c r="Z83" s="891"/>
      <c r="AA83" s="892">
        <f t="shared" si="1"/>
        <v>0.14</v>
      </c>
      <c r="AB83" s="892"/>
      <c r="AC83" s="892"/>
      <c r="AD83" s="892"/>
      <c r="AE83" s="891">
        <f t="shared" si="2"/>
        <v>4963</v>
      </c>
      <c r="AF83" s="891"/>
      <c r="AG83" s="891"/>
      <c r="AH83" s="891"/>
      <c r="AI83" s="891"/>
      <c r="AJ83" s="900">
        <f t="shared" si="3"/>
        <v>887</v>
      </c>
      <c r="AK83" s="900"/>
      <c r="AL83" s="900"/>
      <c r="AM83" s="900"/>
      <c r="AN83" s="901"/>
      <c r="AO83" s="263"/>
      <c r="AP83" s="263"/>
      <c r="AR83" s="263"/>
      <c r="AS83" s="263"/>
      <c r="AT83" s="263"/>
      <c r="AU83" s="263"/>
      <c r="AV83" s="263"/>
      <c r="AW83" s="263"/>
      <c r="AX83" s="263"/>
    </row>
    <row r="84" spans="1:50" ht="15.75" customHeight="1">
      <c r="A84" s="319"/>
      <c r="B84" s="1124" t="s">
        <v>118</v>
      </c>
      <c r="C84" s="1124"/>
      <c r="D84" s="1124"/>
      <c r="E84" s="1124"/>
      <c r="F84" s="1124"/>
      <c r="G84" s="1124"/>
      <c r="H84" s="1124"/>
      <c r="I84" s="1124"/>
      <c r="J84" s="1124"/>
      <c r="K84" s="1125"/>
      <c r="L84" s="893">
        <v>62602</v>
      </c>
      <c r="M84" s="894"/>
      <c r="N84" s="894"/>
      <c r="O84" s="895"/>
      <c r="P84" s="902">
        <v>464055081</v>
      </c>
      <c r="Q84" s="894"/>
      <c r="R84" s="894"/>
      <c r="S84" s="894"/>
      <c r="T84" s="894"/>
      <c r="U84" s="895"/>
      <c r="V84" s="891">
        <f>ROUND(P84/L84,0)</f>
        <v>7413</v>
      </c>
      <c r="W84" s="891"/>
      <c r="X84" s="891"/>
      <c r="Y84" s="891"/>
      <c r="Z84" s="891"/>
      <c r="AA84" s="892">
        <f t="shared" si="1"/>
        <v>3.1</v>
      </c>
      <c r="AB84" s="892"/>
      <c r="AC84" s="892"/>
      <c r="AD84" s="892"/>
      <c r="AE84" s="891">
        <f t="shared" si="2"/>
        <v>22970</v>
      </c>
      <c r="AF84" s="891"/>
      <c r="AG84" s="891"/>
      <c r="AH84" s="891"/>
      <c r="AI84" s="891"/>
      <c r="AJ84" s="900">
        <f t="shared" si="3"/>
        <v>4107</v>
      </c>
      <c r="AK84" s="900"/>
      <c r="AL84" s="900"/>
      <c r="AM84" s="900"/>
      <c r="AN84" s="901"/>
      <c r="AO84" s="263"/>
      <c r="AP84" s="263"/>
      <c r="AR84" s="263"/>
      <c r="AS84" s="263"/>
      <c r="AT84" s="263"/>
      <c r="AU84" s="263"/>
      <c r="AV84" s="263"/>
      <c r="AW84" s="263"/>
      <c r="AX84" s="263"/>
    </row>
    <row r="85" spans="1:50" ht="15.75" customHeight="1">
      <c r="A85" s="1113" t="s">
        <v>687</v>
      </c>
      <c r="B85" s="1082"/>
      <c r="C85" s="1082"/>
      <c r="D85" s="1082"/>
      <c r="E85" s="1082"/>
      <c r="F85" s="1082"/>
      <c r="G85" s="1082"/>
      <c r="H85" s="1082"/>
      <c r="I85" s="1082"/>
      <c r="J85" s="1082"/>
      <c r="K85" s="1083"/>
      <c r="L85" s="893">
        <f>SUM(L86:O87)</f>
        <v>63895</v>
      </c>
      <c r="M85" s="894"/>
      <c r="N85" s="894"/>
      <c r="O85" s="895"/>
      <c r="P85" s="1110">
        <f>SUM(P86:U87)</f>
        <v>3399934402</v>
      </c>
      <c r="Q85" s="1111"/>
      <c r="R85" s="1111"/>
      <c r="S85" s="1111"/>
      <c r="T85" s="1111"/>
      <c r="U85" s="1112"/>
      <c r="V85" s="891">
        <f t="shared" si="0"/>
        <v>53211</v>
      </c>
      <c r="W85" s="891"/>
      <c r="X85" s="891"/>
      <c r="Y85" s="891"/>
      <c r="Z85" s="891"/>
      <c r="AA85" s="892">
        <f t="shared" si="1"/>
        <v>3.16</v>
      </c>
      <c r="AB85" s="892"/>
      <c r="AC85" s="892"/>
      <c r="AD85" s="892"/>
      <c r="AE85" s="891">
        <f t="shared" si="2"/>
        <v>168289</v>
      </c>
      <c r="AF85" s="891"/>
      <c r="AG85" s="891"/>
      <c r="AH85" s="891"/>
      <c r="AI85" s="891"/>
      <c r="AJ85" s="900">
        <f t="shared" si="3"/>
        <v>30093</v>
      </c>
      <c r="AK85" s="900"/>
      <c r="AL85" s="900"/>
      <c r="AM85" s="900"/>
      <c r="AN85" s="901"/>
      <c r="AO85" s="39"/>
      <c r="AP85" s="39"/>
      <c r="AR85" s="39"/>
      <c r="AS85" s="39"/>
      <c r="AT85" s="39"/>
      <c r="AU85" s="39"/>
      <c r="AV85" s="39"/>
      <c r="AW85" s="39"/>
      <c r="AX85" s="39"/>
    </row>
    <row r="86" spans="1:50" ht="15.75" customHeight="1">
      <c r="A86" s="319"/>
      <c r="B86" s="1132" t="s">
        <v>112</v>
      </c>
      <c r="C86" s="1132"/>
      <c r="D86" s="1132"/>
      <c r="E86" s="1132"/>
      <c r="F86" s="1132"/>
      <c r="G86" s="1132"/>
      <c r="H86" s="1132"/>
      <c r="I86" s="1132"/>
      <c r="J86" s="1132"/>
      <c r="K86" s="1133"/>
      <c r="L86" s="893">
        <v>46698</v>
      </c>
      <c r="M86" s="894"/>
      <c r="N86" s="894"/>
      <c r="O86" s="895"/>
      <c r="P86" s="902">
        <v>2497528641</v>
      </c>
      <c r="Q86" s="894"/>
      <c r="R86" s="894"/>
      <c r="S86" s="894"/>
      <c r="T86" s="894"/>
      <c r="U86" s="895"/>
      <c r="V86" s="891">
        <f t="shared" si="0"/>
        <v>53483</v>
      </c>
      <c r="W86" s="891"/>
      <c r="X86" s="891"/>
      <c r="Y86" s="891"/>
      <c r="Z86" s="891"/>
      <c r="AA86" s="892">
        <f t="shared" si="1"/>
        <v>2.31</v>
      </c>
      <c r="AB86" s="892"/>
      <c r="AC86" s="892"/>
      <c r="AD86" s="892"/>
      <c r="AE86" s="891">
        <f t="shared" si="2"/>
        <v>123622</v>
      </c>
      <c r="AF86" s="891"/>
      <c r="AG86" s="891"/>
      <c r="AH86" s="891"/>
      <c r="AI86" s="891"/>
      <c r="AJ86" s="900">
        <f t="shared" si="3"/>
        <v>22106</v>
      </c>
      <c r="AK86" s="900"/>
      <c r="AL86" s="900"/>
      <c r="AM86" s="900"/>
      <c r="AN86" s="901"/>
      <c r="AO86" s="263"/>
      <c r="AP86" s="263"/>
      <c r="AQ86" s="263"/>
      <c r="AR86" s="263"/>
      <c r="AS86" s="263"/>
      <c r="AT86" s="263"/>
      <c r="AU86" s="263"/>
      <c r="AV86" s="263"/>
      <c r="AW86" s="263"/>
      <c r="AX86" s="263"/>
    </row>
    <row r="87" spans="1:50" ht="15.75" customHeight="1">
      <c r="A87" s="319"/>
      <c r="B87" s="1037" t="s">
        <v>113</v>
      </c>
      <c r="C87" s="1037"/>
      <c r="D87" s="1037"/>
      <c r="E87" s="1037"/>
      <c r="F87" s="1037"/>
      <c r="G87" s="1037"/>
      <c r="H87" s="1037"/>
      <c r="I87" s="1037"/>
      <c r="J87" s="1037"/>
      <c r="K87" s="1038"/>
      <c r="L87" s="893">
        <v>17197</v>
      </c>
      <c r="M87" s="894"/>
      <c r="N87" s="894"/>
      <c r="O87" s="895"/>
      <c r="P87" s="902">
        <v>902405761</v>
      </c>
      <c r="Q87" s="894"/>
      <c r="R87" s="894"/>
      <c r="S87" s="894"/>
      <c r="T87" s="894"/>
      <c r="U87" s="895"/>
      <c r="V87" s="891">
        <f t="shared" si="0"/>
        <v>52475</v>
      </c>
      <c r="W87" s="891"/>
      <c r="X87" s="891"/>
      <c r="Y87" s="891"/>
      <c r="Z87" s="891"/>
      <c r="AA87" s="892">
        <f t="shared" si="1"/>
        <v>0.85</v>
      </c>
      <c r="AB87" s="892"/>
      <c r="AC87" s="892"/>
      <c r="AD87" s="892"/>
      <c r="AE87" s="891">
        <f t="shared" si="2"/>
        <v>44667</v>
      </c>
      <c r="AF87" s="891"/>
      <c r="AG87" s="891"/>
      <c r="AH87" s="891"/>
      <c r="AI87" s="891"/>
      <c r="AJ87" s="900">
        <f t="shared" si="3"/>
        <v>7987</v>
      </c>
      <c r="AK87" s="900"/>
      <c r="AL87" s="900"/>
      <c r="AM87" s="900"/>
      <c r="AN87" s="901"/>
      <c r="AO87" s="263"/>
      <c r="AP87" s="263"/>
      <c r="AQ87" s="263"/>
      <c r="AR87" s="263"/>
      <c r="AS87" s="263"/>
      <c r="AT87" s="263"/>
      <c r="AU87" s="263"/>
      <c r="AV87" s="263"/>
      <c r="AW87" s="263"/>
      <c r="AX87" s="263"/>
    </row>
    <row r="88" spans="1:50" ht="15.75" customHeight="1">
      <c r="A88" s="1113" t="s">
        <v>115</v>
      </c>
      <c r="B88" s="1082"/>
      <c r="C88" s="1082"/>
      <c r="D88" s="1082"/>
      <c r="E88" s="1082"/>
      <c r="F88" s="1082"/>
      <c r="G88" s="1082"/>
      <c r="H88" s="1082"/>
      <c r="I88" s="1082"/>
      <c r="J88" s="1082"/>
      <c r="K88" s="1083"/>
      <c r="L88" s="693">
        <f>SUM(L89:O91)</f>
        <v>11780</v>
      </c>
      <c r="M88" s="688"/>
      <c r="N88" s="688"/>
      <c r="O88" s="689"/>
      <c r="P88" s="1110">
        <f>SUM(P89:U91)</f>
        <v>879081808</v>
      </c>
      <c r="Q88" s="1111"/>
      <c r="R88" s="1111"/>
      <c r="S88" s="1111"/>
      <c r="T88" s="1111"/>
      <c r="U88" s="1112"/>
      <c r="V88" s="891">
        <f>ROUND(P88/L88,0)</f>
        <v>74625</v>
      </c>
      <c r="W88" s="891"/>
      <c r="X88" s="891"/>
      <c r="Y88" s="891"/>
      <c r="Z88" s="891"/>
      <c r="AA88" s="892">
        <f t="shared" si="1"/>
        <v>0.58</v>
      </c>
      <c r="AB88" s="892"/>
      <c r="AC88" s="892"/>
      <c r="AD88" s="892"/>
      <c r="AE88" s="891">
        <f t="shared" si="2"/>
        <v>43512</v>
      </c>
      <c r="AF88" s="891"/>
      <c r="AG88" s="891"/>
      <c r="AH88" s="891"/>
      <c r="AI88" s="891"/>
      <c r="AJ88" s="900">
        <f t="shared" si="3"/>
        <v>7781</v>
      </c>
      <c r="AK88" s="900"/>
      <c r="AL88" s="900"/>
      <c r="AM88" s="900"/>
      <c r="AN88" s="901"/>
      <c r="AO88" s="39"/>
      <c r="AP88" s="39"/>
      <c r="AQ88" s="39"/>
      <c r="AR88" s="39"/>
      <c r="AS88" s="39"/>
      <c r="AT88" s="39"/>
      <c r="AU88" s="39"/>
      <c r="AV88" s="39"/>
      <c r="AW88" s="39"/>
      <c r="AX88" s="39"/>
    </row>
    <row r="89" spans="1:50" ht="15.75" customHeight="1">
      <c r="A89" s="319"/>
      <c r="B89" s="1037" t="s">
        <v>116</v>
      </c>
      <c r="C89" s="1037"/>
      <c r="D89" s="1037"/>
      <c r="E89" s="1037"/>
      <c r="F89" s="1037"/>
      <c r="G89" s="1037"/>
      <c r="H89" s="1037"/>
      <c r="I89" s="1037"/>
      <c r="J89" s="1037"/>
      <c r="K89" s="1038"/>
      <c r="L89" s="893">
        <v>10325</v>
      </c>
      <c r="M89" s="894"/>
      <c r="N89" s="894"/>
      <c r="O89" s="895"/>
      <c r="P89" s="902">
        <v>774642994</v>
      </c>
      <c r="Q89" s="894"/>
      <c r="R89" s="894"/>
      <c r="S89" s="894"/>
      <c r="T89" s="894"/>
      <c r="U89" s="895"/>
      <c r="V89" s="891">
        <f>ROUND(P89/L89,0)</f>
        <v>75026</v>
      </c>
      <c r="W89" s="891"/>
      <c r="X89" s="891"/>
      <c r="Y89" s="891"/>
      <c r="Z89" s="891"/>
      <c r="AA89" s="892">
        <f t="shared" si="1"/>
        <v>0.51</v>
      </c>
      <c r="AB89" s="892"/>
      <c r="AC89" s="892"/>
      <c r="AD89" s="892"/>
      <c r="AE89" s="891">
        <f t="shared" si="2"/>
        <v>38343</v>
      </c>
      <c r="AF89" s="891"/>
      <c r="AG89" s="891"/>
      <c r="AH89" s="891"/>
      <c r="AI89" s="891"/>
      <c r="AJ89" s="900">
        <f t="shared" si="3"/>
        <v>6856</v>
      </c>
      <c r="AK89" s="900"/>
      <c r="AL89" s="900"/>
      <c r="AM89" s="900"/>
      <c r="AN89" s="901"/>
      <c r="AO89" s="515"/>
      <c r="AP89" s="515"/>
      <c r="AQ89" s="515"/>
      <c r="AR89" s="515"/>
      <c r="AS89" s="515"/>
      <c r="AT89" s="515"/>
      <c r="AU89" s="515"/>
      <c r="AV89" s="515"/>
      <c r="AW89" s="515"/>
      <c r="AX89" s="515"/>
    </row>
    <row r="90" spans="1:50" ht="15.75" customHeight="1">
      <c r="A90" s="319"/>
      <c r="B90" s="1037" t="s">
        <v>1134</v>
      </c>
      <c r="C90" s="1037"/>
      <c r="D90" s="1037"/>
      <c r="E90" s="1037"/>
      <c r="F90" s="1037"/>
      <c r="G90" s="1037"/>
      <c r="H90" s="1037"/>
      <c r="I90" s="1037"/>
      <c r="J90" s="1037"/>
      <c r="K90" s="1038"/>
      <c r="L90" s="893">
        <v>1410</v>
      </c>
      <c r="M90" s="894"/>
      <c r="N90" s="894"/>
      <c r="O90" s="895"/>
      <c r="P90" s="902">
        <v>99713900</v>
      </c>
      <c r="Q90" s="894"/>
      <c r="R90" s="894"/>
      <c r="S90" s="894"/>
      <c r="T90" s="894"/>
      <c r="U90" s="895"/>
      <c r="V90" s="891">
        <f t="shared" si="0"/>
        <v>70719</v>
      </c>
      <c r="W90" s="891"/>
      <c r="X90" s="891"/>
      <c r="Y90" s="891"/>
      <c r="Z90" s="891"/>
      <c r="AA90" s="892">
        <f t="shared" si="1"/>
        <v>0.07</v>
      </c>
      <c r="AB90" s="892"/>
      <c r="AC90" s="892"/>
      <c r="AD90" s="892"/>
      <c r="AE90" s="891">
        <f t="shared" si="2"/>
        <v>4936</v>
      </c>
      <c r="AF90" s="891"/>
      <c r="AG90" s="891"/>
      <c r="AH90" s="891"/>
      <c r="AI90" s="891"/>
      <c r="AJ90" s="900">
        <f t="shared" si="3"/>
        <v>883</v>
      </c>
      <c r="AK90" s="900"/>
      <c r="AL90" s="900"/>
      <c r="AM90" s="900"/>
      <c r="AN90" s="901"/>
      <c r="AO90" s="515"/>
      <c r="AP90" s="515"/>
      <c r="AQ90" s="515"/>
      <c r="AR90" s="515"/>
      <c r="AS90" s="515"/>
      <c r="AT90" s="515"/>
      <c r="AU90" s="515"/>
      <c r="AV90" s="515"/>
      <c r="AW90" s="515"/>
      <c r="AX90" s="515"/>
    </row>
    <row r="91" spans="1:50" ht="15.75" customHeight="1">
      <c r="A91" s="320"/>
      <c r="B91" s="1037" t="s">
        <v>1135</v>
      </c>
      <c r="C91" s="1037"/>
      <c r="D91" s="1037"/>
      <c r="E91" s="1037"/>
      <c r="F91" s="1037"/>
      <c r="G91" s="1037"/>
      <c r="H91" s="1037"/>
      <c r="I91" s="1037"/>
      <c r="J91" s="1037"/>
      <c r="K91" s="1038"/>
      <c r="L91" s="893">
        <v>45</v>
      </c>
      <c r="M91" s="894"/>
      <c r="N91" s="894"/>
      <c r="O91" s="895"/>
      <c r="P91" s="902">
        <v>4724914</v>
      </c>
      <c r="Q91" s="894"/>
      <c r="R91" s="894"/>
      <c r="S91" s="894"/>
      <c r="T91" s="894"/>
      <c r="U91" s="895"/>
      <c r="V91" s="891">
        <f>ROUND(P91/L91,0)</f>
        <v>104998</v>
      </c>
      <c r="W91" s="891"/>
      <c r="X91" s="891"/>
      <c r="Y91" s="891"/>
      <c r="Z91" s="891"/>
      <c r="AA91" s="892">
        <f t="shared" si="1"/>
        <v>0</v>
      </c>
      <c r="AB91" s="892"/>
      <c r="AC91" s="892"/>
      <c r="AD91" s="892"/>
      <c r="AE91" s="891">
        <f t="shared" si="2"/>
        <v>234</v>
      </c>
      <c r="AF91" s="891"/>
      <c r="AG91" s="891"/>
      <c r="AH91" s="891"/>
      <c r="AI91" s="891"/>
      <c r="AJ91" s="900">
        <f t="shared" si="3"/>
        <v>42</v>
      </c>
      <c r="AK91" s="900"/>
      <c r="AL91" s="900"/>
      <c r="AM91" s="900"/>
      <c r="AN91" s="901"/>
      <c r="AO91" s="515"/>
      <c r="AP91" s="515"/>
      <c r="AQ91" s="515"/>
      <c r="AR91" s="515"/>
      <c r="AS91" s="515"/>
      <c r="AT91" s="515"/>
      <c r="AU91" s="515"/>
      <c r="AV91" s="515"/>
      <c r="AW91" s="515"/>
      <c r="AX91" s="515"/>
    </row>
    <row r="92" spans="1:50" ht="15.75" customHeight="1">
      <c r="A92" s="1113" t="s">
        <v>688</v>
      </c>
      <c r="B92" s="1082"/>
      <c r="C92" s="1082"/>
      <c r="D92" s="1082"/>
      <c r="E92" s="1082"/>
      <c r="F92" s="1082"/>
      <c r="G92" s="1082"/>
      <c r="H92" s="1082"/>
      <c r="I92" s="1082"/>
      <c r="J92" s="1082"/>
      <c r="K92" s="1083"/>
      <c r="L92" s="693">
        <f>SUM(L93:O95)</f>
        <v>91963</v>
      </c>
      <c r="M92" s="688"/>
      <c r="N92" s="688"/>
      <c r="O92" s="689"/>
      <c r="P92" s="1110">
        <f>SUM(P93:U95)</f>
        <v>1246314281</v>
      </c>
      <c r="Q92" s="1111"/>
      <c r="R92" s="1111"/>
      <c r="S92" s="1111"/>
      <c r="T92" s="1111"/>
      <c r="U92" s="1112"/>
      <c r="V92" s="891">
        <f>ROUND(P92/L92,0)</f>
        <v>13552</v>
      </c>
      <c r="W92" s="891"/>
      <c r="X92" s="891"/>
      <c r="Y92" s="891"/>
      <c r="Z92" s="891"/>
      <c r="AA92" s="892">
        <f t="shared" si="1"/>
        <v>4.55</v>
      </c>
      <c r="AB92" s="892"/>
      <c r="AC92" s="892"/>
      <c r="AD92" s="892"/>
      <c r="AE92" s="891">
        <f t="shared" si="2"/>
        <v>61690</v>
      </c>
      <c r="AF92" s="891"/>
      <c r="AG92" s="891"/>
      <c r="AH92" s="891"/>
      <c r="AI92" s="891"/>
      <c r="AJ92" s="900">
        <f t="shared" si="3"/>
        <v>11031</v>
      </c>
      <c r="AK92" s="900"/>
      <c r="AL92" s="900"/>
      <c r="AM92" s="900"/>
      <c r="AN92" s="901"/>
      <c r="AO92" s="39"/>
      <c r="AP92" s="39"/>
      <c r="AQ92" s="39"/>
      <c r="AR92" s="39"/>
      <c r="AS92" s="39"/>
      <c r="AT92" s="39"/>
      <c r="AU92" s="39"/>
      <c r="AV92" s="39"/>
      <c r="AW92" s="39"/>
      <c r="AX92" s="39"/>
    </row>
    <row r="93" spans="1:50" ht="15.75" customHeight="1">
      <c r="A93" s="319"/>
      <c r="B93" s="1037" t="s">
        <v>114</v>
      </c>
      <c r="C93" s="1037"/>
      <c r="D93" s="1037"/>
      <c r="E93" s="1037"/>
      <c r="F93" s="1037"/>
      <c r="G93" s="1037"/>
      <c r="H93" s="1037"/>
      <c r="I93" s="1037"/>
      <c r="J93" s="1037"/>
      <c r="K93" s="1038"/>
      <c r="L93" s="893">
        <v>88552</v>
      </c>
      <c r="M93" s="894"/>
      <c r="N93" s="894"/>
      <c r="O93" s="895"/>
      <c r="P93" s="902">
        <v>1046168599</v>
      </c>
      <c r="Q93" s="894"/>
      <c r="R93" s="894"/>
      <c r="S93" s="894"/>
      <c r="T93" s="894"/>
      <c r="U93" s="895"/>
      <c r="V93" s="891">
        <f t="shared" si="0"/>
        <v>11814</v>
      </c>
      <c r="W93" s="891"/>
      <c r="X93" s="891"/>
      <c r="Y93" s="891"/>
      <c r="Z93" s="891"/>
      <c r="AA93" s="892">
        <f t="shared" si="1"/>
        <v>4.38</v>
      </c>
      <c r="AB93" s="892"/>
      <c r="AC93" s="892"/>
      <c r="AD93" s="892"/>
      <c r="AE93" s="891">
        <f t="shared" si="2"/>
        <v>51783</v>
      </c>
      <c r="AF93" s="891"/>
      <c r="AG93" s="891"/>
      <c r="AH93" s="891"/>
      <c r="AI93" s="891"/>
      <c r="AJ93" s="900">
        <f t="shared" si="3"/>
        <v>9260</v>
      </c>
      <c r="AK93" s="900"/>
      <c r="AL93" s="900"/>
      <c r="AM93" s="900"/>
      <c r="AN93" s="901"/>
      <c r="AO93" s="263"/>
      <c r="AP93" s="263"/>
      <c r="AQ93" s="263"/>
      <c r="AR93" s="263"/>
      <c r="AS93" s="263"/>
      <c r="AT93" s="263"/>
      <c r="AU93" s="263"/>
      <c r="AV93" s="263"/>
      <c r="AW93" s="263"/>
      <c r="AX93" s="263"/>
    </row>
    <row r="94" spans="1:50" ht="15.75" customHeight="1">
      <c r="A94" s="162"/>
      <c r="B94" s="1037" t="s">
        <v>371</v>
      </c>
      <c r="C94" s="1037"/>
      <c r="D94" s="1037"/>
      <c r="E94" s="1037"/>
      <c r="F94" s="1037"/>
      <c r="G94" s="1037"/>
      <c r="H94" s="1037"/>
      <c r="I94" s="1037"/>
      <c r="J94" s="1037"/>
      <c r="K94" s="1038"/>
      <c r="L94" s="893">
        <v>1871</v>
      </c>
      <c r="M94" s="894"/>
      <c r="N94" s="894"/>
      <c r="O94" s="895"/>
      <c r="P94" s="902">
        <v>53984986</v>
      </c>
      <c r="Q94" s="894"/>
      <c r="R94" s="894"/>
      <c r="S94" s="894"/>
      <c r="T94" s="894"/>
      <c r="U94" s="895"/>
      <c r="V94" s="891">
        <f t="shared" si="0"/>
        <v>28854</v>
      </c>
      <c r="W94" s="891"/>
      <c r="X94" s="891"/>
      <c r="Y94" s="891"/>
      <c r="Z94" s="891"/>
      <c r="AA94" s="892">
        <f t="shared" si="1"/>
        <v>0.09</v>
      </c>
      <c r="AB94" s="892"/>
      <c r="AC94" s="892"/>
      <c r="AD94" s="892"/>
      <c r="AE94" s="891">
        <f t="shared" si="2"/>
        <v>2672</v>
      </c>
      <c r="AF94" s="891"/>
      <c r="AG94" s="891"/>
      <c r="AH94" s="891"/>
      <c r="AI94" s="891"/>
      <c r="AJ94" s="900">
        <f t="shared" si="3"/>
        <v>478</v>
      </c>
      <c r="AK94" s="900"/>
      <c r="AL94" s="900"/>
      <c r="AM94" s="900"/>
      <c r="AN94" s="901"/>
      <c r="AO94" s="263"/>
      <c r="AP94" s="263"/>
      <c r="AQ94" s="263"/>
      <c r="AR94" s="263"/>
      <c r="AS94" s="263"/>
      <c r="AT94" s="263"/>
      <c r="AU94" s="263"/>
      <c r="AV94" s="263"/>
      <c r="AW94" s="263"/>
      <c r="AX94" s="263"/>
    </row>
    <row r="95" spans="1:50" ht="15.75" customHeight="1">
      <c r="A95" s="162"/>
      <c r="B95" s="1122" t="s">
        <v>689</v>
      </c>
      <c r="C95" s="1122"/>
      <c r="D95" s="1122"/>
      <c r="E95" s="1122"/>
      <c r="F95" s="1122"/>
      <c r="G95" s="1122"/>
      <c r="H95" s="1122"/>
      <c r="I95" s="1122"/>
      <c r="J95" s="1122"/>
      <c r="K95" s="1123"/>
      <c r="L95" s="893">
        <v>1540</v>
      </c>
      <c r="M95" s="894"/>
      <c r="N95" s="894"/>
      <c r="O95" s="895"/>
      <c r="P95" s="902">
        <v>146160696</v>
      </c>
      <c r="Q95" s="894"/>
      <c r="R95" s="894"/>
      <c r="S95" s="894"/>
      <c r="T95" s="894"/>
      <c r="U95" s="895"/>
      <c r="V95" s="891">
        <f t="shared" si="0"/>
        <v>94910</v>
      </c>
      <c r="W95" s="891"/>
      <c r="X95" s="891"/>
      <c r="Y95" s="891"/>
      <c r="Z95" s="891"/>
      <c r="AA95" s="892">
        <f t="shared" si="1"/>
        <v>0.08</v>
      </c>
      <c r="AB95" s="892"/>
      <c r="AC95" s="892"/>
      <c r="AD95" s="892"/>
      <c r="AE95" s="891">
        <f t="shared" si="2"/>
        <v>7235</v>
      </c>
      <c r="AF95" s="891"/>
      <c r="AG95" s="891"/>
      <c r="AH95" s="891"/>
      <c r="AI95" s="891"/>
      <c r="AJ95" s="900">
        <f t="shared" si="3"/>
        <v>1294</v>
      </c>
      <c r="AK95" s="900"/>
      <c r="AL95" s="900"/>
      <c r="AM95" s="900"/>
      <c r="AN95" s="901"/>
      <c r="AO95" s="263"/>
      <c r="AP95" s="263"/>
      <c r="AQ95" s="263"/>
      <c r="AR95" s="263"/>
      <c r="AS95" s="263"/>
      <c r="AT95" s="263"/>
      <c r="AU95" s="263"/>
      <c r="AV95" s="263"/>
      <c r="AW95" s="263"/>
      <c r="AX95" s="263"/>
    </row>
    <row r="96" spans="1:50" ht="15.75" customHeight="1">
      <c r="A96" s="1115" t="s">
        <v>373</v>
      </c>
      <c r="B96" s="1116"/>
      <c r="C96" s="1116"/>
      <c r="D96" s="1116"/>
      <c r="E96" s="1116"/>
      <c r="F96" s="1116"/>
      <c r="G96" s="1116"/>
      <c r="H96" s="1116"/>
      <c r="I96" s="1116"/>
      <c r="J96" s="1116"/>
      <c r="K96" s="1117"/>
      <c r="L96" s="893">
        <v>13295</v>
      </c>
      <c r="M96" s="894"/>
      <c r="N96" s="894"/>
      <c r="O96" s="895"/>
      <c r="P96" s="902">
        <v>2177550333</v>
      </c>
      <c r="Q96" s="894"/>
      <c r="R96" s="894"/>
      <c r="S96" s="894"/>
      <c r="T96" s="894"/>
      <c r="U96" s="895"/>
      <c r="V96" s="891">
        <f t="shared" si="0"/>
        <v>163787</v>
      </c>
      <c r="W96" s="891"/>
      <c r="X96" s="891"/>
      <c r="Y96" s="891"/>
      <c r="Z96" s="891"/>
      <c r="AA96" s="892">
        <f t="shared" si="1"/>
        <v>0.66</v>
      </c>
      <c r="AB96" s="892"/>
      <c r="AC96" s="892"/>
      <c r="AD96" s="892"/>
      <c r="AE96" s="891">
        <f t="shared" si="2"/>
        <v>107784</v>
      </c>
      <c r="AF96" s="891"/>
      <c r="AG96" s="891"/>
      <c r="AH96" s="891"/>
      <c r="AI96" s="891"/>
      <c r="AJ96" s="900">
        <f t="shared" si="3"/>
        <v>19274</v>
      </c>
      <c r="AK96" s="900"/>
      <c r="AL96" s="900"/>
      <c r="AM96" s="900"/>
      <c r="AN96" s="901"/>
      <c r="AO96" s="263"/>
      <c r="AP96" s="263"/>
      <c r="AQ96" s="263"/>
      <c r="AR96" s="263"/>
      <c r="AS96" s="263"/>
      <c r="AT96" s="263"/>
      <c r="AU96" s="263"/>
      <c r="AV96" s="263"/>
      <c r="AW96" s="263"/>
      <c r="AX96" s="263"/>
    </row>
    <row r="97" spans="1:50" ht="15.75" customHeight="1">
      <c r="A97" s="1115" t="s">
        <v>412</v>
      </c>
      <c r="B97" s="1116"/>
      <c r="C97" s="1116"/>
      <c r="D97" s="1116"/>
      <c r="E97" s="1116"/>
      <c r="F97" s="1116"/>
      <c r="G97" s="1116"/>
      <c r="H97" s="1116"/>
      <c r="I97" s="1116"/>
      <c r="J97" s="1116"/>
      <c r="K97" s="1117"/>
      <c r="L97" s="893">
        <v>135546</v>
      </c>
      <c r="M97" s="894"/>
      <c r="N97" s="894"/>
      <c r="O97" s="895"/>
      <c r="P97" s="902">
        <v>1573246517</v>
      </c>
      <c r="Q97" s="894"/>
      <c r="R97" s="894"/>
      <c r="S97" s="894"/>
      <c r="T97" s="894"/>
      <c r="U97" s="895"/>
      <c r="V97" s="891">
        <f t="shared" si="0"/>
        <v>11607</v>
      </c>
      <c r="W97" s="891"/>
      <c r="X97" s="891"/>
      <c r="Y97" s="891"/>
      <c r="Z97" s="891"/>
      <c r="AA97" s="892">
        <f t="shared" si="1"/>
        <v>6.71</v>
      </c>
      <c r="AB97" s="892"/>
      <c r="AC97" s="892"/>
      <c r="AD97" s="892"/>
      <c r="AE97" s="891">
        <f t="shared" si="2"/>
        <v>77872</v>
      </c>
      <c r="AF97" s="891"/>
      <c r="AG97" s="891"/>
      <c r="AH97" s="891"/>
      <c r="AI97" s="891"/>
      <c r="AJ97" s="900">
        <f t="shared" si="3"/>
        <v>13925</v>
      </c>
      <c r="AK97" s="900"/>
      <c r="AL97" s="900"/>
      <c r="AM97" s="900"/>
      <c r="AN97" s="901"/>
      <c r="AO97" s="263"/>
      <c r="AP97" s="263"/>
      <c r="AQ97" s="263"/>
      <c r="AR97" s="263"/>
      <c r="AS97" s="263"/>
      <c r="AT97" s="263"/>
      <c r="AU97" s="263"/>
      <c r="AV97" s="263"/>
      <c r="AW97" s="263"/>
      <c r="AX97" s="263"/>
    </row>
    <row r="98" spans="1:50" ht="15.75" customHeight="1" thickBot="1">
      <c r="A98" s="1118" t="s">
        <v>128</v>
      </c>
      <c r="B98" s="1119"/>
      <c r="C98" s="1119"/>
      <c r="D98" s="1119"/>
      <c r="E98" s="1119"/>
      <c r="F98" s="1119"/>
      <c r="G98" s="1119"/>
      <c r="H98" s="1119"/>
      <c r="I98" s="1119"/>
      <c r="J98" s="1119"/>
      <c r="K98" s="1120"/>
      <c r="L98" s="1128">
        <f>SUM(L79,L85,L88,L92,L96,L97)</f>
        <v>488423</v>
      </c>
      <c r="M98" s="1129"/>
      <c r="N98" s="1129"/>
      <c r="O98" s="1130"/>
      <c r="P98" s="1107">
        <f>SUM(P79,P85,P88,P92,P96,P97)</f>
        <v>15514015966</v>
      </c>
      <c r="Q98" s="1108"/>
      <c r="R98" s="1108"/>
      <c r="S98" s="1108"/>
      <c r="T98" s="1108"/>
      <c r="U98" s="1109"/>
      <c r="V98" s="977">
        <f t="shared" si="0"/>
        <v>31763</v>
      </c>
      <c r="W98" s="977"/>
      <c r="X98" s="977"/>
      <c r="Y98" s="977"/>
      <c r="Z98" s="977"/>
      <c r="AA98" s="983">
        <f t="shared" si="1"/>
        <v>24.18</v>
      </c>
      <c r="AB98" s="983"/>
      <c r="AC98" s="983"/>
      <c r="AD98" s="983"/>
      <c r="AE98" s="977">
        <f t="shared" si="2"/>
        <v>767907</v>
      </c>
      <c r="AF98" s="977"/>
      <c r="AG98" s="977"/>
      <c r="AH98" s="977"/>
      <c r="AI98" s="977"/>
      <c r="AJ98" s="978">
        <f t="shared" si="3"/>
        <v>137316</v>
      </c>
      <c r="AK98" s="978"/>
      <c r="AL98" s="978"/>
      <c r="AM98" s="978"/>
      <c r="AN98" s="979"/>
      <c r="AO98" s="39"/>
      <c r="AP98" s="39"/>
      <c r="AQ98" s="39"/>
      <c r="AR98" s="39"/>
      <c r="AS98" s="39"/>
      <c r="AT98" s="39"/>
      <c r="AU98" s="39"/>
      <c r="AV98" s="39"/>
      <c r="AW98" s="39"/>
      <c r="AX98" s="39"/>
    </row>
    <row r="99" spans="1:50" ht="15.75" customHeight="1">
      <c r="A99" s="1121" t="s">
        <v>473</v>
      </c>
      <c r="B99" s="805"/>
      <c r="C99" s="805"/>
      <c r="D99" s="805"/>
      <c r="E99" s="805"/>
      <c r="F99" s="805"/>
      <c r="G99" s="805"/>
      <c r="H99" s="805"/>
      <c r="I99" s="805"/>
      <c r="J99" s="805"/>
      <c r="K99" s="806"/>
      <c r="L99" s="1114">
        <f>SUM(L100:O108)</f>
        <v>28401</v>
      </c>
      <c r="M99" s="707"/>
      <c r="N99" s="707"/>
      <c r="O99" s="708"/>
      <c r="P99" s="1059">
        <f>SUM(P100:U108)</f>
        <v>2995988687</v>
      </c>
      <c r="Q99" s="1060"/>
      <c r="R99" s="1060"/>
      <c r="S99" s="1060"/>
      <c r="T99" s="1060"/>
      <c r="U99" s="1061"/>
      <c r="V99" s="1062">
        <f>ROUND(P99/L99,0)</f>
        <v>105489</v>
      </c>
      <c r="W99" s="1062"/>
      <c r="X99" s="1062"/>
      <c r="Y99" s="1062"/>
      <c r="Z99" s="1062"/>
      <c r="AA99" s="1106">
        <f t="shared" si="1"/>
        <v>1.41</v>
      </c>
      <c r="AB99" s="1106"/>
      <c r="AC99" s="1106"/>
      <c r="AD99" s="1106"/>
      <c r="AE99" s="1062">
        <f t="shared" si="2"/>
        <v>148294</v>
      </c>
      <c r="AF99" s="1062"/>
      <c r="AG99" s="1062"/>
      <c r="AH99" s="1062"/>
      <c r="AI99" s="1062"/>
      <c r="AJ99" s="1194">
        <f t="shared" si="3"/>
        <v>26518</v>
      </c>
      <c r="AK99" s="1194"/>
      <c r="AL99" s="1194"/>
      <c r="AM99" s="1194"/>
      <c r="AN99" s="1195"/>
      <c r="AO99" s="39"/>
      <c r="AP99" s="39"/>
      <c r="AQ99" s="39"/>
      <c r="AR99" s="39"/>
      <c r="AS99" s="39"/>
      <c r="AT99" s="39"/>
      <c r="AU99" s="39"/>
      <c r="AV99" s="39"/>
      <c r="AW99" s="39"/>
      <c r="AX99" s="39"/>
    </row>
    <row r="100" spans="1:50" ht="15.75" customHeight="1">
      <c r="A100" s="321"/>
      <c r="B100" s="889" t="s">
        <v>989</v>
      </c>
      <c r="C100" s="889"/>
      <c r="D100" s="889"/>
      <c r="E100" s="889"/>
      <c r="F100" s="889"/>
      <c r="G100" s="889"/>
      <c r="H100" s="889"/>
      <c r="I100" s="889"/>
      <c r="J100" s="889"/>
      <c r="K100" s="890"/>
      <c r="L100" s="893">
        <v>485</v>
      </c>
      <c r="M100" s="894"/>
      <c r="N100" s="894"/>
      <c r="O100" s="895"/>
      <c r="P100" s="902">
        <v>66363045</v>
      </c>
      <c r="Q100" s="894"/>
      <c r="R100" s="894"/>
      <c r="S100" s="894"/>
      <c r="T100" s="894"/>
      <c r="U100" s="895"/>
      <c r="V100" s="891">
        <f>ROUND(P100/L100,0)</f>
        <v>136831</v>
      </c>
      <c r="W100" s="891"/>
      <c r="X100" s="891"/>
      <c r="Y100" s="891"/>
      <c r="Z100" s="891"/>
      <c r="AA100" s="892">
        <f t="shared" si="1"/>
        <v>0.02</v>
      </c>
      <c r="AB100" s="892"/>
      <c r="AC100" s="892"/>
      <c r="AD100" s="892"/>
      <c r="AE100" s="891">
        <f t="shared" si="2"/>
        <v>3285</v>
      </c>
      <c r="AF100" s="891"/>
      <c r="AG100" s="891"/>
      <c r="AH100" s="891"/>
      <c r="AI100" s="891"/>
      <c r="AJ100" s="900">
        <f t="shared" si="3"/>
        <v>587</v>
      </c>
      <c r="AK100" s="900"/>
      <c r="AL100" s="900"/>
      <c r="AM100" s="900"/>
      <c r="AN100" s="901"/>
      <c r="AO100" s="263"/>
      <c r="AP100" s="263"/>
      <c r="AQ100" s="263"/>
      <c r="AR100" s="263"/>
      <c r="AS100" s="263"/>
      <c r="AT100" s="263"/>
      <c r="AU100" s="263"/>
      <c r="AV100" s="263"/>
      <c r="AW100" s="263"/>
      <c r="AX100" s="263"/>
    </row>
    <row r="101" spans="1:50" ht="15.75" customHeight="1">
      <c r="A101" s="322"/>
      <c r="B101" s="889" t="s">
        <v>374</v>
      </c>
      <c r="C101" s="889"/>
      <c r="D101" s="889"/>
      <c r="E101" s="889"/>
      <c r="F101" s="889"/>
      <c r="G101" s="889"/>
      <c r="H101" s="889"/>
      <c r="I101" s="889"/>
      <c r="J101" s="889"/>
      <c r="K101" s="890"/>
      <c r="L101" s="893">
        <v>0</v>
      </c>
      <c r="M101" s="894"/>
      <c r="N101" s="894"/>
      <c r="O101" s="895"/>
      <c r="P101" s="902">
        <v>0</v>
      </c>
      <c r="Q101" s="894"/>
      <c r="R101" s="894"/>
      <c r="S101" s="894"/>
      <c r="T101" s="894"/>
      <c r="U101" s="895"/>
      <c r="V101" s="891">
        <v>0</v>
      </c>
      <c r="W101" s="891"/>
      <c r="X101" s="891"/>
      <c r="Y101" s="891"/>
      <c r="Z101" s="891"/>
      <c r="AA101" s="892">
        <f t="shared" si="1"/>
        <v>0</v>
      </c>
      <c r="AB101" s="892"/>
      <c r="AC101" s="892"/>
      <c r="AD101" s="892"/>
      <c r="AE101" s="891">
        <f t="shared" si="2"/>
        <v>0</v>
      </c>
      <c r="AF101" s="891"/>
      <c r="AG101" s="891"/>
      <c r="AH101" s="891"/>
      <c r="AI101" s="891"/>
      <c r="AJ101" s="900">
        <f t="shared" si="3"/>
        <v>0</v>
      </c>
      <c r="AK101" s="900"/>
      <c r="AL101" s="900"/>
      <c r="AM101" s="900"/>
      <c r="AN101" s="901"/>
      <c r="AO101" s="263"/>
      <c r="AP101" s="263"/>
      <c r="AQ101" s="263"/>
      <c r="AR101" s="263"/>
      <c r="AS101" s="263"/>
      <c r="AT101" s="263"/>
      <c r="AU101" s="263"/>
      <c r="AV101" s="263"/>
      <c r="AW101" s="263"/>
      <c r="AX101" s="263"/>
    </row>
    <row r="102" spans="1:50" ht="15.75" customHeight="1">
      <c r="A102" s="306"/>
      <c r="B102" s="889" t="s">
        <v>1448</v>
      </c>
      <c r="C102" s="889"/>
      <c r="D102" s="889"/>
      <c r="E102" s="889"/>
      <c r="F102" s="889"/>
      <c r="G102" s="889"/>
      <c r="H102" s="889"/>
      <c r="I102" s="889"/>
      <c r="J102" s="889"/>
      <c r="K102" s="890"/>
      <c r="L102" s="893">
        <v>19583</v>
      </c>
      <c r="M102" s="894"/>
      <c r="N102" s="894"/>
      <c r="O102" s="895"/>
      <c r="P102" s="902">
        <v>1247501717</v>
      </c>
      <c r="Q102" s="894"/>
      <c r="R102" s="894"/>
      <c r="S102" s="894"/>
      <c r="T102" s="894"/>
      <c r="U102" s="895"/>
      <c r="V102" s="891">
        <v>1</v>
      </c>
      <c r="W102" s="891"/>
      <c r="X102" s="891"/>
      <c r="Y102" s="891"/>
      <c r="Z102" s="891"/>
      <c r="AA102" s="892">
        <f t="shared" si="1"/>
        <v>0.97</v>
      </c>
      <c r="AB102" s="892"/>
      <c r="AC102" s="892"/>
      <c r="AD102" s="892"/>
      <c r="AE102" s="891">
        <f t="shared" si="2"/>
        <v>61748</v>
      </c>
      <c r="AF102" s="891"/>
      <c r="AG102" s="891"/>
      <c r="AH102" s="891"/>
      <c r="AI102" s="891"/>
      <c r="AJ102" s="900">
        <f t="shared" si="3"/>
        <v>11042</v>
      </c>
      <c r="AK102" s="900"/>
      <c r="AL102" s="900"/>
      <c r="AM102" s="900"/>
      <c r="AN102" s="901"/>
      <c r="AO102" s="263"/>
      <c r="AP102" s="263"/>
      <c r="AQ102" s="263"/>
      <c r="AR102" s="263"/>
      <c r="AS102" s="263"/>
      <c r="AT102" s="263"/>
      <c r="AU102" s="263"/>
      <c r="AV102" s="263"/>
      <c r="AW102" s="263"/>
      <c r="AX102" s="263"/>
    </row>
    <row r="103" spans="1:50" ht="15.75" customHeight="1">
      <c r="A103" s="306"/>
      <c r="B103" s="889" t="s">
        <v>474</v>
      </c>
      <c r="C103" s="889"/>
      <c r="D103" s="889"/>
      <c r="E103" s="889"/>
      <c r="F103" s="889"/>
      <c r="G103" s="889"/>
      <c r="H103" s="889"/>
      <c r="I103" s="889"/>
      <c r="J103" s="889"/>
      <c r="K103" s="890"/>
      <c r="L103" s="893">
        <v>2680</v>
      </c>
      <c r="M103" s="894"/>
      <c r="N103" s="894"/>
      <c r="O103" s="895"/>
      <c r="P103" s="902">
        <v>276328998</v>
      </c>
      <c r="Q103" s="894"/>
      <c r="R103" s="894"/>
      <c r="S103" s="894"/>
      <c r="T103" s="894"/>
      <c r="U103" s="895"/>
      <c r="V103" s="891">
        <f t="shared" si="0"/>
        <v>103108</v>
      </c>
      <c r="W103" s="891"/>
      <c r="X103" s="891"/>
      <c r="Y103" s="891"/>
      <c r="Z103" s="891"/>
      <c r="AA103" s="892">
        <f t="shared" si="1"/>
        <v>0.13</v>
      </c>
      <c r="AB103" s="892"/>
      <c r="AC103" s="892"/>
      <c r="AD103" s="892"/>
      <c r="AE103" s="891">
        <f t="shared" si="2"/>
        <v>13678</v>
      </c>
      <c r="AF103" s="891"/>
      <c r="AG103" s="891"/>
      <c r="AH103" s="891"/>
      <c r="AI103" s="891"/>
      <c r="AJ103" s="900">
        <f t="shared" si="3"/>
        <v>2446</v>
      </c>
      <c r="AK103" s="900"/>
      <c r="AL103" s="900"/>
      <c r="AM103" s="900"/>
      <c r="AN103" s="901"/>
      <c r="AO103" s="263"/>
      <c r="AP103" s="263"/>
      <c r="AQ103" s="263"/>
      <c r="AR103" s="263"/>
      <c r="AS103" s="263"/>
      <c r="AT103" s="263"/>
      <c r="AU103" s="263"/>
      <c r="AV103" s="263"/>
      <c r="AW103" s="263"/>
      <c r="AX103" s="263"/>
    </row>
    <row r="104" spans="1:50" ht="15.75" customHeight="1">
      <c r="A104" s="306"/>
      <c r="B104" s="889" t="s">
        <v>475</v>
      </c>
      <c r="C104" s="889"/>
      <c r="D104" s="889"/>
      <c r="E104" s="889"/>
      <c r="F104" s="889"/>
      <c r="G104" s="889"/>
      <c r="H104" s="889"/>
      <c r="I104" s="889"/>
      <c r="J104" s="889"/>
      <c r="K104" s="890"/>
      <c r="L104" s="893">
        <v>903</v>
      </c>
      <c r="M104" s="894"/>
      <c r="N104" s="894"/>
      <c r="O104" s="895"/>
      <c r="P104" s="902">
        <v>163947147</v>
      </c>
      <c r="Q104" s="894"/>
      <c r="R104" s="894"/>
      <c r="S104" s="894"/>
      <c r="T104" s="894"/>
      <c r="U104" s="895"/>
      <c r="V104" s="891">
        <f t="shared" si="0"/>
        <v>181558</v>
      </c>
      <c r="W104" s="891"/>
      <c r="X104" s="891"/>
      <c r="Y104" s="891"/>
      <c r="Z104" s="891"/>
      <c r="AA104" s="892">
        <f t="shared" si="1"/>
        <v>0.04</v>
      </c>
      <c r="AB104" s="892"/>
      <c r="AC104" s="892"/>
      <c r="AD104" s="892"/>
      <c r="AE104" s="891">
        <f t="shared" si="2"/>
        <v>8115</v>
      </c>
      <c r="AF104" s="891"/>
      <c r="AG104" s="891"/>
      <c r="AH104" s="891"/>
      <c r="AI104" s="891"/>
      <c r="AJ104" s="900">
        <f t="shared" si="3"/>
        <v>1451</v>
      </c>
      <c r="AK104" s="900"/>
      <c r="AL104" s="900"/>
      <c r="AM104" s="900"/>
      <c r="AN104" s="901"/>
      <c r="AO104" s="263"/>
      <c r="AP104" s="263"/>
      <c r="AQ104" s="263"/>
      <c r="AR104" s="263"/>
      <c r="AS104" s="263"/>
      <c r="AT104" s="263"/>
      <c r="AU104" s="263"/>
      <c r="AV104" s="263"/>
      <c r="AW104" s="263"/>
      <c r="AX104" s="263"/>
    </row>
    <row r="105" spans="1:50" ht="15.75" customHeight="1">
      <c r="A105" s="319"/>
      <c r="B105" s="889" t="s">
        <v>274</v>
      </c>
      <c r="C105" s="889"/>
      <c r="D105" s="889"/>
      <c r="E105" s="889"/>
      <c r="F105" s="889"/>
      <c r="G105" s="889"/>
      <c r="H105" s="889"/>
      <c r="I105" s="889"/>
      <c r="J105" s="889"/>
      <c r="K105" s="890"/>
      <c r="L105" s="893">
        <v>4120</v>
      </c>
      <c r="M105" s="894"/>
      <c r="N105" s="894"/>
      <c r="O105" s="895"/>
      <c r="P105" s="902">
        <v>1061486651</v>
      </c>
      <c r="Q105" s="894"/>
      <c r="R105" s="894"/>
      <c r="S105" s="894"/>
      <c r="T105" s="894"/>
      <c r="U105" s="895"/>
      <c r="V105" s="891">
        <f t="shared" si="0"/>
        <v>257642</v>
      </c>
      <c r="W105" s="891"/>
      <c r="X105" s="891"/>
      <c r="Y105" s="891"/>
      <c r="Z105" s="891"/>
      <c r="AA105" s="892">
        <f t="shared" si="1"/>
        <v>0.2</v>
      </c>
      <c r="AB105" s="892"/>
      <c r="AC105" s="892"/>
      <c r="AD105" s="892"/>
      <c r="AE105" s="891">
        <f t="shared" si="2"/>
        <v>52541</v>
      </c>
      <c r="AF105" s="891"/>
      <c r="AG105" s="891"/>
      <c r="AH105" s="891"/>
      <c r="AI105" s="891"/>
      <c r="AJ105" s="900">
        <f t="shared" si="3"/>
        <v>9395</v>
      </c>
      <c r="AK105" s="900"/>
      <c r="AL105" s="900"/>
      <c r="AM105" s="900"/>
      <c r="AN105" s="901"/>
      <c r="AO105" s="263"/>
      <c r="AP105" s="263"/>
      <c r="AQ105" s="263"/>
      <c r="AR105" s="263"/>
      <c r="AS105" s="263"/>
      <c r="AT105" s="263"/>
      <c r="AU105" s="263"/>
      <c r="AV105" s="263"/>
      <c r="AW105" s="263"/>
      <c r="AX105" s="263"/>
    </row>
    <row r="106" spans="1:50" ht="15.75" customHeight="1">
      <c r="A106" s="319"/>
      <c r="B106" s="1131" t="s">
        <v>476</v>
      </c>
      <c r="C106" s="1116"/>
      <c r="D106" s="1116"/>
      <c r="E106" s="1116"/>
      <c r="F106" s="1116"/>
      <c r="G106" s="1116"/>
      <c r="H106" s="1116"/>
      <c r="I106" s="1116"/>
      <c r="J106" s="1116"/>
      <c r="K106" s="1117"/>
      <c r="L106" s="893">
        <v>0</v>
      </c>
      <c r="M106" s="894"/>
      <c r="N106" s="894"/>
      <c r="O106" s="895"/>
      <c r="P106" s="902">
        <v>0</v>
      </c>
      <c r="Q106" s="894"/>
      <c r="R106" s="894"/>
      <c r="S106" s="894"/>
      <c r="T106" s="894"/>
      <c r="U106" s="895"/>
      <c r="V106" s="891">
        <v>0</v>
      </c>
      <c r="W106" s="891"/>
      <c r="X106" s="891"/>
      <c r="Y106" s="891"/>
      <c r="Z106" s="891"/>
      <c r="AA106" s="892">
        <f t="shared" si="1"/>
        <v>0</v>
      </c>
      <c r="AB106" s="892"/>
      <c r="AC106" s="892"/>
      <c r="AD106" s="892"/>
      <c r="AE106" s="891">
        <f t="shared" si="2"/>
        <v>0</v>
      </c>
      <c r="AF106" s="891"/>
      <c r="AG106" s="891"/>
      <c r="AH106" s="891"/>
      <c r="AI106" s="891"/>
      <c r="AJ106" s="900">
        <f t="shared" si="3"/>
        <v>0</v>
      </c>
      <c r="AK106" s="900"/>
      <c r="AL106" s="900"/>
      <c r="AM106" s="900"/>
      <c r="AN106" s="901"/>
      <c r="AO106" s="263"/>
      <c r="AP106" s="263"/>
      <c r="AQ106" s="263"/>
      <c r="AR106" s="263"/>
      <c r="AS106" s="263"/>
      <c r="AT106" s="263"/>
      <c r="AU106" s="263"/>
      <c r="AV106" s="263"/>
      <c r="AW106" s="263"/>
      <c r="AX106" s="263"/>
    </row>
    <row r="107" spans="1:50" ht="15.75" customHeight="1">
      <c r="A107" s="319"/>
      <c r="B107" s="1131" t="s">
        <v>477</v>
      </c>
      <c r="C107" s="1116"/>
      <c r="D107" s="1116"/>
      <c r="E107" s="1116"/>
      <c r="F107" s="1116"/>
      <c r="G107" s="1116"/>
      <c r="H107" s="1116"/>
      <c r="I107" s="1116"/>
      <c r="J107" s="1116"/>
      <c r="K107" s="1117"/>
      <c r="L107" s="893">
        <v>630</v>
      </c>
      <c r="M107" s="894"/>
      <c r="N107" s="894"/>
      <c r="O107" s="895"/>
      <c r="P107" s="902">
        <v>180361129</v>
      </c>
      <c r="Q107" s="894"/>
      <c r="R107" s="894"/>
      <c r="S107" s="894"/>
      <c r="T107" s="894"/>
      <c r="U107" s="895"/>
      <c r="V107" s="891">
        <f>ROUND(P107/L107,0)</f>
        <v>286288</v>
      </c>
      <c r="W107" s="891"/>
      <c r="X107" s="891"/>
      <c r="Y107" s="891"/>
      <c r="Z107" s="891"/>
      <c r="AA107" s="892">
        <f t="shared" si="1"/>
        <v>0.03</v>
      </c>
      <c r="AB107" s="892"/>
      <c r="AC107" s="892"/>
      <c r="AD107" s="892"/>
      <c r="AE107" s="891">
        <f t="shared" si="2"/>
        <v>8927</v>
      </c>
      <c r="AF107" s="891"/>
      <c r="AG107" s="891"/>
      <c r="AH107" s="891"/>
      <c r="AI107" s="891"/>
      <c r="AJ107" s="900">
        <f t="shared" si="3"/>
        <v>1596</v>
      </c>
      <c r="AK107" s="900"/>
      <c r="AL107" s="900"/>
      <c r="AM107" s="900"/>
      <c r="AN107" s="901"/>
      <c r="AO107" s="263"/>
      <c r="AP107" s="263"/>
      <c r="AQ107" s="263"/>
      <c r="AR107" s="263"/>
      <c r="AS107" s="263"/>
      <c r="AT107" s="263"/>
      <c r="AU107" s="263"/>
      <c r="AV107" s="263"/>
      <c r="AW107" s="263"/>
      <c r="AX107" s="263"/>
    </row>
    <row r="108" spans="1:50" ht="15.75" customHeight="1" thickBot="1">
      <c r="A108" s="323"/>
      <c r="B108" s="980" t="s">
        <v>990</v>
      </c>
      <c r="C108" s="981"/>
      <c r="D108" s="981"/>
      <c r="E108" s="981"/>
      <c r="F108" s="981"/>
      <c r="G108" s="981"/>
      <c r="H108" s="981"/>
      <c r="I108" s="981"/>
      <c r="J108" s="981"/>
      <c r="K108" s="982"/>
      <c r="L108" s="930">
        <v>0</v>
      </c>
      <c r="M108" s="931"/>
      <c r="N108" s="931"/>
      <c r="O108" s="932"/>
      <c r="P108" s="984">
        <v>0</v>
      </c>
      <c r="Q108" s="931"/>
      <c r="R108" s="931"/>
      <c r="S108" s="931"/>
      <c r="T108" s="931"/>
      <c r="U108" s="932"/>
      <c r="V108" s="977">
        <v>0</v>
      </c>
      <c r="W108" s="977"/>
      <c r="X108" s="977"/>
      <c r="Y108" s="977"/>
      <c r="Z108" s="977"/>
      <c r="AA108" s="983">
        <f t="shared" si="1"/>
        <v>0</v>
      </c>
      <c r="AB108" s="983"/>
      <c r="AC108" s="983"/>
      <c r="AD108" s="983"/>
      <c r="AE108" s="977">
        <f t="shared" si="2"/>
        <v>0</v>
      </c>
      <c r="AF108" s="977"/>
      <c r="AG108" s="977"/>
      <c r="AH108" s="977"/>
      <c r="AI108" s="977"/>
      <c r="AJ108" s="978">
        <f t="shared" si="3"/>
        <v>0</v>
      </c>
      <c r="AK108" s="978"/>
      <c r="AL108" s="978"/>
      <c r="AM108" s="978"/>
      <c r="AN108" s="979"/>
      <c r="AO108" s="263"/>
      <c r="AP108" s="263"/>
      <c r="AQ108" s="263"/>
      <c r="AR108" s="263"/>
      <c r="AS108" s="263"/>
      <c r="AT108" s="263"/>
      <c r="AU108" s="263"/>
      <c r="AV108" s="263"/>
      <c r="AW108" s="263"/>
      <c r="AX108" s="263"/>
    </row>
    <row r="109" spans="1:50" ht="15.75" customHeight="1">
      <c r="A109" s="1096" t="s">
        <v>121</v>
      </c>
      <c r="B109" s="1085"/>
      <c r="C109" s="1085"/>
      <c r="D109" s="1085"/>
      <c r="E109" s="1085"/>
      <c r="F109" s="1085"/>
      <c r="G109" s="1085"/>
      <c r="H109" s="1085"/>
      <c r="I109" s="1085"/>
      <c r="J109" s="1085"/>
      <c r="K109" s="1086"/>
      <c r="L109" s="1114">
        <f>SUM(L110:O112)</f>
        <v>31405</v>
      </c>
      <c r="M109" s="707"/>
      <c r="N109" s="707"/>
      <c r="O109" s="708"/>
      <c r="P109" s="1059">
        <f>SUM(P110:U112)</f>
        <v>8224761936</v>
      </c>
      <c r="Q109" s="1060"/>
      <c r="R109" s="1060"/>
      <c r="S109" s="1060"/>
      <c r="T109" s="1060"/>
      <c r="U109" s="1061"/>
      <c r="V109" s="1062">
        <f t="shared" si="0"/>
        <v>261893</v>
      </c>
      <c r="W109" s="1062"/>
      <c r="X109" s="1062"/>
      <c r="Y109" s="1062"/>
      <c r="Z109" s="1062"/>
      <c r="AA109" s="1106">
        <f t="shared" si="1"/>
        <v>1.55</v>
      </c>
      <c r="AB109" s="1106"/>
      <c r="AC109" s="1106"/>
      <c r="AD109" s="1106"/>
      <c r="AE109" s="1062">
        <f t="shared" si="2"/>
        <v>407106</v>
      </c>
      <c r="AF109" s="1062"/>
      <c r="AG109" s="1062"/>
      <c r="AH109" s="1062"/>
      <c r="AI109" s="1062"/>
      <c r="AJ109" s="1194">
        <f t="shared" si="3"/>
        <v>72798</v>
      </c>
      <c r="AK109" s="1194"/>
      <c r="AL109" s="1194"/>
      <c r="AM109" s="1194"/>
      <c r="AN109" s="1195"/>
      <c r="AO109" s="39"/>
      <c r="AP109" s="39"/>
      <c r="AQ109" s="39"/>
      <c r="AR109" s="39"/>
      <c r="AS109" s="39"/>
      <c r="AT109" s="39"/>
      <c r="AU109" s="39"/>
      <c r="AV109" s="39"/>
      <c r="AW109" s="39"/>
      <c r="AX109" s="39"/>
    </row>
    <row r="110" spans="1:50" ht="15.75" customHeight="1">
      <c r="A110" s="319"/>
      <c r="B110" s="1037" t="s">
        <v>502</v>
      </c>
      <c r="C110" s="1037"/>
      <c r="D110" s="1037"/>
      <c r="E110" s="1037"/>
      <c r="F110" s="1037"/>
      <c r="G110" s="1037"/>
      <c r="H110" s="1037"/>
      <c r="I110" s="1037"/>
      <c r="J110" s="1037"/>
      <c r="K110" s="1038"/>
      <c r="L110" s="893">
        <v>18820</v>
      </c>
      <c r="M110" s="894"/>
      <c r="N110" s="894"/>
      <c r="O110" s="895"/>
      <c r="P110" s="902">
        <v>4790248941</v>
      </c>
      <c r="Q110" s="894"/>
      <c r="R110" s="894"/>
      <c r="S110" s="894"/>
      <c r="T110" s="894"/>
      <c r="U110" s="895"/>
      <c r="V110" s="891">
        <f t="shared" si="0"/>
        <v>254530</v>
      </c>
      <c r="W110" s="891"/>
      <c r="X110" s="891"/>
      <c r="Y110" s="891"/>
      <c r="Z110" s="891"/>
      <c r="AA110" s="892">
        <f t="shared" si="1"/>
        <v>0.93</v>
      </c>
      <c r="AB110" s="892"/>
      <c r="AC110" s="892"/>
      <c r="AD110" s="892"/>
      <c r="AE110" s="891">
        <f t="shared" si="2"/>
        <v>237106</v>
      </c>
      <c r="AF110" s="891"/>
      <c r="AG110" s="891"/>
      <c r="AH110" s="891"/>
      <c r="AI110" s="891"/>
      <c r="AJ110" s="900">
        <f t="shared" si="3"/>
        <v>42399</v>
      </c>
      <c r="AK110" s="900"/>
      <c r="AL110" s="900"/>
      <c r="AM110" s="900"/>
      <c r="AN110" s="901"/>
      <c r="AO110" s="263"/>
      <c r="AP110" s="263"/>
      <c r="AQ110" s="263"/>
      <c r="AR110" s="263"/>
      <c r="AS110" s="263"/>
      <c r="AT110" s="263"/>
      <c r="AU110" s="263"/>
      <c r="AV110" s="263"/>
      <c r="AW110" s="263"/>
      <c r="AX110" s="263"/>
    </row>
    <row r="111" spans="1:50" ht="15.75" customHeight="1">
      <c r="A111" s="319"/>
      <c r="B111" s="1037" t="s">
        <v>690</v>
      </c>
      <c r="C111" s="1037"/>
      <c r="D111" s="1037"/>
      <c r="E111" s="1037"/>
      <c r="F111" s="1037"/>
      <c r="G111" s="1037"/>
      <c r="H111" s="1037"/>
      <c r="I111" s="1037"/>
      <c r="J111" s="1037"/>
      <c r="K111" s="1038"/>
      <c r="L111" s="893">
        <v>11466</v>
      </c>
      <c r="M111" s="894"/>
      <c r="N111" s="894"/>
      <c r="O111" s="895"/>
      <c r="P111" s="902">
        <v>3059436108</v>
      </c>
      <c r="Q111" s="894"/>
      <c r="R111" s="894"/>
      <c r="S111" s="894"/>
      <c r="T111" s="894"/>
      <c r="U111" s="895"/>
      <c r="V111" s="891">
        <f t="shared" si="0"/>
        <v>266827</v>
      </c>
      <c r="W111" s="891"/>
      <c r="X111" s="891"/>
      <c r="Y111" s="891"/>
      <c r="Z111" s="891"/>
      <c r="AA111" s="892">
        <f t="shared" si="1"/>
        <v>0.57</v>
      </c>
      <c r="AB111" s="892"/>
      <c r="AC111" s="892"/>
      <c r="AD111" s="892"/>
      <c r="AE111" s="891">
        <f t="shared" si="2"/>
        <v>151435</v>
      </c>
      <c r="AF111" s="891"/>
      <c r="AG111" s="891"/>
      <c r="AH111" s="891"/>
      <c r="AI111" s="891"/>
      <c r="AJ111" s="900">
        <f t="shared" si="3"/>
        <v>27079</v>
      </c>
      <c r="AK111" s="900"/>
      <c r="AL111" s="900"/>
      <c r="AM111" s="900"/>
      <c r="AN111" s="901"/>
      <c r="AO111" s="263"/>
      <c r="AP111" s="263"/>
      <c r="AQ111" s="263"/>
      <c r="AR111" s="263"/>
      <c r="AS111" s="263"/>
      <c r="AT111" s="263"/>
      <c r="AU111" s="263"/>
      <c r="AV111" s="263"/>
      <c r="AW111" s="263"/>
      <c r="AX111" s="263"/>
    </row>
    <row r="112" spans="1:50" ht="15.75" customHeight="1" thickBot="1">
      <c r="A112" s="323"/>
      <c r="B112" s="1126" t="s">
        <v>480</v>
      </c>
      <c r="C112" s="1126"/>
      <c r="D112" s="1126"/>
      <c r="E112" s="1126"/>
      <c r="F112" s="1126"/>
      <c r="G112" s="1126"/>
      <c r="H112" s="1126"/>
      <c r="I112" s="1126"/>
      <c r="J112" s="1126"/>
      <c r="K112" s="1127"/>
      <c r="L112" s="930">
        <v>1119</v>
      </c>
      <c r="M112" s="931"/>
      <c r="N112" s="931"/>
      <c r="O112" s="932"/>
      <c r="P112" s="984">
        <v>375076887</v>
      </c>
      <c r="Q112" s="931"/>
      <c r="R112" s="931"/>
      <c r="S112" s="931"/>
      <c r="T112" s="931"/>
      <c r="U112" s="932"/>
      <c r="V112" s="977">
        <f>ROUND(P112/L112,0)</f>
        <v>335189</v>
      </c>
      <c r="W112" s="977"/>
      <c r="X112" s="977"/>
      <c r="Y112" s="977"/>
      <c r="Z112" s="977"/>
      <c r="AA112" s="983">
        <f t="shared" si="1"/>
        <v>0.06</v>
      </c>
      <c r="AB112" s="983"/>
      <c r="AC112" s="983"/>
      <c r="AD112" s="983"/>
      <c r="AE112" s="977">
        <f t="shared" si="2"/>
        <v>18565</v>
      </c>
      <c r="AF112" s="977"/>
      <c r="AG112" s="977"/>
      <c r="AH112" s="977"/>
      <c r="AI112" s="977"/>
      <c r="AJ112" s="978">
        <f t="shared" si="3"/>
        <v>3320</v>
      </c>
      <c r="AK112" s="978"/>
      <c r="AL112" s="978"/>
      <c r="AM112" s="978"/>
      <c r="AN112" s="979"/>
      <c r="AO112" s="263"/>
      <c r="AP112" s="263"/>
      <c r="AQ112" s="263"/>
      <c r="AR112" s="263"/>
      <c r="AS112" s="263"/>
      <c r="AT112" s="263"/>
      <c r="AU112" s="263"/>
      <c r="AV112" s="263"/>
      <c r="AW112" s="263"/>
      <c r="AX112" s="263"/>
    </row>
    <row r="113" spans="1:50" ht="15.75" customHeight="1" thickBot="1">
      <c r="A113" s="761" t="s">
        <v>105</v>
      </c>
      <c r="B113" s="762"/>
      <c r="C113" s="762"/>
      <c r="D113" s="762"/>
      <c r="E113" s="762"/>
      <c r="F113" s="762"/>
      <c r="G113" s="762"/>
      <c r="H113" s="762"/>
      <c r="I113" s="762"/>
      <c r="J113" s="762"/>
      <c r="K113" s="763"/>
      <c r="L113" s="1077">
        <f>SUM(L98:O99,L109)</f>
        <v>548229</v>
      </c>
      <c r="M113" s="1078"/>
      <c r="N113" s="1078"/>
      <c r="O113" s="1079"/>
      <c r="P113" s="1075">
        <f>SUM(P98:U99,P109)</f>
        <v>26734766589</v>
      </c>
      <c r="Q113" s="1075"/>
      <c r="R113" s="1075"/>
      <c r="S113" s="1075"/>
      <c r="T113" s="1075"/>
      <c r="U113" s="1075"/>
      <c r="V113" s="1075">
        <f t="shared" si="0"/>
        <v>48766</v>
      </c>
      <c r="W113" s="1075"/>
      <c r="X113" s="1075"/>
      <c r="Y113" s="1075"/>
      <c r="Z113" s="1075"/>
      <c r="AA113" s="1080">
        <f t="shared" si="1"/>
        <v>27.14</v>
      </c>
      <c r="AB113" s="1080"/>
      <c r="AC113" s="1080"/>
      <c r="AD113" s="1080"/>
      <c r="AE113" s="1075">
        <f t="shared" si="2"/>
        <v>1323307</v>
      </c>
      <c r="AF113" s="1075"/>
      <c r="AG113" s="1075"/>
      <c r="AH113" s="1075"/>
      <c r="AI113" s="1075"/>
      <c r="AJ113" s="1202">
        <f t="shared" si="3"/>
        <v>236633</v>
      </c>
      <c r="AK113" s="1202"/>
      <c r="AL113" s="1202"/>
      <c r="AM113" s="1202"/>
      <c r="AN113" s="1203"/>
      <c r="AO113" s="39"/>
      <c r="AP113" s="39"/>
      <c r="AQ113" s="39"/>
      <c r="AR113" s="39"/>
      <c r="AS113" s="39"/>
      <c r="AT113" s="39"/>
      <c r="AU113" s="39"/>
      <c r="AV113" s="39"/>
      <c r="AW113" s="39"/>
      <c r="AX113" s="39"/>
    </row>
    <row r="114" spans="1:50" ht="15.75" customHeight="1">
      <c r="A114" s="1084" t="s">
        <v>304</v>
      </c>
      <c r="B114" s="1085"/>
      <c r="C114" s="1085"/>
      <c r="D114" s="1085"/>
      <c r="E114" s="1085"/>
      <c r="F114" s="1085"/>
      <c r="G114" s="1085"/>
      <c r="H114" s="1085"/>
      <c r="I114" s="1085"/>
      <c r="J114" s="1085"/>
      <c r="K114" s="1086"/>
      <c r="L114" s="1097">
        <v>40826</v>
      </c>
      <c r="M114" s="1066"/>
      <c r="N114" s="1066"/>
      <c r="O114" s="1067"/>
      <c r="P114" s="1065">
        <v>724293039</v>
      </c>
      <c r="Q114" s="1066"/>
      <c r="R114" s="1066"/>
      <c r="S114" s="1066"/>
      <c r="T114" s="1066"/>
      <c r="U114" s="1067"/>
      <c r="V114" s="1062">
        <f>ROUND(P114/L114,0)</f>
        <v>17741</v>
      </c>
      <c r="W114" s="1062"/>
      <c r="X114" s="1062"/>
      <c r="Y114" s="1062"/>
      <c r="Z114" s="1062"/>
      <c r="AA114" s="1106">
        <f t="shared" si="1"/>
        <v>2.02</v>
      </c>
      <c r="AB114" s="1106"/>
      <c r="AC114" s="1106"/>
      <c r="AD114" s="1106"/>
      <c r="AE114" s="1076">
        <f t="shared" si="2"/>
        <v>35851</v>
      </c>
      <c r="AF114" s="1076"/>
      <c r="AG114" s="1076"/>
      <c r="AH114" s="1076"/>
      <c r="AI114" s="1076"/>
      <c r="AJ114" s="1200">
        <f t="shared" si="3"/>
        <v>6411</v>
      </c>
      <c r="AK114" s="1200"/>
      <c r="AL114" s="1200"/>
      <c r="AM114" s="1200"/>
      <c r="AN114" s="1201"/>
      <c r="AO114" s="263"/>
      <c r="AP114" s="263"/>
      <c r="AQ114" s="263"/>
      <c r="AR114" s="263"/>
      <c r="AS114" s="263"/>
      <c r="AT114" s="263"/>
      <c r="AU114" s="263"/>
      <c r="AV114" s="263"/>
      <c r="AW114" s="263"/>
      <c r="AX114" s="263"/>
    </row>
    <row r="115" spans="1:50" ht="15.75" customHeight="1">
      <c r="A115" s="1081" t="s">
        <v>305</v>
      </c>
      <c r="B115" s="1082"/>
      <c r="C115" s="1082"/>
      <c r="D115" s="1082"/>
      <c r="E115" s="1082"/>
      <c r="F115" s="1082"/>
      <c r="G115" s="1082"/>
      <c r="H115" s="1082"/>
      <c r="I115" s="1082"/>
      <c r="J115" s="1082"/>
      <c r="K115" s="1083"/>
      <c r="L115" s="893">
        <v>63845</v>
      </c>
      <c r="M115" s="894"/>
      <c r="N115" s="894"/>
      <c r="O115" s="895"/>
      <c r="P115" s="902">
        <v>722585117</v>
      </c>
      <c r="Q115" s="894"/>
      <c r="R115" s="894"/>
      <c r="S115" s="894"/>
      <c r="T115" s="894"/>
      <c r="U115" s="895"/>
      <c r="V115" s="891">
        <f>ROUND(P115/L115,0)</f>
        <v>11318</v>
      </c>
      <c r="W115" s="891"/>
      <c r="X115" s="891"/>
      <c r="Y115" s="891"/>
      <c r="Z115" s="891"/>
      <c r="AA115" s="892">
        <f t="shared" si="1"/>
        <v>3.16</v>
      </c>
      <c r="AB115" s="892"/>
      <c r="AC115" s="892"/>
      <c r="AD115" s="892"/>
      <c r="AE115" s="1161">
        <f t="shared" si="2"/>
        <v>35766</v>
      </c>
      <c r="AF115" s="1161"/>
      <c r="AG115" s="1161"/>
      <c r="AH115" s="1161"/>
      <c r="AI115" s="1161"/>
      <c r="AJ115" s="1200">
        <f t="shared" si="3"/>
        <v>6396</v>
      </c>
      <c r="AK115" s="1200"/>
      <c r="AL115" s="1200"/>
      <c r="AM115" s="1200"/>
      <c r="AN115" s="1201"/>
      <c r="AO115" s="263"/>
      <c r="AP115" s="263"/>
      <c r="AQ115" s="263"/>
      <c r="AR115" s="263"/>
      <c r="AS115" s="263"/>
      <c r="AT115" s="263"/>
      <c r="AU115" s="263"/>
      <c r="AV115" s="263"/>
      <c r="AW115" s="263"/>
      <c r="AX115" s="263"/>
    </row>
    <row r="116" spans="1:50" ht="15.75" customHeight="1" thickBot="1">
      <c r="A116" s="1113" t="s">
        <v>393</v>
      </c>
      <c r="B116" s="1179"/>
      <c r="C116" s="1179"/>
      <c r="D116" s="1179"/>
      <c r="E116" s="1179"/>
      <c r="F116" s="1179"/>
      <c r="G116" s="1179"/>
      <c r="H116" s="1179"/>
      <c r="I116" s="1179"/>
      <c r="J116" s="1179"/>
      <c r="K116" s="1180"/>
      <c r="L116" s="930">
        <v>5810</v>
      </c>
      <c r="M116" s="931"/>
      <c r="N116" s="931"/>
      <c r="O116" s="932"/>
      <c r="P116" s="984">
        <v>190071285</v>
      </c>
      <c r="Q116" s="931"/>
      <c r="R116" s="931"/>
      <c r="S116" s="931"/>
      <c r="T116" s="931"/>
      <c r="U116" s="932"/>
      <c r="V116" s="1162">
        <f>ROUND(P116/L116,0)</f>
        <v>32715</v>
      </c>
      <c r="W116" s="1162"/>
      <c r="X116" s="1162"/>
      <c r="Y116" s="1162"/>
      <c r="Z116" s="1162"/>
      <c r="AA116" s="1164">
        <f t="shared" si="1"/>
        <v>0.29</v>
      </c>
      <c r="AB116" s="1164"/>
      <c r="AC116" s="1164"/>
      <c r="AD116" s="1164"/>
      <c r="AE116" s="1163">
        <f t="shared" si="2"/>
        <v>9408</v>
      </c>
      <c r="AF116" s="1163"/>
      <c r="AG116" s="1163"/>
      <c r="AH116" s="1163"/>
      <c r="AI116" s="1163"/>
      <c r="AJ116" s="1198">
        <f t="shared" si="3"/>
        <v>1682</v>
      </c>
      <c r="AK116" s="1198"/>
      <c r="AL116" s="1198"/>
      <c r="AM116" s="1198"/>
      <c r="AN116" s="1199"/>
      <c r="AO116" s="263"/>
      <c r="AP116" s="263"/>
      <c r="AQ116" s="263"/>
      <c r="AR116" s="263"/>
      <c r="AS116" s="263"/>
      <c r="AT116" s="263"/>
      <c r="AU116" s="263"/>
      <c r="AV116" s="263"/>
      <c r="AW116" s="263"/>
      <c r="AX116" s="263"/>
    </row>
    <row r="117" spans="1:40" ht="15.75" customHeight="1" thickBot="1">
      <c r="A117" s="761" t="s">
        <v>106</v>
      </c>
      <c r="B117" s="762"/>
      <c r="C117" s="762"/>
      <c r="D117" s="762"/>
      <c r="E117" s="762"/>
      <c r="F117" s="762"/>
      <c r="G117" s="762"/>
      <c r="H117" s="762"/>
      <c r="I117" s="762"/>
      <c r="J117" s="762"/>
      <c r="K117" s="763"/>
      <c r="L117" s="1077">
        <f>SUM(L113:O116)</f>
        <v>658710</v>
      </c>
      <c r="M117" s="1078"/>
      <c r="N117" s="1078"/>
      <c r="O117" s="1079"/>
      <c r="P117" s="1098">
        <f>SUM(P113:U116)</f>
        <v>28371716030</v>
      </c>
      <c r="Q117" s="1078"/>
      <c r="R117" s="1078"/>
      <c r="S117" s="1078"/>
      <c r="T117" s="1078"/>
      <c r="U117" s="1079"/>
      <c r="V117" s="1098">
        <f>ROUND(P117/L117,0)</f>
        <v>43072</v>
      </c>
      <c r="W117" s="1078"/>
      <c r="X117" s="1078"/>
      <c r="Y117" s="1078"/>
      <c r="Z117" s="1079"/>
      <c r="AA117" s="1158">
        <f t="shared" si="1"/>
        <v>32.6</v>
      </c>
      <c r="AB117" s="1159"/>
      <c r="AC117" s="1159"/>
      <c r="AD117" s="1160"/>
      <c r="AE117" s="1155">
        <f t="shared" si="2"/>
        <v>1404332</v>
      </c>
      <c r="AF117" s="1156"/>
      <c r="AG117" s="1156"/>
      <c r="AH117" s="1156"/>
      <c r="AI117" s="1157"/>
      <c r="AJ117" s="1196">
        <f t="shared" si="3"/>
        <v>251122</v>
      </c>
      <c r="AK117" s="1196"/>
      <c r="AL117" s="1196"/>
      <c r="AM117" s="1196"/>
      <c r="AN117" s="1197"/>
    </row>
    <row r="118" spans="1:40" ht="12" customHeight="1">
      <c r="A118" s="879" t="s">
        <v>1551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c r="AH118" s="881"/>
      <c r="AI118" s="881"/>
      <c r="AJ118" s="881"/>
      <c r="AK118" s="881"/>
      <c r="AL118" s="881"/>
      <c r="AM118" s="881"/>
      <c r="AN118" s="881"/>
    </row>
    <row r="119" spans="1:40" ht="12" customHeight="1">
      <c r="A119" s="882"/>
      <c r="B119" s="882"/>
      <c r="C119" s="882"/>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2"/>
      <c r="AA119" s="882"/>
      <c r="AB119" s="882"/>
      <c r="AC119" s="882"/>
      <c r="AD119" s="882"/>
      <c r="AE119" s="882"/>
      <c r="AF119" s="882"/>
      <c r="AG119" s="882"/>
      <c r="AH119" s="882"/>
      <c r="AI119" s="882"/>
      <c r="AJ119" s="882"/>
      <c r="AK119" s="882"/>
      <c r="AL119" s="882"/>
      <c r="AM119" s="882"/>
      <c r="AN119" s="882"/>
    </row>
    <row r="120" spans="1:41" ht="15.75" customHeight="1">
      <c r="A120" s="32" t="s">
        <v>1552</v>
      </c>
      <c r="U120" s="976">
        <v>20203</v>
      </c>
      <c r="V120" s="976"/>
      <c r="W120" s="976"/>
      <c r="X120" s="976"/>
      <c r="Y120" s="32" t="s">
        <v>156</v>
      </c>
      <c r="AC120" s="172"/>
      <c r="AD120" s="172"/>
      <c r="AO120" s="32" t="s">
        <v>1553</v>
      </c>
    </row>
    <row r="121" spans="1:41" ht="15.75" customHeight="1">
      <c r="A121" s="32" t="s">
        <v>1554</v>
      </c>
      <c r="N121" s="250"/>
      <c r="U121" s="976">
        <v>112980</v>
      </c>
      <c r="V121" s="976"/>
      <c r="W121" s="976"/>
      <c r="X121" s="976"/>
      <c r="Y121" s="32" t="s">
        <v>157</v>
      </c>
      <c r="AO121" s="32" t="s">
        <v>1553</v>
      </c>
    </row>
    <row r="122" spans="13:24" ht="16.5" customHeight="1">
      <c r="M122" s="516"/>
      <c r="N122" s="516"/>
      <c r="O122" s="516"/>
      <c r="P122" s="516"/>
      <c r="U122" s="883"/>
      <c r="V122" s="883"/>
      <c r="W122" s="883"/>
      <c r="X122" s="883"/>
    </row>
    <row r="151" ht="15" customHeight="1">
      <c r="F151" s="32">
        <v>0</v>
      </c>
    </row>
  </sheetData>
  <sheetProtection/>
  <mergeCells count="495">
    <mergeCell ref="D63:G63"/>
    <mergeCell ref="D61:G61"/>
    <mergeCell ref="AJ81:AN81"/>
    <mergeCell ref="AJ80:AN80"/>
    <mergeCell ref="AJ79:AN79"/>
    <mergeCell ref="AK70:AN70"/>
    <mergeCell ref="AK69:AN69"/>
    <mergeCell ref="AK67:AN67"/>
    <mergeCell ref="V81:Z81"/>
    <mergeCell ref="AJ110:AN110"/>
    <mergeCell ref="AJ107:AN107"/>
    <mergeCell ref="AJ106:AN106"/>
    <mergeCell ref="AJ98:AN98"/>
    <mergeCell ref="AJ97:AN97"/>
    <mergeCell ref="AJ96:AN96"/>
    <mergeCell ref="AJ117:AN117"/>
    <mergeCell ref="AJ116:AN116"/>
    <mergeCell ref="AJ115:AN115"/>
    <mergeCell ref="AJ114:AN114"/>
    <mergeCell ref="AJ105:AN105"/>
    <mergeCell ref="AJ104:AN104"/>
    <mergeCell ref="AJ109:AN109"/>
    <mergeCell ref="AJ113:AN113"/>
    <mergeCell ref="AJ112:AN112"/>
    <mergeCell ref="AJ111:AN111"/>
    <mergeCell ref="AJ95:AN95"/>
    <mergeCell ref="AJ103:AN103"/>
    <mergeCell ref="AJ100:AN100"/>
    <mergeCell ref="AJ99:AN99"/>
    <mergeCell ref="AJ90:AN90"/>
    <mergeCell ref="AJ89:AN89"/>
    <mergeCell ref="AJ101:AN101"/>
    <mergeCell ref="AJ94:AN94"/>
    <mergeCell ref="AJ93:AN93"/>
    <mergeCell ref="AJ92:AN92"/>
    <mergeCell ref="AJ86:AN86"/>
    <mergeCell ref="AJ78:AN78"/>
    <mergeCell ref="AJ75:AN77"/>
    <mergeCell ref="AJ82:AN82"/>
    <mergeCell ref="AJ88:AN88"/>
    <mergeCell ref="AJ87:AN87"/>
    <mergeCell ref="AJ85:AN85"/>
    <mergeCell ref="AJ84:AN84"/>
    <mergeCell ref="AJ83:AN83"/>
    <mergeCell ref="AJ91:AN91"/>
    <mergeCell ref="AG40:AN40"/>
    <mergeCell ref="AC34:AH34"/>
    <mergeCell ref="T33:V35"/>
    <mergeCell ref="T37:V37"/>
    <mergeCell ref="T38:V38"/>
    <mergeCell ref="T39:V39"/>
    <mergeCell ref="T36:V36"/>
    <mergeCell ref="W35:Y35"/>
    <mergeCell ref="Z35:AB35"/>
    <mergeCell ref="AC37:AE37"/>
    <mergeCell ref="AC38:AE38"/>
    <mergeCell ref="AC39:AE39"/>
    <mergeCell ref="AC36:AE36"/>
    <mergeCell ref="AC35:AE35"/>
    <mergeCell ref="AF37:AH37"/>
    <mergeCell ref="AF38:AH38"/>
    <mergeCell ref="AF39:AH39"/>
    <mergeCell ref="AF36:AH36"/>
    <mergeCell ref="L99:O99"/>
    <mergeCell ref="P99:U99"/>
    <mergeCell ref="L88:O88"/>
    <mergeCell ref="P88:U88"/>
    <mergeCell ref="A116:K116"/>
    <mergeCell ref="L115:O115"/>
    <mergeCell ref="P115:U115"/>
    <mergeCell ref="B107:K107"/>
    <mergeCell ref="B105:K105"/>
    <mergeCell ref="B110:K110"/>
    <mergeCell ref="AA115:AD115"/>
    <mergeCell ref="V115:Z115"/>
    <mergeCell ref="V113:Z113"/>
    <mergeCell ref="AA101:AD101"/>
    <mergeCell ref="AA99:AD99"/>
    <mergeCell ref="V107:Z107"/>
    <mergeCell ref="AA107:AD107"/>
    <mergeCell ref="V104:Z104"/>
    <mergeCell ref="V103:Z103"/>
    <mergeCell ref="V105:Z105"/>
    <mergeCell ref="W37:Y37"/>
    <mergeCell ref="E27:AH27"/>
    <mergeCell ref="AI29:AN31"/>
    <mergeCell ref="AI16:AN17"/>
    <mergeCell ref="AI20:AN28"/>
    <mergeCell ref="AA85:AD85"/>
    <mergeCell ref="U61:X61"/>
    <mergeCell ref="U62:X62"/>
    <mergeCell ref="U63:X63"/>
    <mergeCell ref="U66:X66"/>
    <mergeCell ref="AL36:AN36"/>
    <mergeCell ref="AI36:AK36"/>
    <mergeCell ref="AI39:AK39"/>
    <mergeCell ref="AI34:AK35"/>
    <mergeCell ref="AL39:AN39"/>
    <mergeCell ref="AL38:AN38"/>
    <mergeCell ref="AL34:AN35"/>
    <mergeCell ref="AI38:AK38"/>
    <mergeCell ref="AL37:AN37"/>
    <mergeCell ref="AE93:AI93"/>
    <mergeCell ref="AE117:AI117"/>
    <mergeCell ref="AA117:AD117"/>
    <mergeCell ref="AE115:AI115"/>
    <mergeCell ref="V117:Z117"/>
    <mergeCell ref="V116:Z116"/>
    <mergeCell ref="AE116:AI116"/>
    <mergeCell ref="AA116:AD116"/>
    <mergeCell ref="AE104:AI104"/>
    <mergeCell ref="AA103:AD103"/>
    <mergeCell ref="L82:O82"/>
    <mergeCell ref="V82:Z82"/>
    <mergeCell ref="V106:Z106"/>
    <mergeCell ref="AA106:AD106"/>
    <mergeCell ref="AA105:AD105"/>
    <mergeCell ref="AE103:AI103"/>
    <mergeCell ref="AE106:AI106"/>
    <mergeCell ref="AE99:AI99"/>
    <mergeCell ref="AE105:AI105"/>
    <mergeCell ref="AE96:AI96"/>
    <mergeCell ref="D60:K60"/>
    <mergeCell ref="U58:X58"/>
    <mergeCell ref="AA114:AD114"/>
    <mergeCell ref="V114:Z114"/>
    <mergeCell ref="V80:Z80"/>
    <mergeCell ref="L89:O89"/>
    <mergeCell ref="L96:O96"/>
    <mergeCell ref="L80:O80"/>
    <mergeCell ref="L83:O83"/>
    <mergeCell ref="L81:O81"/>
    <mergeCell ref="AI5:AN5"/>
    <mergeCell ref="AI19:AN19"/>
    <mergeCell ref="AI6:AN15"/>
    <mergeCell ref="E23:AH23"/>
    <mergeCell ref="E24:AH24"/>
    <mergeCell ref="E25:AH25"/>
    <mergeCell ref="E18:AH18"/>
    <mergeCell ref="E19:AH19"/>
    <mergeCell ref="E20:AH20"/>
    <mergeCell ref="E21:AH21"/>
    <mergeCell ref="P80:U80"/>
    <mergeCell ref="P81:U81"/>
    <mergeCell ref="B81:K81"/>
    <mergeCell ref="A60:C60"/>
    <mergeCell ref="A61:C61"/>
    <mergeCell ref="A66:C66"/>
    <mergeCell ref="A64:C64"/>
    <mergeCell ref="U60:X60"/>
    <mergeCell ref="U64:X64"/>
    <mergeCell ref="A67:C67"/>
    <mergeCell ref="B82:K82"/>
    <mergeCell ref="N43:AF43"/>
    <mergeCell ref="A88:K88"/>
    <mergeCell ref="B87:K87"/>
    <mergeCell ref="L79:O79"/>
    <mergeCell ref="L84:O84"/>
    <mergeCell ref="L87:O87"/>
    <mergeCell ref="B80:K80"/>
    <mergeCell ref="B86:K86"/>
    <mergeCell ref="B83:K83"/>
    <mergeCell ref="B84:K84"/>
    <mergeCell ref="L86:O86"/>
    <mergeCell ref="B112:K112"/>
    <mergeCell ref="L97:O97"/>
    <mergeCell ref="L98:O98"/>
    <mergeCell ref="L101:O101"/>
    <mergeCell ref="L103:O103"/>
    <mergeCell ref="A109:K109"/>
    <mergeCell ref="B104:K104"/>
    <mergeCell ref="B106:K106"/>
    <mergeCell ref="B111:K111"/>
    <mergeCell ref="A97:K97"/>
    <mergeCell ref="A98:K98"/>
    <mergeCell ref="A99:K99"/>
    <mergeCell ref="B95:K95"/>
    <mergeCell ref="A96:K96"/>
    <mergeCell ref="L95:O95"/>
    <mergeCell ref="V95:Z95"/>
    <mergeCell ref="V92:Z92"/>
    <mergeCell ref="V94:Z94"/>
    <mergeCell ref="L94:O94"/>
    <mergeCell ref="V96:Z96"/>
    <mergeCell ref="P92:U92"/>
    <mergeCell ref="B89:K89"/>
    <mergeCell ref="B90:K90"/>
    <mergeCell ref="A92:K92"/>
    <mergeCell ref="B94:K94"/>
    <mergeCell ref="B93:K93"/>
    <mergeCell ref="L90:O90"/>
    <mergeCell ref="L92:O92"/>
    <mergeCell ref="AE80:AI80"/>
    <mergeCell ref="AE81:AI81"/>
    <mergeCell ref="AE82:AI82"/>
    <mergeCell ref="AE83:AI83"/>
    <mergeCell ref="AE86:AI86"/>
    <mergeCell ref="AE87:AI87"/>
    <mergeCell ref="AE84:AI84"/>
    <mergeCell ref="AE88:AI88"/>
    <mergeCell ref="AE89:AI89"/>
    <mergeCell ref="AE90:AI90"/>
    <mergeCell ref="AE85:AI85"/>
    <mergeCell ref="AE91:AI91"/>
    <mergeCell ref="AE92:AI92"/>
    <mergeCell ref="AE97:AI97"/>
    <mergeCell ref="AE94:AI94"/>
    <mergeCell ref="AE98:AI98"/>
    <mergeCell ref="AE101:AI101"/>
    <mergeCell ref="AE100:AI100"/>
    <mergeCell ref="AE111:AI111"/>
    <mergeCell ref="AE107:AI107"/>
    <mergeCell ref="AE95:AI95"/>
    <mergeCell ref="V83:Z83"/>
    <mergeCell ref="V86:Z86"/>
    <mergeCell ref="V87:Z87"/>
    <mergeCell ref="V93:Z93"/>
    <mergeCell ref="V88:Z88"/>
    <mergeCell ref="L109:O109"/>
    <mergeCell ref="V89:Z89"/>
    <mergeCell ref="V90:Z90"/>
    <mergeCell ref="P105:U105"/>
    <mergeCell ref="L85:O85"/>
    <mergeCell ref="A85:K85"/>
    <mergeCell ref="B101:K101"/>
    <mergeCell ref="B103:K103"/>
    <mergeCell ref="AE113:AI113"/>
    <mergeCell ref="V111:Z111"/>
    <mergeCell ref="V112:Z112"/>
    <mergeCell ref="AE109:AI109"/>
    <mergeCell ref="AE110:AI110"/>
    <mergeCell ref="V97:Z97"/>
    <mergeCell ref="AE112:AI112"/>
    <mergeCell ref="P109:U109"/>
    <mergeCell ref="P86:U86"/>
    <mergeCell ref="P98:U98"/>
    <mergeCell ref="P87:U87"/>
    <mergeCell ref="P93:U93"/>
    <mergeCell ref="P85:U85"/>
    <mergeCell ref="P89:U89"/>
    <mergeCell ref="P108:U108"/>
    <mergeCell ref="P107:U107"/>
    <mergeCell ref="P106:U106"/>
    <mergeCell ref="V101:Z101"/>
    <mergeCell ref="V98:Z98"/>
    <mergeCell ref="AA96:AD96"/>
    <mergeCell ref="AA98:AD98"/>
    <mergeCell ref="AA104:AD104"/>
    <mergeCell ref="AA86:AD86"/>
    <mergeCell ref="L117:O117"/>
    <mergeCell ref="L114:O114"/>
    <mergeCell ref="P117:U117"/>
    <mergeCell ref="AA75:AD77"/>
    <mergeCell ref="AA78:AD78"/>
    <mergeCell ref="AA97:AD97"/>
    <mergeCell ref="AA94:AD94"/>
    <mergeCell ref="AA95:AD95"/>
    <mergeCell ref="AA84:AD84"/>
    <mergeCell ref="AA79:AD79"/>
    <mergeCell ref="A117:K117"/>
    <mergeCell ref="A115:K115"/>
    <mergeCell ref="A113:K113"/>
    <mergeCell ref="A114:K114"/>
    <mergeCell ref="AE75:AI77"/>
    <mergeCell ref="P75:U77"/>
    <mergeCell ref="AA80:AD80"/>
    <mergeCell ref="AA81:AD81"/>
    <mergeCell ref="A79:K79"/>
    <mergeCell ref="V79:Z79"/>
    <mergeCell ref="AA88:AD88"/>
    <mergeCell ref="AA89:AD89"/>
    <mergeCell ref="AA90:AD90"/>
    <mergeCell ref="AA92:AD92"/>
    <mergeCell ref="AA111:AD111"/>
    <mergeCell ref="AA100:AD100"/>
    <mergeCell ref="AA91:AD91"/>
    <mergeCell ref="AA110:AD110"/>
    <mergeCell ref="AA93:AD93"/>
    <mergeCell ref="AA109:AD109"/>
    <mergeCell ref="AE114:AI114"/>
    <mergeCell ref="A62:C62"/>
    <mergeCell ref="A63:C63"/>
    <mergeCell ref="L93:O93"/>
    <mergeCell ref="L110:O110"/>
    <mergeCell ref="L113:O113"/>
    <mergeCell ref="L111:O111"/>
    <mergeCell ref="AA82:AD82"/>
    <mergeCell ref="AA113:AD113"/>
    <mergeCell ref="AA112:AD112"/>
    <mergeCell ref="V78:Z78"/>
    <mergeCell ref="P111:U111"/>
    <mergeCell ref="P113:U113"/>
    <mergeCell ref="V109:Z109"/>
    <mergeCell ref="L75:O77"/>
    <mergeCell ref="V110:Z110"/>
    <mergeCell ref="P110:U110"/>
    <mergeCell ref="V84:Z84"/>
    <mergeCell ref="V85:Z85"/>
    <mergeCell ref="V99:Z99"/>
    <mergeCell ref="A75:K78"/>
    <mergeCell ref="AE78:AI78"/>
    <mergeCell ref="U67:X67"/>
    <mergeCell ref="A65:C65"/>
    <mergeCell ref="P79:U79"/>
    <mergeCell ref="AE79:AI79"/>
    <mergeCell ref="D67:G67"/>
    <mergeCell ref="D66:G66"/>
    <mergeCell ref="D65:G65"/>
    <mergeCell ref="L78:O78"/>
    <mergeCell ref="Z37:AB37"/>
    <mergeCell ref="W33:AN33"/>
    <mergeCell ref="W34:AB34"/>
    <mergeCell ref="T32:AN32"/>
    <mergeCell ref="AI18:AN18"/>
    <mergeCell ref="W38:Y38"/>
    <mergeCell ref="W36:Y36"/>
    <mergeCell ref="AF35:AH35"/>
    <mergeCell ref="E26:AH26"/>
    <mergeCell ref="AI37:AK37"/>
    <mergeCell ref="P84:U84"/>
    <mergeCell ref="P83:U83"/>
    <mergeCell ref="P82:U82"/>
    <mergeCell ref="Z39:AB39"/>
    <mergeCell ref="Z38:AB38"/>
    <mergeCell ref="W39:Y39"/>
    <mergeCell ref="AA83:AD83"/>
    <mergeCell ref="Z60:AJ60"/>
    <mergeCell ref="P78:U78"/>
    <mergeCell ref="V75:Z77"/>
    <mergeCell ref="AA87:AD87"/>
    <mergeCell ref="Z71:AJ71"/>
    <mergeCell ref="AK71:AN71"/>
    <mergeCell ref="H61:J61"/>
    <mergeCell ref="B100:K100"/>
    <mergeCell ref="L100:O100"/>
    <mergeCell ref="P100:U100"/>
    <mergeCell ref="V100:Z100"/>
    <mergeCell ref="B91:K91"/>
    <mergeCell ref="P90:U90"/>
    <mergeCell ref="Z70:AJ70"/>
    <mergeCell ref="Z64:AJ64"/>
    <mergeCell ref="Z62:AJ62"/>
    <mergeCell ref="Z61:AJ61"/>
    <mergeCell ref="D62:G62"/>
    <mergeCell ref="M68:T68"/>
    <mergeCell ref="M69:T69"/>
    <mergeCell ref="Z68:AJ68"/>
    <mergeCell ref="M62:T62"/>
    <mergeCell ref="D64:G64"/>
    <mergeCell ref="N51:T51"/>
    <mergeCell ref="N49:T49"/>
    <mergeCell ref="M67:T67"/>
    <mergeCell ref="R58:T58"/>
    <mergeCell ref="P91:U91"/>
    <mergeCell ref="L91:O91"/>
    <mergeCell ref="M58:Q58"/>
    <mergeCell ref="U70:X70"/>
    <mergeCell ref="M70:T70"/>
    <mergeCell ref="V91:Z91"/>
    <mergeCell ref="A20:D28"/>
    <mergeCell ref="A6:D19"/>
    <mergeCell ref="A5:D5"/>
    <mergeCell ref="E46:M47"/>
    <mergeCell ref="M66:T66"/>
    <mergeCell ref="N48:T48"/>
    <mergeCell ref="M52:M53"/>
    <mergeCell ref="E45:AF45"/>
    <mergeCell ref="N44:AF44"/>
    <mergeCell ref="M61:T61"/>
    <mergeCell ref="AK62:AN62"/>
    <mergeCell ref="AK61:AN61"/>
    <mergeCell ref="AK60:AN60"/>
    <mergeCell ref="U65:X65"/>
    <mergeCell ref="AK63:AN63"/>
    <mergeCell ref="M64:T64"/>
    <mergeCell ref="M65:T65"/>
    <mergeCell ref="Z65:AJ65"/>
    <mergeCell ref="AK65:AN65"/>
    <mergeCell ref="M60:T60"/>
    <mergeCell ref="AK68:AN68"/>
    <mergeCell ref="M63:T63"/>
    <mergeCell ref="Z63:AJ63"/>
    <mergeCell ref="U69:X69"/>
    <mergeCell ref="AK64:AN64"/>
    <mergeCell ref="Z69:AJ69"/>
    <mergeCell ref="Z67:AJ67"/>
    <mergeCell ref="Z66:AJ66"/>
    <mergeCell ref="U68:X68"/>
    <mergeCell ref="AK66:AN66"/>
    <mergeCell ref="U121:X121"/>
    <mergeCell ref="U120:X120"/>
    <mergeCell ref="AE108:AI108"/>
    <mergeCell ref="AJ108:AN108"/>
    <mergeCell ref="B108:K108"/>
    <mergeCell ref="V108:Z108"/>
    <mergeCell ref="AA108:AD108"/>
    <mergeCell ref="P116:U116"/>
    <mergeCell ref="P112:U112"/>
    <mergeCell ref="P114:U114"/>
    <mergeCell ref="AG41:AI41"/>
    <mergeCell ref="AJ45:AN45"/>
    <mergeCell ref="AJ44:AN44"/>
    <mergeCell ref="AJ43:AN43"/>
    <mergeCell ref="AJ42:AN42"/>
    <mergeCell ref="AC53:AH53"/>
    <mergeCell ref="AJ41:AN41"/>
    <mergeCell ref="AG42:AI42"/>
    <mergeCell ref="AG43:AI43"/>
    <mergeCell ref="AG44:AI44"/>
    <mergeCell ref="AG45:AI45"/>
    <mergeCell ref="A29:D31"/>
    <mergeCell ref="E40:AF40"/>
    <mergeCell ref="E41:AF41"/>
    <mergeCell ref="E42:AF42"/>
    <mergeCell ref="E43:M44"/>
    <mergeCell ref="E32:S35"/>
    <mergeCell ref="E36:S36"/>
    <mergeCell ref="Z36:AB36"/>
    <mergeCell ref="AI47:AN47"/>
    <mergeCell ref="AC47:AH47"/>
    <mergeCell ref="A40:D45"/>
    <mergeCell ref="A32:D39"/>
    <mergeCell ref="E50:L50"/>
    <mergeCell ref="E49:L49"/>
    <mergeCell ref="E48:L48"/>
    <mergeCell ref="N47:T47"/>
    <mergeCell ref="N46:T46"/>
    <mergeCell ref="N50:T50"/>
    <mergeCell ref="AC52:AH52"/>
    <mergeCell ref="AC50:AH51"/>
    <mergeCell ref="AC48:AH49"/>
    <mergeCell ref="AI53:AN53"/>
    <mergeCell ref="AI52:AN52"/>
    <mergeCell ref="AI50:AN51"/>
    <mergeCell ref="AI48:AN49"/>
    <mergeCell ref="U53:AB53"/>
    <mergeCell ref="U52:AB52"/>
    <mergeCell ref="U50:AB51"/>
    <mergeCell ref="L105:O105"/>
    <mergeCell ref="L104:O104"/>
    <mergeCell ref="P104:U104"/>
    <mergeCell ref="P103:U103"/>
    <mergeCell ref="P95:U95"/>
    <mergeCell ref="P94:U94"/>
    <mergeCell ref="N52:T53"/>
    <mergeCell ref="A46:D53"/>
    <mergeCell ref="U46:AB47"/>
    <mergeCell ref="E52:L53"/>
    <mergeCell ref="E51:L51"/>
    <mergeCell ref="L116:O116"/>
    <mergeCell ref="L112:O112"/>
    <mergeCell ref="L108:O108"/>
    <mergeCell ref="L107:O107"/>
    <mergeCell ref="L106:O106"/>
    <mergeCell ref="U48:AB49"/>
    <mergeCell ref="AJ102:AN102"/>
    <mergeCell ref="P102:U102"/>
    <mergeCell ref="P101:U101"/>
    <mergeCell ref="P97:U97"/>
    <mergeCell ref="P96:U96"/>
    <mergeCell ref="E28:AH28"/>
    <mergeCell ref="E29:AH29"/>
    <mergeCell ref="E30:AH30"/>
    <mergeCell ref="E31:AH31"/>
    <mergeCell ref="AC46:AN46"/>
    <mergeCell ref="O9:AH9"/>
    <mergeCell ref="O8:AH8"/>
    <mergeCell ref="O7:AH7"/>
    <mergeCell ref="E5:AH5"/>
    <mergeCell ref="E15:N17"/>
    <mergeCell ref="E13:N14"/>
    <mergeCell ref="E11:N12"/>
    <mergeCell ref="E6:N10"/>
    <mergeCell ref="O17:AH17"/>
    <mergeCell ref="O16:AH16"/>
    <mergeCell ref="AA102:AD102"/>
    <mergeCell ref="AE102:AI102"/>
    <mergeCell ref="L102:O102"/>
    <mergeCell ref="O12:AH12"/>
    <mergeCell ref="O11:AH11"/>
    <mergeCell ref="O10:AH10"/>
    <mergeCell ref="O15:AH15"/>
    <mergeCell ref="O14:AH14"/>
    <mergeCell ref="O13:AH13"/>
    <mergeCell ref="E22:AH22"/>
    <mergeCell ref="E54:AN57"/>
    <mergeCell ref="A118:AN119"/>
    <mergeCell ref="U122:X122"/>
    <mergeCell ref="O6:AH6"/>
    <mergeCell ref="E37:H39"/>
    <mergeCell ref="I39:S39"/>
    <mergeCell ref="I38:S38"/>
    <mergeCell ref="I37:S37"/>
    <mergeCell ref="B102:K102"/>
    <mergeCell ref="V102:Z102"/>
  </mergeCells>
  <dataValidations count="1">
    <dataValidation allowBlank="1" showInputMessage="1" showErrorMessage="1" imeMode="off" sqref="AO89:AO91 AS89:AS91"/>
  </dataValidation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2" r:id="rId1"/>
  <headerFooter scaleWithDoc="0" alignWithMargins="0">
    <oddFooter>&amp;C－&amp;P－</oddFooter>
  </headerFooter>
  <rowBreaks count="1" manualBreakCount="1">
    <brk id="57" max="39" man="1"/>
  </rowBreaks>
</worksheet>
</file>

<file path=xl/worksheets/sheet7.xml><?xml version="1.0" encoding="utf-8"?>
<worksheet xmlns="http://schemas.openxmlformats.org/spreadsheetml/2006/main" xmlns:r="http://schemas.openxmlformats.org/officeDocument/2006/relationships">
  <sheetPr>
    <tabColor rgb="FF00B0F0"/>
  </sheetPr>
  <dimension ref="A1:DZ145"/>
  <sheetViews>
    <sheetView view="pageBreakPreview" zoomScale="115" zoomScaleSheetLayoutView="115" zoomScalePageLayoutView="0" workbookViewId="0" topLeftCell="A61">
      <selection activeCell="CS77" sqref="CS77"/>
    </sheetView>
  </sheetViews>
  <sheetFormatPr defaultColWidth="2.375" defaultRowHeight="15" customHeight="1"/>
  <cols>
    <col min="1" max="136" width="0.74609375" style="32" customWidth="1"/>
    <col min="137" max="150" width="0.875" style="32" customWidth="1"/>
    <col min="151" max="151" width="2.375" style="32" customWidth="1"/>
    <col min="152" max="152" width="12.125" style="32" customWidth="1"/>
    <col min="153" max="16384" width="2.375" style="32" customWidth="1"/>
  </cols>
  <sheetData>
    <row r="1" ht="15" customHeight="1">
      <c r="A1" s="32" t="s">
        <v>1432</v>
      </c>
    </row>
    <row r="3" ht="15" customHeight="1">
      <c r="A3" s="32" t="s">
        <v>330</v>
      </c>
    </row>
    <row r="4" spans="45:88" ht="15" customHeight="1" thickBot="1">
      <c r="AS4" s="263"/>
      <c r="AT4" s="263"/>
      <c r="AU4" s="263"/>
      <c r="CJ4" s="174" t="s">
        <v>155</v>
      </c>
    </row>
    <row r="5" spans="1:88" ht="13.5" customHeight="1">
      <c r="A5" s="1243"/>
      <c r="B5" s="1244"/>
      <c r="C5" s="1244"/>
      <c r="D5" s="1244"/>
      <c r="E5" s="1244"/>
      <c r="F5" s="1244"/>
      <c r="G5" s="1244"/>
      <c r="H5" s="1244"/>
      <c r="I5" s="1244"/>
      <c r="J5" s="1244"/>
      <c r="K5" s="1244"/>
      <c r="L5" s="1244"/>
      <c r="M5" s="1244"/>
      <c r="N5" s="1244"/>
      <c r="O5" s="1244"/>
      <c r="P5" s="1244"/>
      <c r="Q5" s="1311" t="s">
        <v>158</v>
      </c>
      <c r="R5" s="1311"/>
      <c r="S5" s="1311"/>
      <c r="T5" s="1311"/>
      <c r="U5" s="1311"/>
      <c r="V5" s="1311"/>
      <c r="W5" s="1311"/>
      <c r="X5" s="1311"/>
      <c r="Y5" s="1311"/>
      <c r="Z5" s="1311"/>
      <c r="AA5" s="1311"/>
      <c r="AB5" s="1311"/>
      <c r="AC5" s="1311"/>
      <c r="AD5" s="1311"/>
      <c r="AE5" s="1311"/>
      <c r="AF5" s="1311"/>
      <c r="AG5" s="1311" t="s">
        <v>159</v>
      </c>
      <c r="AH5" s="1311"/>
      <c r="AI5" s="1311"/>
      <c r="AJ5" s="1311"/>
      <c r="AK5" s="1311"/>
      <c r="AL5" s="1311"/>
      <c r="AM5" s="1311"/>
      <c r="AN5" s="1311"/>
      <c r="AO5" s="1311"/>
      <c r="AP5" s="1311"/>
      <c r="AQ5" s="1311"/>
      <c r="AR5" s="1311"/>
      <c r="AS5" s="1311"/>
      <c r="AT5" s="1311"/>
      <c r="AU5" s="1311"/>
      <c r="AV5" s="1311"/>
      <c r="AW5" s="1311" t="s">
        <v>160</v>
      </c>
      <c r="AX5" s="1311"/>
      <c r="AY5" s="1311"/>
      <c r="AZ5" s="1311"/>
      <c r="BA5" s="1311"/>
      <c r="BB5" s="1311"/>
      <c r="BC5" s="1311"/>
      <c r="BD5" s="1311"/>
      <c r="BE5" s="1311"/>
      <c r="BF5" s="1311"/>
      <c r="BG5" s="1311"/>
      <c r="BH5" s="1311"/>
      <c r="BI5" s="1311"/>
      <c r="BJ5" s="1311"/>
      <c r="BK5" s="1311"/>
      <c r="BL5" s="1311"/>
      <c r="BM5" s="1311"/>
      <c r="BN5" s="1311"/>
      <c r="BO5" s="1311"/>
      <c r="BP5" s="1311"/>
      <c r="BQ5" s="1311"/>
      <c r="BR5" s="1311"/>
      <c r="BS5" s="1311"/>
      <c r="BT5" s="1311"/>
      <c r="BU5" s="1311" t="s">
        <v>161</v>
      </c>
      <c r="BV5" s="1311"/>
      <c r="BW5" s="1311"/>
      <c r="BX5" s="1311"/>
      <c r="BY5" s="1311"/>
      <c r="BZ5" s="1311"/>
      <c r="CA5" s="1311"/>
      <c r="CB5" s="1311"/>
      <c r="CC5" s="1311" t="s">
        <v>162</v>
      </c>
      <c r="CD5" s="1311"/>
      <c r="CE5" s="1311"/>
      <c r="CF5" s="1311"/>
      <c r="CG5" s="1311"/>
      <c r="CH5" s="1311"/>
      <c r="CI5" s="1311"/>
      <c r="CJ5" s="1312"/>
    </row>
    <row r="6" spans="1:88" ht="12" customHeight="1" thickBot="1">
      <c r="A6" s="1245"/>
      <c r="B6" s="1246"/>
      <c r="C6" s="1246"/>
      <c r="D6" s="1246"/>
      <c r="E6" s="1246"/>
      <c r="F6" s="1246"/>
      <c r="G6" s="1246"/>
      <c r="H6" s="1246"/>
      <c r="I6" s="1246"/>
      <c r="J6" s="1246"/>
      <c r="K6" s="1246"/>
      <c r="L6" s="1246"/>
      <c r="M6" s="1246"/>
      <c r="N6" s="1246"/>
      <c r="O6" s="1246"/>
      <c r="P6" s="1246"/>
      <c r="Q6" s="1309" t="s">
        <v>553</v>
      </c>
      <c r="R6" s="1309"/>
      <c r="S6" s="1309"/>
      <c r="T6" s="1309"/>
      <c r="U6" s="1309"/>
      <c r="V6" s="1309"/>
      <c r="W6" s="1309"/>
      <c r="X6" s="1309"/>
      <c r="Y6" s="1309"/>
      <c r="Z6" s="1309"/>
      <c r="AA6" s="1309"/>
      <c r="AB6" s="1309"/>
      <c r="AC6" s="1309"/>
      <c r="AD6" s="1309"/>
      <c r="AE6" s="1309"/>
      <c r="AF6" s="1309"/>
      <c r="AG6" s="1309" t="s">
        <v>83</v>
      </c>
      <c r="AH6" s="1309"/>
      <c r="AI6" s="1309"/>
      <c r="AJ6" s="1309"/>
      <c r="AK6" s="1309"/>
      <c r="AL6" s="1309"/>
      <c r="AM6" s="1309"/>
      <c r="AN6" s="1309"/>
      <c r="AO6" s="1309"/>
      <c r="AP6" s="1309"/>
      <c r="AQ6" s="1309"/>
      <c r="AR6" s="1309"/>
      <c r="AS6" s="1309"/>
      <c r="AT6" s="1309"/>
      <c r="AU6" s="1309"/>
      <c r="AV6" s="1309"/>
      <c r="AW6" s="1309" t="s">
        <v>683</v>
      </c>
      <c r="AX6" s="1309"/>
      <c r="AY6" s="1309"/>
      <c r="AZ6" s="1309"/>
      <c r="BA6" s="1309"/>
      <c r="BB6" s="1309"/>
      <c r="BC6" s="1309"/>
      <c r="BD6" s="1309"/>
      <c r="BE6" s="1309"/>
      <c r="BF6" s="1309"/>
      <c r="BG6" s="1309"/>
      <c r="BH6" s="1309"/>
      <c r="BI6" s="1309"/>
      <c r="BJ6" s="1309"/>
      <c r="BK6" s="1309"/>
      <c r="BL6" s="1309"/>
      <c r="BM6" s="1309"/>
      <c r="BN6" s="1309"/>
      <c r="BO6" s="1309"/>
      <c r="BP6" s="1309"/>
      <c r="BQ6" s="1309"/>
      <c r="BR6" s="1309"/>
      <c r="BS6" s="1309"/>
      <c r="BT6" s="1309"/>
      <c r="BU6" s="1309" t="s">
        <v>82</v>
      </c>
      <c r="BV6" s="1309"/>
      <c r="BW6" s="1309"/>
      <c r="BX6" s="1309"/>
      <c r="BY6" s="1309"/>
      <c r="BZ6" s="1309"/>
      <c r="CA6" s="1309"/>
      <c r="CB6" s="1309"/>
      <c r="CC6" s="1309" t="s">
        <v>81</v>
      </c>
      <c r="CD6" s="1309"/>
      <c r="CE6" s="1309"/>
      <c r="CF6" s="1309"/>
      <c r="CG6" s="1309"/>
      <c r="CH6" s="1309"/>
      <c r="CI6" s="1309"/>
      <c r="CJ6" s="1310"/>
    </row>
    <row r="7" spans="1:88" ht="24" customHeight="1">
      <c r="A7" s="1297" t="s">
        <v>1472</v>
      </c>
      <c r="B7" s="1298"/>
      <c r="C7" s="1298"/>
      <c r="D7" s="1298"/>
      <c r="E7" s="1298"/>
      <c r="F7" s="1298"/>
      <c r="G7" s="1298"/>
      <c r="H7" s="1298"/>
      <c r="I7" s="1298"/>
      <c r="J7" s="1298"/>
      <c r="K7" s="1298"/>
      <c r="L7" s="1298"/>
      <c r="M7" s="1298"/>
      <c r="N7" s="1298"/>
      <c r="O7" s="1298"/>
      <c r="P7" s="1298"/>
      <c r="Q7" s="1305">
        <v>4400</v>
      </c>
      <c r="R7" s="1305"/>
      <c r="S7" s="1305"/>
      <c r="T7" s="1305"/>
      <c r="U7" s="1305"/>
      <c r="V7" s="1305"/>
      <c r="W7" s="1305"/>
      <c r="X7" s="1305"/>
      <c r="Y7" s="1305"/>
      <c r="Z7" s="1305"/>
      <c r="AA7" s="1305"/>
      <c r="AB7" s="1305"/>
      <c r="AC7" s="1305"/>
      <c r="AD7" s="1305"/>
      <c r="AE7" s="1305"/>
      <c r="AF7" s="1305"/>
      <c r="AG7" s="1305">
        <v>6600</v>
      </c>
      <c r="AH7" s="1305"/>
      <c r="AI7" s="1305"/>
      <c r="AJ7" s="1305"/>
      <c r="AK7" s="1305"/>
      <c r="AL7" s="1305"/>
      <c r="AM7" s="1305"/>
      <c r="AN7" s="1305"/>
      <c r="AO7" s="1305"/>
      <c r="AP7" s="1305"/>
      <c r="AQ7" s="1305"/>
      <c r="AR7" s="1305"/>
      <c r="AS7" s="1305"/>
      <c r="AT7" s="1305"/>
      <c r="AU7" s="1305"/>
      <c r="AV7" s="1305"/>
      <c r="AW7" s="1305">
        <v>8800</v>
      </c>
      <c r="AX7" s="1305"/>
      <c r="AY7" s="1305"/>
      <c r="AZ7" s="1305"/>
      <c r="BA7" s="1305"/>
      <c r="BB7" s="1305"/>
      <c r="BC7" s="1305"/>
      <c r="BD7" s="1305"/>
      <c r="BE7" s="1305"/>
      <c r="BF7" s="1305"/>
      <c r="BG7" s="1305"/>
      <c r="BH7" s="1305"/>
      <c r="BI7" s="1305"/>
      <c r="BJ7" s="1305"/>
      <c r="BK7" s="1305"/>
      <c r="BL7" s="1305"/>
      <c r="BM7" s="1305"/>
      <c r="BN7" s="1305"/>
      <c r="BO7" s="1305"/>
      <c r="BP7" s="1305"/>
      <c r="BQ7" s="1305"/>
      <c r="BR7" s="1305"/>
      <c r="BS7" s="1305"/>
      <c r="BT7" s="1305"/>
      <c r="BU7" s="1305">
        <v>11000</v>
      </c>
      <c r="BV7" s="1305"/>
      <c r="BW7" s="1305"/>
      <c r="BX7" s="1305"/>
      <c r="BY7" s="1305"/>
      <c r="BZ7" s="1305"/>
      <c r="CA7" s="1305"/>
      <c r="CB7" s="1305"/>
      <c r="CC7" s="1305">
        <v>13200</v>
      </c>
      <c r="CD7" s="1305"/>
      <c r="CE7" s="1305"/>
      <c r="CF7" s="1305"/>
      <c r="CG7" s="1305"/>
      <c r="CH7" s="1305"/>
      <c r="CI7" s="1305"/>
      <c r="CJ7" s="1308"/>
    </row>
    <row r="8" spans="1:88" ht="24" customHeight="1">
      <c r="A8" s="1292" t="s">
        <v>1471</v>
      </c>
      <c r="B8" s="1299"/>
      <c r="C8" s="1299"/>
      <c r="D8" s="1299"/>
      <c r="E8" s="1299"/>
      <c r="F8" s="1299"/>
      <c r="G8" s="1299"/>
      <c r="H8" s="1299"/>
      <c r="I8" s="1299"/>
      <c r="J8" s="1299"/>
      <c r="K8" s="1299"/>
      <c r="L8" s="1299"/>
      <c r="M8" s="1299"/>
      <c r="N8" s="1299"/>
      <c r="O8" s="1299"/>
      <c r="P8" s="1299"/>
      <c r="Q8" s="1296">
        <v>13200</v>
      </c>
      <c r="R8" s="1296"/>
      <c r="S8" s="1296"/>
      <c r="T8" s="1296"/>
      <c r="U8" s="1296"/>
      <c r="V8" s="1296"/>
      <c r="W8" s="1296"/>
      <c r="X8" s="1296"/>
      <c r="Y8" s="1296"/>
      <c r="Z8" s="1296"/>
      <c r="AA8" s="1296"/>
      <c r="AB8" s="1296"/>
      <c r="AC8" s="1296"/>
      <c r="AD8" s="1296"/>
      <c r="AE8" s="1296"/>
      <c r="AF8" s="1296"/>
      <c r="AG8" s="1296">
        <v>19800</v>
      </c>
      <c r="AH8" s="1296"/>
      <c r="AI8" s="1296"/>
      <c r="AJ8" s="1296"/>
      <c r="AK8" s="1296"/>
      <c r="AL8" s="1296"/>
      <c r="AM8" s="1296"/>
      <c r="AN8" s="1296"/>
      <c r="AO8" s="1296"/>
      <c r="AP8" s="1296"/>
      <c r="AQ8" s="1296"/>
      <c r="AR8" s="1296"/>
      <c r="AS8" s="1296"/>
      <c r="AT8" s="1296"/>
      <c r="AU8" s="1296"/>
      <c r="AV8" s="1296"/>
      <c r="AW8" s="1296">
        <v>26400</v>
      </c>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v>33000</v>
      </c>
      <c r="BV8" s="1296"/>
      <c r="BW8" s="1296"/>
      <c r="BX8" s="1296"/>
      <c r="BY8" s="1296"/>
      <c r="BZ8" s="1296"/>
      <c r="CA8" s="1296"/>
      <c r="CB8" s="1296"/>
      <c r="CC8" s="1296">
        <v>39600</v>
      </c>
      <c r="CD8" s="1296"/>
      <c r="CE8" s="1296"/>
      <c r="CF8" s="1296"/>
      <c r="CG8" s="1296"/>
      <c r="CH8" s="1296"/>
      <c r="CI8" s="1296"/>
      <c r="CJ8" s="1307"/>
    </row>
    <row r="9" spans="1:88" ht="24" customHeight="1" thickBot="1">
      <c r="A9" s="1300" t="s">
        <v>684</v>
      </c>
      <c r="B9" s="1301"/>
      <c r="C9" s="1301"/>
      <c r="D9" s="1301"/>
      <c r="E9" s="1301"/>
      <c r="F9" s="1301"/>
      <c r="G9" s="1301"/>
      <c r="H9" s="1301"/>
      <c r="I9" s="1301"/>
      <c r="J9" s="1301"/>
      <c r="K9" s="1301"/>
      <c r="L9" s="1301"/>
      <c r="M9" s="1301"/>
      <c r="N9" s="1301"/>
      <c r="O9" s="1301"/>
      <c r="P9" s="1301"/>
      <c r="Q9" s="1306">
        <v>17600</v>
      </c>
      <c r="R9" s="1306"/>
      <c r="S9" s="1306"/>
      <c r="T9" s="1306"/>
      <c r="U9" s="1306"/>
      <c r="V9" s="1306"/>
      <c r="W9" s="1306"/>
      <c r="X9" s="1306"/>
      <c r="Y9" s="1306"/>
      <c r="Z9" s="1306"/>
      <c r="AA9" s="1306"/>
      <c r="AB9" s="1306"/>
      <c r="AC9" s="1306"/>
      <c r="AD9" s="1306"/>
      <c r="AE9" s="1306"/>
      <c r="AF9" s="1306"/>
      <c r="AG9" s="1306">
        <v>26400</v>
      </c>
      <c r="AH9" s="1306"/>
      <c r="AI9" s="1306"/>
      <c r="AJ9" s="1306"/>
      <c r="AK9" s="1306"/>
      <c r="AL9" s="1306"/>
      <c r="AM9" s="1306"/>
      <c r="AN9" s="1306"/>
      <c r="AO9" s="1306"/>
      <c r="AP9" s="1306"/>
      <c r="AQ9" s="1306"/>
      <c r="AR9" s="1306"/>
      <c r="AS9" s="1306"/>
      <c r="AT9" s="1306"/>
      <c r="AU9" s="1306"/>
      <c r="AV9" s="1306"/>
      <c r="AW9" s="1306">
        <v>35200</v>
      </c>
      <c r="AX9" s="1306"/>
      <c r="AY9" s="1306"/>
      <c r="AZ9" s="1306"/>
      <c r="BA9" s="1306"/>
      <c r="BB9" s="1306"/>
      <c r="BC9" s="1306"/>
      <c r="BD9" s="1306"/>
      <c r="BE9" s="1306"/>
      <c r="BF9" s="1306"/>
      <c r="BG9" s="1306"/>
      <c r="BH9" s="1306"/>
      <c r="BI9" s="1306"/>
      <c r="BJ9" s="1306"/>
      <c r="BK9" s="1306"/>
      <c r="BL9" s="1306"/>
      <c r="BM9" s="1306"/>
      <c r="BN9" s="1306"/>
      <c r="BO9" s="1306"/>
      <c r="BP9" s="1306"/>
      <c r="BQ9" s="1306"/>
      <c r="BR9" s="1306"/>
      <c r="BS9" s="1306"/>
      <c r="BT9" s="1306"/>
      <c r="BU9" s="1306">
        <v>44000</v>
      </c>
      <c r="BV9" s="1306"/>
      <c r="BW9" s="1306"/>
      <c r="BX9" s="1306"/>
      <c r="BY9" s="1306"/>
      <c r="BZ9" s="1306"/>
      <c r="CA9" s="1306"/>
      <c r="CB9" s="1306"/>
      <c r="CC9" s="1306">
        <v>52800</v>
      </c>
      <c r="CD9" s="1306"/>
      <c r="CE9" s="1306"/>
      <c r="CF9" s="1306"/>
      <c r="CG9" s="1306"/>
      <c r="CH9" s="1306"/>
      <c r="CI9" s="1306"/>
      <c r="CJ9" s="1314"/>
    </row>
    <row r="10" spans="1:88" ht="12" customHeight="1">
      <c r="A10" s="1297" t="s">
        <v>503</v>
      </c>
      <c r="B10" s="1302"/>
      <c r="C10" s="1302"/>
      <c r="D10" s="1302"/>
      <c r="E10" s="1302"/>
      <c r="F10" s="1302"/>
      <c r="G10" s="1302"/>
      <c r="H10" s="1302"/>
      <c r="I10" s="1302"/>
      <c r="J10" s="1302"/>
      <c r="K10" s="1302"/>
      <c r="L10" s="1302"/>
      <c r="M10" s="1302"/>
      <c r="N10" s="1302"/>
      <c r="O10" s="1302"/>
      <c r="P10" s="1302"/>
      <c r="Q10" s="1305">
        <v>17600</v>
      </c>
      <c r="R10" s="1305"/>
      <c r="S10" s="1305"/>
      <c r="T10" s="1305"/>
      <c r="U10" s="1305"/>
      <c r="V10" s="1305"/>
      <c r="W10" s="1305"/>
      <c r="X10" s="1305"/>
      <c r="Y10" s="1305"/>
      <c r="Z10" s="1305"/>
      <c r="AA10" s="1305"/>
      <c r="AB10" s="1305"/>
      <c r="AC10" s="1305"/>
      <c r="AD10" s="1305"/>
      <c r="AE10" s="1305"/>
      <c r="AF10" s="1305"/>
      <c r="AG10" s="1305">
        <v>26400</v>
      </c>
      <c r="AH10" s="1305"/>
      <c r="AI10" s="1305"/>
      <c r="AJ10" s="1305"/>
      <c r="AK10" s="1305"/>
      <c r="AL10" s="1305"/>
      <c r="AM10" s="1305"/>
      <c r="AN10" s="1305"/>
      <c r="AO10" s="1305"/>
      <c r="AP10" s="1305"/>
      <c r="AQ10" s="1305"/>
      <c r="AR10" s="1305"/>
      <c r="AS10" s="1305"/>
      <c r="AT10" s="1305"/>
      <c r="AU10" s="1305"/>
      <c r="AV10" s="1305"/>
      <c r="AW10" s="1305">
        <v>35200</v>
      </c>
      <c r="AX10" s="1305"/>
      <c r="AY10" s="1305"/>
      <c r="AZ10" s="1305"/>
      <c r="BA10" s="1305"/>
      <c r="BB10" s="1305"/>
      <c r="BC10" s="1305"/>
      <c r="BD10" s="1305"/>
      <c r="BE10" s="1305"/>
      <c r="BF10" s="1305"/>
      <c r="BG10" s="1305"/>
      <c r="BH10" s="1305"/>
      <c r="BI10" s="1305"/>
      <c r="BJ10" s="1305"/>
      <c r="BK10" s="1305"/>
      <c r="BL10" s="1305"/>
      <c r="BM10" s="1305"/>
      <c r="BN10" s="1305"/>
      <c r="BO10" s="1305"/>
      <c r="BP10" s="1305"/>
      <c r="BQ10" s="1305"/>
      <c r="BR10" s="1305"/>
      <c r="BS10" s="1305"/>
      <c r="BT10" s="1305"/>
      <c r="BU10" s="1305">
        <v>44000</v>
      </c>
      <c r="BV10" s="1305"/>
      <c r="BW10" s="1305"/>
      <c r="BX10" s="1305"/>
      <c r="BY10" s="1305"/>
      <c r="BZ10" s="1305"/>
      <c r="CA10" s="1305"/>
      <c r="CB10" s="1305"/>
      <c r="CC10" s="1305">
        <v>52800</v>
      </c>
      <c r="CD10" s="1305"/>
      <c r="CE10" s="1305"/>
      <c r="CF10" s="1305"/>
      <c r="CG10" s="1305"/>
      <c r="CH10" s="1305"/>
      <c r="CI10" s="1305"/>
      <c r="CJ10" s="1308"/>
    </row>
    <row r="11" spans="1:88" ht="12" customHeight="1" thickBot="1">
      <c r="A11" s="1294"/>
      <c r="B11" s="1295"/>
      <c r="C11" s="1295"/>
      <c r="D11" s="1295"/>
      <c r="E11" s="1295"/>
      <c r="F11" s="1295"/>
      <c r="G11" s="1295"/>
      <c r="H11" s="1295"/>
      <c r="I11" s="1295"/>
      <c r="J11" s="1295"/>
      <c r="K11" s="1295"/>
      <c r="L11" s="1295"/>
      <c r="M11" s="1295"/>
      <c r="N11" s="1295"/>
      <c r="O11" s="1295"/>
      <c r="P11" s="1295"/>
      <c r="Q11" s="1306"/>
      <c r="R11" s="1306"/>
      <c r="S11" s="1306"/>
      <c r="T11" s="1306"/>
      <c r="U11" s="1306"/>
      <c r="V11" s="1306"/>
      <c r="W11" s="1306"/>
      <c r="X11" s="1306"/>
      <c r="Y11" s="1306"/>
      <c r="Z11" s="1306"/>
      <c r="AA11" s="1306"/>
      <c r="AB11" s="1306"/>
      <c r="AC11" s="1306"/>
      <c r="AD11" s="1306"/>
      <c r="AE11" s="1306"/>
      <c r="AF11" s="1306"/>
      <c r="AG11" s="1306"/>
      <c r="AH11" s="1306"/>
      <c r="AI11" s="1306"/>
      <c r="AJ11" s="1306"/>
      <c r="AK11" s="1306"/>
      <c r="AL11" s="1306"/>
      <c r="AM11" s="1306"/>
      <c r="AN11" s="1306"/>
      <c r="AO11" s="1306"/>
      <c r="AP11" s="1306"/>
      <c r="AQ11" s="1306"/>
      <c r="AR11" s="1306"/>
      <c r="AS11" s="1306"/>
      <c r="AT11" s="1306"/>
      <c r="AU11" s="1306"/>
      <c r="AV11" s="1306"/>
      <c r="AW11" s="1306"/>
      <c r="AX11" s="1306"/>
      <c r="AY11" s="1306"/>
      <c r="AZ11" s="1306"/>
      <c r="BA11" s="1306"/>
      <c r="BB11" s="1306"/>
      <c r="BC11" s="1306"/>
      <c r="BD11" s="1306"/>
      <c r="BE11" s="1306"/>
      <c r="BF11" s="1306"/>
      <c r="BG11" s="1306"/>
      <c r="BH11" s="1306"/>
      <c r="BI11" s="1306"/>
      <c r="BJ11" s="1306"/>
      <c r="BK11" s="1306"/>
      <c r="BL11" s="1306"/>
      <c r="BM11" s="1306"/>
      <c r="BN11" s="1306"/>
      <c r="BO11" s="1306"/>
      <c r="BP11" s="1306"/>
      <c r="BQ11" s="1306"/>
      <c r="BR11" s="1306"/>
      <c r="BS11" s="1306"/>
      <c r="BT11" s="1306"/>
      <c r="BU11" s="1306"/>
      <c r="BV11" s="1306"/>
      <c r="BW11" s="1306"/>
      <c r="BX11" s="1306"/>
      <c r="BY11" s="1306"/>
      <c r="BZ11" s="1306"/>
      <c r="CA11" s="1306"/>
      <c r="CB11" s="1306"/>
      <c r="CC11" s="1306"/>
      <c r="CD11" s="1306"/>
      <c r="CE11" s="1306"/>
      <c r="CF11" s="1306"/>
      <c r="CG11" s="1306"/>
      <c r="CH11" s="1306"/>
      <c r="CI11" s="1306"/>
      <c r="CJ11" s="1314"/>
    </row>
    <row r="12" spans="1:96" ht="13.5" customHeight="1">
      <c r="A12" s="1243"/>
      <c r="B12" s="1244"/>
      <c r="C12" s="1244"/>
      <c r="D12" s="1244"/>
      <c r="E12" s="1244"/>
      <c r="F12" s="1244"/>
      <c r="G12" s="1244"/>
      <c r="H12" s="1244"/>
      <c r="I12" s="1244"/>
      <c r="J12" s="1244"/>
      <c r="K12" s="1244"/>
      <c r="L12" s="1244"/>
      <c r="M12" s="1244"/>
      <c r="N12" s="1244"/>
      <c r="O12" s="1244"/>
      <c r="P12" s="1244"/>
      <c r="Q12" s="1305" t="s">
        <v>158</v>
      </c>
      <c r="R12" s="1305"/>
      <c r="S12" s="1305"/>
      <c r="T12" s="1305"/>
      <c r="U12" s="1305"/>
      <c r="V12" s="1305"/>
      <c r="W12" s="1305"/>
      <c r="X12" s="1305"/>
      <c r="Y12" s="1305" t="s">
        <v>159</v>
      </c>
      <c r="Z12" s="1305"/>
      <c r="AA12" s="1305"/>
      <c r="AB12" s="1305"/>
      <c r="AC12" s="1305"/>
      <c r="AD12" s="1305"/>
      <c r="AE12" s="1305"/>
      <c r="AF12" s="1305"/>
      <c r="AG12" s="1305" t="s">
        <v>160</v>
      </c>
      <c r="AH12" s="1305"/>
      <c r="AI12" s="1305"/>
      <c r="AJ12" s="1305"/>
      <c r="AK12" s="1305"/>
      <c r="AL12" s="1305"/>
      <c r="AM12" s="1305"/>
      <c r="AN12" s="1305"/>
      <c r="AO12" s="1305"/>
      <c r="AP12" s="1305"/>
      <c r="AQ12" s="1305"/>
      <c r="AR12" s="1305"/>
      <c r="AS12" s="1305"/>
      <c r="AT12" s="1305"/>
      <c r="AU12" s="1305"/>
      <c r="AV12" s="1305"/>
      <c r="AW12" s="1311" t="s">
        <v>161</v>
      </c>
      <c r="AX12" s="1311"/>
      <c r="AY12" s="1311"/>
      <c r="AZ12" s="1311"/>
      <c r="BA12" s="1311"/>
      <c r="BB12" s="1311"/>
      <c r="BC12" s="1311"/>
      <c r="BD12" s="1311"/>
      <c r="BE12" s="1311"/>
      <c r="BF12" s="1311"/>
      <c r="BG12" s="1311"/>
      <c r="BH12" s="1311"/>
      <c r="BI12" s="1311"/>
      <c r="BJ12" s="1311"/>
      <c r="BK12" s="1311"/>
      <c r="BL12" s="1311"/>
      <c r="BM12" s="1311"/>
      <c r="BN12" s="1311"/>
      <c r="BO12" s="1311"/>
      <c r="BP12" s="1311"/>
      <c r="BQ12" s="1311"/>
      <c r="BR12" s="1311"/>
      <c r="BS12" s="1311"/>
      <c r="BT12" s="1311"/>
      <c r="BU12" s="1311" t="s">
        <v>162</v>
      </c>
      <c r="BV12" s="1311"/>
      <c r="BW12" s="1311"/>
      <c r="BX12" s="1311"/>
      <c r="BY12" s="1311"/>
      <c r="BZ12" s="1311"/>
      <c r="CA12" s="1311"/>
      <c r="CB12" s="1311"/>
      <c r="CC12" s="1305" t="s">
        <v>551</v>
      </c>
      <c r="CD12" s="1305"/>
      <c r="CE12" s="1305"/>
      <c r="CF12" s="1305"/>
      <c r="CG12" s="1305"/>
      <c r="CH12" s="1305"/>
      <c r="CI12" s="1305"/>
      <c r="CJ12" s="1305"/>
      <c r="CK12" s="1305" t="s">
        <v>552</v>
      </c>
      <c r="CL12" s="1305"/>
      <c r="CM12" s="1305"/>
      <c r="CN12" s="1305"/>
      <c r="CO12" s="1305"/>
      <c r="CP12" s="1305"/>
      <c r="CQ12" s="1305"/>
      <c r="CR12" s="1308"/>
    </row>
    <row r="13" spans="1:96" ht="12" customHeight="1">
      <c r="A13" s="1303"/>
      <c r="B13" s="1304"/>
      <c r="C13" s="1304"/>
      <c r="D13" s="1304"/>
      <c r="E13" s="1304"/>
      <c r="F13" s="1304"/>
      <c r="G13" s="1304"/>
      <c r="H13" s="1304"/>
      <c r="I13" s="1304"/>
      <c r="J13" s="1304"/>
      <c r="K13" s="1304"/>
      <c r="L13" s="1304"/>
      <c r="M13" s="1304"/>
      <c r="N13" s="1304"/>
      <c r="O13" s="1304"/>
      <c r="P13" s="1304"/>
      <c r="Q13" s="1313" t="s">
        <v>553</v>
      </c>
      <c r="R13" s="1313"/>
      <c r="S13" s="1313"/>
      <c r="T13" s="1313"/>
      <c r="U13" s="1313"/>
      <c r="V13" s="1313"/>
      <c r="W13" s="1313"/>
      <c r="X13" s="1313"/>
      <c r="Y13" s="1313" t="s">
        <v>553</v>
      </c>
      <c r="Z13" s="1313"/>
      <c r="AA13" s="1313"/>
      <c r="AB13" s="1313"/>
      <c r="AC13" s="1313"/>
      <c r="AD13" s="1313"/>
      <c r="AE13" s="1313"/>
      <c r="AF13" s="1313"/>
      <c r="AG13" s="1313" t="s">
        <v>83</v>
      </c>
      <c r="AH13" s="1313"/>
      <c r="AI13" s="1313"/>
      <c r="AJ13" s="1313"/>
      <c r="AK13" s="1313"/>
      <c r="AL13" s="1313"/>
      <c r="AM13" s="1313"/>
      <c r="AN13" s="1313"/>
      <c r="AO13" s="1313"/>
      <c r="AP13" s="1313"/>
      <c r="AQ13" s="1313"/>
      <c r="AR13" s="1313"/>
      <c r="AS13" s="1313"/>
      <c r="AT13" s="1313"/>
      <c r="AU13" s="1313"/>
      <c r="AV13" s="1313"/>
      <c r="AW13" s="1313" t="s">
        <v>683</v>
      </c>
      <c r="AX13" s="1313"/>
      <c r="AY13" s="1313"/>
      <c r="AZ13" s="1313"/>
      <c r="BA13" s="1313"/>
      <c r="BB13" s="1313"/>
      <c r="BC13" s="1313"/>
      <c r="BD13" s="1313"/>
      <c r="BE13" s="1313"/>
      <c r="BF13" s="1313"/>
      <c r="BG13" s="1313"/>
      <c r="BH13" s="1313"/>
      <c r="BI13" s="1313"/>
      <c r="BJ13" s="1313"/>
      <c r="BK13" s="1313"/>
      <c r="BL13" s="1313"/>
      <c r="BM13" s="1313"/>
      <c r="BN13" s="1313"/>
      <c r="BO13" s="1313"/>
      <c r="BP13" s="1313"/>
      <c r="BQ13" s="1313"/>
      <c r="BR13" s="1313"/>
      <c r="BS13" s="1313"/>
      <c r="BT13" s="1313"/>
      <c r="BU13" s="1313" t="s">
        <v>82</v>
      </c>
      <c r="BV13" s="1313"/>
      <c r="BW13" s="1313"/>
      <c r="BX13" s="1313"/>
      <c r="BY13" s="1313"/>
      <c r="BZ13" s="1313"/>
      <c r="CA13" s="1313"/>
      <c r="CB13" s="1313"/>
      <c r="CC13" s="1313" t="s">
        <v>81</v>
      </c>
      <c r="CD13" s="1313"/>
      <c r="CE13" s="1313"/>
      <c r="CF13" s="1313"/>
      <c r="CG13" s="1313"/>
      <c r="CH13" s="1313"/>
      <c r="CI13" s="1313"/>
      <c r="CJ13" s="1313"/>
      <c r="CK13" s="1313" t="s">
        <v>694</v>
      </c>
      <c r="CL13" s="1313"/>
      <c r="CM13" s="1313"/>
      <c r="CN13" s="1313"/>
      <c r="CO13" s="1313"/>
      <c r="CP13" s="1313"/>
      <c r="CQ13" s="1313"/>
      <c r="CR13" s="1315"/>
    </row>
    <row r="14" spans="1:96" ht="12" customHeight="1">
      <c r="A14" s="1292" t="s">
        <v>1470</v>
      </c>
      <c r="B14" s="1293"/>
      <c r="C14" s="1293"/>
      <c r="D14" s="1293"/>
      <c r="E14" s="1293"/>
      <c r="F14" s="1293"/>
      <c r="G14" s="1293"/>
      <c r="H14" s="1293"/>
      <c r="I14" s="1293"/>
      <c r="J14" s="1293"/>
      <c r="K14" s="1293"/>
      <c r="L14" s="1293"/>
      <c r="M14" s="1293"/>
      <c r="N14" s="1293"/>
      <c r="O14" s="1293"/>
      <c r="P14" s="1293"/>
      <c r="Q14" s="1296">
        <v>24000</v>
      </c>
      <c r="R14" s="1296"/>
      <c r="S14" s="1296"/>
      <c r="T14" s="1296"/>
      <c r="U14" s="1296"/>
      <c r="V14" s="1296"/>
      <c r="W14" s="1296"/>
      <c r="X14" s="1296"/>
      <c r="Y14" s="1296">
        <v>24000</v>
      </c>
      <c r="Z14" s="1296"/>
      <c r="AA14" s="1296"/>
      <c r="AB14" s="1296"/>
      <c r="AC14" s="1296"/>
      <c r="AD14" s="1296"/>
      <c r="AE14" s="1296"/>
      <c r="AF14" s="1296"/>
      <c r="AG14" s="1296">
        <v>35900</v>
      </c>
      <c r="AH14" s="1296"/>
      <c r="AI14" s="1296"/>
      <c r="AJ14" s="1296"/>
      <c r="AK14" s="1296"/>
      <c r="AL14" s="1296"/>
      <c r="AM14" s="1296"/>
      <c r="AN14" s="1296"/>
      <c r="AO14" s="1296"/>
      <c r="AP14" s="1296"/>
      <c r="AQ14" s="1296"/>
      <c r="AR14" s="1296"/>
      <c r="AS14" s="1296"/>
      <c r="AT14" s="1296"/>
      <c r="AU14" s="1296"/>
      <c r="AV14" s="1296"/>
      <c r="AW14" s="1296">
        <v>47900</v>
      </c>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v>59900</v>
      </c>
      <c r="BV14" s="1296"/>
      <c r="BW14" s="1296"/>
      <c r="BX14" s="1296"/>
      <c r="BY14" s="1296"/>
      <c r="BZ14" s="1296"/>
      <c r="CA14" s="1296"/>
      <c r="CB14" s="1296"/>
      <c r="CC14" s="1296">
        <v>71900</v>
      </c>
      <c r="CD14" s="1296"/>
      <c r="CE14" s="1296"/>
      <c r="CF14" s="1296"/>
      <c r="CG14" s="1296"/>
      <c r="CH14" s="1296"/>
      <c r="CI14" s="1296"/>
      <c r="CJ14" s="1296"/>
      <c r="CK14" s="1296">
        <v>83900</v>
      </c>
      <c r="CL14" s="1296"/>
      <c r="CM14" s="1296"/>
      <c r="CN14" s="1296"/>
      <c r="CO14" s="1296"/>
      <c r="CP14" s="1296"/>
      <c r="CQ14" s="1296"/>
      <c r="CR14" s="1307"/>
    </row>
    <row r="15" spans="1:96" ht="12" customHeight="1" thickBot="1">
      <c r="A15" s="1294"/>
      <c r="B15" s="1295"/>
      <c r="C15" s="1295"/>
      <c r="D15" s="1295"/>
      <c r="E15" s="1295"/>
      <c r="F15" s="1295"/>
      <c r="G15" s="1295"/>
      <c r="H15" s="1295"/>
      <c r="I15" s="1295"/>
      <c r="J15" s="1295"/>
      <c r="K15" s="1295"/>
      <c r="L15" s="1295"/>
      <c r="M15" s="1295"/>
      <c r="N15" s="1295"/>
      <c r="O15" s="1295"/>
      <c r="P15" s="1295"/>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6"/>
      <c r="AM15" s="1306"/>
      <c r="AN15" s="1306"/>
      <c r="AO15" s="1306"/>
      <c r="AP15" s="1306"/>
      <c r="AQ15" s="1306"/>
      <c r="AR15" s="1306"/>
      <c r="AS15" s="1306"/>
      <c r="AT15" s="1306"/>
      <c r="AU15" s="1306"/>
      <c r="AV15" s="1306"/>
      <c r="AW15" s="1306"/>
      <c r="AX15" s="1306"/>
      <c r="AY15" s="1306"/>
      <c r="AZ15" s="1306"/>
      <c r="BA15" s="1306"/>
      <c r="BB15" s="1306"/>
      <c r="BC15" s="1306"/>
      <c r="BD15" s="1306"/>
      <c r="BE15" s="1306"/>
      <c r="BF15" s="1306"/>
      <c r="BG15" s="1306"/>
      <c r="BH15" s="1306"/>
      <c r="BI15" s="1306"/>
      <c r="BJ15" s="1306"/>
      <c r="BK15" s="1306"/>
      <c r="BL15" s="1306"/>
      <c r="BM15" s="1306"/>
      <c r="BN15" s="1306"/>
      <c r="BO15" s="1306"/>
      <c r="BP15" s="1306"/>
      <c r="BQ15" s="1306"/>
      <c r="BR15" s="1306"/>
      <c r="BS15" s="1306"/>
      <c r="BT15" s="1306"/>
      <c r="BU15" s="1306"/>
      <c r="BV15" s="1306"/>
      <c r="BW15" s="1306"/>
      <c r="BX15" s="1306"/>
      <c r="BY15" s="1306"/>
      <c r="BZ15" s="1306"/>
      <c r="CA15" s="1306"/>
      <c r="CB15" s="1306"/>
      <c r="CC15" s="1306"/>
      <c r="CD15" s="1306"/>
      <c r="CE15" s="1306"/>
      <c r="CF15" s="1306"/>
      <c r="CG15" s="1306"/>
      <c r="CH15" s="1306"/>
      <c r="CI15" s="1306"/>
      <c r="CJ15" s="1306"/>
      <c r="CK15" s="1306"/>
      <c r="CL15" s="1306"/>
      <c r="CM15" s="1306"/>
      <c r="CN15" s="1306"/>
      <c r="CO15" s="1306"/>
      <c r="CP15" s="1306"/>
      <c r="CQ15" s="1306"/>
      <c r="CR15" s="1314"/>
    </row>
    <row r="16" spans="1:112" ht="13.5" customHeight="1">
      <c r="A16" s="1282"/>
      <c r="B16" s="1283"/>
      <c r="C16" s="1283"/>
      <c r="D16" s="1283"/>
      <c r="E16" s="1283"/>
      <c r="F16" s="1283"/>
      <c r="G16" s="1283"/>
      <c r="H16" s="1283"/>
      <c r="I16" s="1283"/>
      <c r="J16" s="1283"/>
      <c r="K16" s="1283"/>
      <c r="L16" s="1283"/>
      <c r="M16" s="1283"/>
      <c r="N16" s="1283"/>
      <c r="O16" s="1283"/>
      <c r="P16" s="1284"/>
      <c r="Q16" s="1305" t="s">
        <v>158</v>
      </c>
      <c r="R16" s="1305"/>
      <c r="S16" s="1305"/>
      <c r="T16" s="1305"/>
      <c r="U16" s="1305"/>
      <c r="V16" s="1305"/>
      <c r="W16" s="1305"/>
      <c r="X16" s="1305"/>
      <c r="Y16" s="1305" t="s">
        <v>159</v>
      </c>
      <c r="Z16" s="1305"/>
      <c r="AA16" s="1305"/>
      <c r="AB16" s="1305"/>
      <c r="AC16" s="1305"/>
      <c r="AD16" s="1305"/>
      <c r="AE16" s="1305"/>
      <c r="AF16" s="1305"/>
      <c r="AG16" s="1305" t="s">
        <v>160</v>
      </c>
      <c r="AH16" s="1305"/>
      <c r="AI16" s="1305"/>
      <c r="AJ16" s="1305"/>
      <c r="AK16" s="1305"/>
      <c r="AL16" s="1305"/>
      <c r="AM16" s="1305"/>
      <c r="AN16" s="1305"/>
      <c r="AO16" s="1305"/>
      <c r="AP16" s="1305"/>
      <c r="AQ16" s="1305"/>
      <c r="AR16" s="1305"/>
      <c r="AS16" s="1305"/>
      <c r="AT16" s="1305"/>
      <c r="AU16" s="1305"/>
      <c r="AV16" s="1305"/>
      <c r="AW16" s="1305" t="s">
        <v>161</v>
      </c>
      <c r="AX16" s="1305"/>
      <c r="AY16" s="1305"/>
      <c r="AZ16" s="1305"/>
      <c r="BA16" s="1305"/>
      <c r="BB16" s="1305"/>
      <c r="BC16" s="1305"/>
      <c r="BD16" s="1305"/>
      <c r="BE16" s="1305"/>
      <c r="BF16" s="1305"/>
      <c r="BG16" s="1305"/>
      <c r="BH16" s="1305"/>
      <c r="BI16" s="1305"/>
      <c r="BJ16" s="1305"/>
      <c r="BK16" s="1305"/>
      <c r="BL16" s="1305"/>
      <c r="BM16" s="1305" t="s">
        <v>162</v>
      </c>
      <c r="BN16" s="1305"/>
      <c r="BO16" s="1305"/>
      <c r="BP16" s="1305"/>
      <c r="BQ16" s="1305"/>
      <c r="BR16" s="1305"/>
      <c r="BS16" s="1305"/>
      <c r="BT16" s="1305"/>
      <c r="BU16" s="1305" t="s">
        <v>551</v>
      </c>
      <c r="BV16" s="1305"/>
      <c r="BW16" s="1305"/>
      <c r="BX16" s="1305"/>
      <c r="BY16" s="1305"/>
      <c r="BZ16" s="1305"/>
      <c r="CA16" s="1305"/>
      <c r="CB16" s="1305"/>
      <c r="CC16" s="1305" t="s">
        <v>552</v>
      </c>
      <c r="CD16" s="1305"/>
      <c r="CE16" s="1305"/>
      <c r="CF16" s="1305"/>
      <c r="CG16" s="1305"/>
      <c r="CH16" s="1305"/>
      <c r="CI16" s="1305"/>
      <c r="CJ16" s="1305"/>
      <c r="CK16" s="1305" t="s">
        <v>175</v>
      </c>
      <c r="CL16" s="1305"/>
      <c r="CM16" s="1305"/>
      <c r="CN16" s="1305"/>
      <c r="CO16" s="1305"/>
      <c r="CP16" s="1305"/>
      <c r="CQ16" s="1305"/>
      <c r="CR16" s="1305"/>
      <c r="CS16" s="1305" t="s">
        <v>176</v>
      </c>
      <c r="CT16" s="1305"/>
      <c r="CU16" s="1305"/>
      <c r="CV16" s="1305"/>
      <c r="CW16" s="1305"/>
      <c r="CX16" s="1305"/>
      <c r="CY16" s="1305"/>
      <c r="CZ16" s="1305"/>
      <c r="DA16" s="1305" t="s">
        <v>177</v>
      </c>
      <c r="DB16" s="1305"/>
      <c r="DC16" s="1305"/>
      <c r="DD16" s="1305"/>
      <c r="DE16" s="1305"/>
      <c r="DF16" s="1305"/>
      <c r="DG16" s="1305"/>
      <c r="DH16" s="1308"/>
    </row>
    <row r="17" spans="1:112" ht="12" customHeight="1">
      <c r="A17" s="1285"/>
      <c r="B17" s="1286"/>
      <c r="C17" s="1286"/>
      <c r="D17" s="1286"/>
      <c r="E17" s="1286"/>
      <c r="F17" s="1286"/>
      <c r="G17" s="1286"/>
      <c r="H17" s="1286"/>
      <c r="I17" s="1286"/>
      <c r="J17" s="1286"/>
      <c r="K17" s="1286"/>
      <c r="L17" s="1286"/>
      <c r="M17" s="1286"/>
      <c r="N17" s="1286"/>
      <c r="O17" s="1286"/>
      <c r="P17" s="1287"/>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t="s">
        <v>182</v>
      </c>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1296"/>
      <c r="DG17" s="1296"/>
      <c r="DH17" s="1307"/>
    </row>
    <row r="18" spans="1:112" ht="12" customHeight="1">
      <c r="A18" s="1288"/>
      <c r="B18" s="1289"/>
      <c r="C18" s="1289"/>
      <c r="D18" s="1289"/>
      <c r="E18" s="1289"/>
      <c r="F18" s="1289"/>
      <c r="G18" s="1289"/>
      <c r="H18" s="1289"/>
      <c r="I18" s="1289"/>
      <c r="J18" s="1289"/>
      <c r="K18" s="1289"/>
      <c r="L18" s="1289"/>
      <c r="M18" s="1289"/>
      <c r="N18" s="1289"/>
      <c r="O18" s="1289"/>
      <c r="P18" s="1290"/>
      <c r="Q18" s="1313" t="s">
        <v>553</v>
      </c>
      <c r="R18" s="1313"/>
      <c r="S18" s="1313"/>
      <c r="T18" s="1313"/>
      <c r="U18" s="1313"/>
      <c r="V18" s="1313"/>
      <c r="W18" s="1313"/>
      <c r="X18" s="1313"/>
      <c r="Y18" s="1313" t="s">
        <v>553</v>
      </c>
      <c r="Z18" s="1313"/>
      <c r="AA18" s="1313"/>
      <c r="AB18" s="1313"/>
      <c r="AC18" s="1313"/>
      <c r="AD18" s="1313"/>
      <c r="AE18" s="1313"/>
      <c r="AF18" s="1313"/>
      <c r="AG18" s="1313" t="s">
        <v>83</v>
      </c>
      <c r="AH18" s="1313"/>
      <c r="AI18" s="1313"/>
      <c r="AJ18" s="1313"/>
      <c r="AK18" s="1313"/>
      <c r="AL18" s="1313"/>
      <c r="AM18" s="1313"/>
      <c r="AN18" s="1313"/>
      <c r="AO18" s="1313"/>
      <c r="AP18" s="1313"/>
      <c r="AQ18" s="1313"/>
      <c r="AR18" s="1313"/>
      <c r="AS18" s="1313"/>
      <c r="AT18" s="1313"/>
      <c r="AU18" s="1313"/>
      <c r="AV18" s="1313"/>
      <c r="AW18" s="1313" t="s">
        <v>178</v>
      </c>
      <c r="AX18" s="1313"/>
      <c r="AY18" s="1313"/>
      <c r="AZ18" s="1313"/>
      <c r="BA18" s="1313"/>
      <c r="BB18" s="1313"/>
      <c r="BC18" s="1313"/>
      <c r="BD18" s="1313"/>
      <c r="BE18" s="1313" t="s">
        <v>683</v>
      </c>
      <c r="BF18" s="1313"/>
      <c r="BG18" s="1313"/>
      <c r="BH18" s="1313"/>
      <c r="BI18" s="1313"/>
      <c r="BJ18" s="1313"/>
      <c r="BK18" s="1313"/>
      <c r="BL18" s="1313"/>
      <c r="BM18" s="1313" t="s">
        <v>179</v>
      </c>
      <c r="BN18" s="1313"/>
      <c r="BO18" s="1313"/>
      <c r="BP18" s="1313"/>
      <c r="BQ18" s="1313"/>
      <c r="BR18" s="1313"/>
      <c r="BS18" s="1313"/>
      <c r="BT18" s="1313"/>
      <c r="BU18" s="1313" t="s">
        <v>82</v>
      </c>
      <c r="BV18" s="1313"/>
      <c r="BW18" s="1313"/>
      <c r="BX18" s="1313"/>
      <c r="BY18" s="1313"/>
      <c r="BZ18" s="1313"/>
      <c r="CA18" s="1313"/>
      <c r="CB18" s="1313"/>
      <c r="CC18" s="1313" t="s">
        <v>81</v>
      </c>
      <c r="CD18" s="1313"/>
      <c r="CE18" s="1313"/>
      <c r="CF18" s="1313"/>
      <c r="CG18" s="1313"/>
      <c r="CH18" s="1313"/>
      <c r="CI18" s="1313"/>
      <c r="CJ18" s="1313"/>
      <c r="CK18" s="1313" t="s">
        <v>694</v>
      </c>
      <c r="CL18" s="1313"/>
      <c r="CM18" s="1313"/>
      <c r="CN18" s="1313"/>
      <c r="CO18" s="1313"/>
      <c r="CP18" s="1313"/>
      <c r="CQ18" s="1313"/>
      <c r="CR18" s="1313"/>
      <c r="CS18" s="1313" t="s">
        <v>180</v>
      </c>
      <c r="CT18" s="1313"/>
      <c r="CU18" s="1313"/>
      <c r="CV18" s="1313"/>
      <c r="CW18" s="1313"/>
      <c r="CX18" s="1313"/>
      <c r="CY18" s="1313"/>
      <c r="CZ18" s="1313"/>
      <c r="DA18" s="1313" t="s">
        <v>181</v>
      </c>
      <c r="DB18" s="1313"/>
      <c r="DC18" s="1313"/>
      <c r="DD18" s="1313"/>
      <c r="DE18" s="1313"/>
      <c r="DF18" s="1313"/>
      <c r="DG18" s="1313"/>
      <c r="DH18" s="1315"/>
    </row>
    <row r="19" spans="1:112" ht="12" customHeight="1">
      <c r="A19" s="1273" t="s">
        <v>174</v>
      </c>
      <c r="B19" s="1274"/>
      <c r="C19" s="1274"/>
      <c r="D19" s="1274"/>
      <c r="E19" s="1274"/>
      <c r="F19" s="1274"/>
      <c r="G19" s="1274"/>
      <c r="H19" s="1274"/>
      <c r="I19" s="1274"/>
      <c r="J19" s="1274"/>
      <c r="K19" s="1274"/>
      <c r="L19" s="1274"/>
      <c r="M19" s="1274"/>
      <c r="N19" s="1274"/>
      <c r="O19" s="1274"/>
      <c r="P19" s="1275"/>
      <c r="Q19" s="1296">
        <v>24500</v>
      </c>
      <c r="R19" s="1296"/>
      <c r="S19" s="1296"/>
      <c r="T19" s="1296"/>
      <c r="U19" s="1296"/>
      <c r="V19" s="1296"/>
      <c r="W19" s="1296"/>
      <c r="X19" s="1296"/>
      <c r="Y19" s="1296">
        <v>24500</v>
      </c>
      <c r="Z19" s="1296"/>
      <c r="AA19" s="1296"/>
      <c r="AB19" s="1296"/>
      <c r="AC19" s="1296"/>
      <c r="AD19" s="1296"/>
      <c r="AE19" s="1296"/>
      <c r="AF19" s="1296"/>
      <c r="AG19" s="1296">
        <v>36800</v>
      </c>
      <c r="AH19" s="1296"/>
      <c r="AI19" s="1296"/>
      <c r="AJ19" s="1296"/>
      <c r="AK19" s="1296"/>
      <c r="AL19" s="1296"/>
      <c r="AM19" s="1296"/>
      <c r="AN19" s="1296"/>
      <c r="AO19" s="1296"/>
      <c r="AP19" s="1296"/>
      <c r="AQ19" s="1296"/>
      <c r="AR19" s="1296"/>
      <c r="AS19" s="1296"/>
      <c r="AT19" s="1296"/>
      <c r="AU19" s="1296"/>
      <c r="AV19" s="1296"/>
      <c r="AW19" s="1296">
        <v>42900</v>
      </c>
      <c r="AX19" s="1296"/>
      <c r="AY19" s="1296"/>
      <c r="AZ19" s="1296"/>
      <c r="BA19" s="1296"/>
      <c r="BB19" s="1296"/>
      <c r="BC19" s="1296"/>
      <c r="BD19" s="1296"/>
      <c r="BE19" s="1296">
        <v>49100</v>
      </c>
      <c r="BF19" s="1296"/>
      <c r="BG19" s="1296"/>
      <c r="BH19" s="1296"/>
      <c r="BI19" s="1296"/>
      <c r="BJ19" s="1296"/>
      <c r="BK19" s="1296"/>
      <c r="BL19" s="1296"/>
      <c r="BM19" s="1296">
        <v>55200</v>
      </c>
      <c r="BN19" s="1296"/>
      <c r="BO19" s="1296"/>
      <c r="BP19" s="1296"/>
      <c r="BQ19" s="1296"/>
      <c r="BR19" s="1296"/>
      <c r="BS19" s="1296"/>
      <c r="BT19" s="1296"/>
      <c r="BU19" s="1296">
        <v>61300</v>
      </c>
      <c r="BV19" s="1296"/>
      <c r="BW19" s="1296"/>
      <c r="BX19" s="1296"/>
      <c r="BY19" s="1296"/>
      <c r="BZ19" s="1296"/>
      <c r="CA19" s="1296"/>
      <c r="CB19" s="1296"/>
      <c r="CC19" s="1296">
        <v>73600</v>
      </c>
      <c r="CD19" s="1296"/>
      <c r="CE19" s="1296"/>
      <c r="CF19" s="1296"/>
      <c r="CG19" s="1296"/>
      <c r="CH19" s="1296"/>
      <c r="CI19" s="1296"/>
      <c r="CJ19" s="1296"/>
      <c r="CK19" s="1296">
        <v>85900</v>
      </c>
      <c r="CL19" s="1296"/>
      <c r="CM19" s="1296"/>
      <c r="CN19" s="1296"/>
      <c r="CO19" s="1296"/>
      <c r="CP19" s="1296"/>
      <c r="CQ19" s="1296"/>
      <c r="CR19" s="1296"/>
      <c r="CS19" s="1296">
        <v>92000</v>
      </c>
      <c r="CT19" s="1296"/>
      <c r="CU19" s="1296"/>
      <c r="CV19" s="1296"/>
      <c r="CW19" s="1296"/>
      <c r="CX19" s="1296"/>
      <c r="CY19" s="1296"/>
      <c r="CZ19" s="1296"/>
      <c r="DA19" s="1296">
        <v>98100</v>
      </c>
      <c r="DB19" s="1296"/>
      <c r="DC19" s="1296"/>
      <c r="DD19" s="1296"/>
      <c r="DE19" s="1296"/>
      <c r="DF19" s="1296"/>
      <c r="DG19" s="1296"/>
      <c r="DH19" s="1307"/>
    </row>
    <row r="20" spans="1:112" ht="12" customHeight="1" thickBot="1">
      <c r="A20" s="1276"/>
      <c r="B20" s="1277"/>
      <c r="C20" s="1277"/>
      <c r="D20" s="1277"/>
      <c r="E20" s="1277"/>
      <c r="F20" s="1277"/>
      <c r="G20" s="1277"/>
      <c r="H20" s="1277"/>
      <c r="I20" s="1277"/>
      <c r="J20" s="1277"/>
      <c r="K20" s="1277"/>
      <c r="L20" s="1277"/>
      <c r="M20" s="1277"/>
      <c r="N20" s="1277"/>
      <c r="O20" s="1277"/>
      <c r="P20" s="1278"/>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306"/>
      <c r="AM20" s="1306"/>
      <c r="AN20" s="1306"/>
      <c r="AO20" s="1306"/>
      <c r="AP20" s="1306"/>
      <c r="AQ20" s="1306"/>
      <c r="AR20" s="1306"/>
      <c r="AS20" s="1306"/>
      <c r="AT20" s="1306"/>
      <c r="AU20" s="1306"/>
      <c r="AV20" s="1306"/>
      <c r="AW20" s="1306"/>
      <c r="AX20" s="1306"/>
      <c r="AY20" s="1306"/>
      <c r="AZ20" s="1306"/>
      <c r="BA20" s="1306"/>
      <c r="BB20" s="1306"/>
      <c r="BC20" s="1306"/>
      <c r="BD20" s="1306"/>
      <c r="BE20" s="1306"/>
      <c r="BF20" s="1306"/>
      <c r="BG20" s="1306"/>
      <c r="BH20" s="1306"/>
      <c r="BI20" s="1306"/>
      <c r="BJ20" s="1306"/>
      <c r="BK20" s="1306"/>
      <c r="BL20" s="1306"/>
      <c r="BM20" s="1306"/>
      <c r="BN20" s="1306"/>
      <c r="BO20" s="1306"/>
      <c r="BP20" s="1306"/>
      <c r="BQ20" s="1306"/>
      <c r="BR20" s="1306"/>
      <c r="BS20" s="1306"/>
      <c r="BT20" s="1306"/>
      <c r="BU20" s="1306"/>
      <c r="BV20" s="1306"/>
      <c r="BW20" s="1306"/>
      <c r="BX20" s="1306"/>
      <c r="BY20" s="1306"/>
      <c r="BZ20" s="1306"/>
      <c r="CA20" s="1306"/>
      <c r="CB20" s="1306"/>
      <c r="CC20" s="1306"/>
      <c r="CD20" s="1306"/>
      <c r="CE20" s="1306"/>
      <c r="CF20" s="1306"/>
      <c r="CG20" s="1306"/>
      <c r="CH20" s="1306"/>
      <c r="CI20" s="1306"/>
      <c r="CJ20" s="1306"/>
      <c r="CK20" s="1306"/>
      <c r="CL20" s="1306"/>
      <c r="CM20" s="1306"/>
      <c r="CN20" s="1306"/>
      <c r="CO20" s="1306"/>
      <c r="CP20" s="1306"/>
      <c r="CQ20" s="1306"/>
      <c r="CR20" s="1306"/>
      <c r="CS20" s="1306"/>
      <c r="CT20" s="1306"/>
      <c r="CU20" s="1306"/>
      <c r="CV20" s="1306"/>
      <c r="CW20" s="1306"/>
      <c r="CX20" s="1306"/>
      <c r="CY20" s="1306"/>
      <c r="CZ20" s="1306"/>
      <c r="DA20" s="1306"/>
      <c r="DB20" s="1306"/>
      <c r="DC20" s="1306"/>
      <c r="DD20" s="1306"/>
      <c r="DE20" s="1306"/>
      <c r="DF20" s="1306"/>
      <c r="DG20" s="1306"/>
      <c r="DH20" s="1314"/>
    </row>
    <row r="21" spans="1:112" ht="13.5" customHeight="1">
      <c r="A21" s="1282"/>
      <c r="B21" s="1283"/>
      <c r="C21" s="1283"/>
      <c r="D21" s="1283"/>
      <c r="E21" s="1283"/>
      <c r="F21" s="1283"/>
      <c r="G21" s="1283"/>
      <c r="H21" s="1283"/>
      <c r="I21" s="1283"/>
      <c r="J21" s="1283"/>
      <c r="K21" s="1283"/>
      <c r="L21" s="1283"/>
      <c r="M21" s="1283"/>
      <c r="N21" s="1283"/>
      <c r="O21" s="1283"/>
      <c r="P21" s="1284"/>
      <c r="Q21" s="1305" t="s">
        <v>158</v>
      </c>
      <c r="R21" s="1305"/>
      <c r="S21" s="1305"/>
      <c r="T21" s="1305"/>
      <c r="U21" s="1305"/>
      <c r="V21" s="1305"/>
      <c r="W21" s="1305"/>
      <c r="X21" s="1305"/>
      <c r="Y21" s="1305" t="s">
        <v>159</v>
      </c>
      <c r="Z21" s="1305"/>
      <c r="AA21" s="1305"/>
      <c r="AB21" s="1305"/>
      <c r="AC21" s="1305"/>
      <c r="AD21" s="1305"/>
      <c r="AE21" s="1305"/>
      <c r="AF21" s="1305"/>
      <c r="AG21" s="1305" t="s">
        <v>160</v>
      </c>
      <c r="AH21" s="1305"/>
      <c r="AI21" s="1305"/>
      <c r="AJ21" s="1305"/>
      <c r="AK21" s="1305"/>
      <c r="AL21" s="1305"/>
      <c r="AM21" s="1305"/>
      <c r="AN21" s="1305"/>
      <c r="AO21" s="1305"/>
      <c r="AP21" s="1305"/>
      <c r="AQ21" s="1305"/>
      <c r="AR21" s="1305"/>
      <c r="AS21" s="1305"/>
      <c r="AT21" s="1305"/>
      <c r="AU21" s="1305"/>
      <c r="AV21" s="1305"/>
      <c r="AW21" s="1305" t="s">
        <v>161</v>
      </c>
      <c r="AX21" s="1305"/>
      <c r="AY21" s="1305"/>
      <c r="AZ21" s="1305"/>
      <c r="BA21" s="1305"/>
      <c r="BB21" s="1305"/>
      <c r="BC21" s="1305"/>
      <c r="BD21" s="1305"/>
      <c r="BE21" s="1305"/>
      <c r="BF21" s="1305"/>
      <c r="BG21" s="1305"/>
      <c r="BH21" s="1305"/>
      <c r="BI21" s="1305"/>
      <c r="BJ21" s="1305"/>
      <c r="BK21" s="1305"/>
      <c r="BL21" s="1305"/>
      <c r="BM21" s="1305" t="s">
        <v>162</v>
      </c>
      <c r="BN21" s="1305"/>
      <c r="BO21" s="1305"/>
      <c r="BP21" s="1305"/>
      <c r="BQ21" s="1305"/>
      <c r="BR21" s="1305"/>
      <c r="BS21" s="1305"/>
      <c r="BT21" s="1305"/>
      <c r="BU21" s="1305" t="s">
        <v>551</v>
      </c>
      <c r="BV21" s="1305"/>
      <c r="BW21" s="1305"/>
      <c r="BX21" s="1305"/>
      <c r="BY21" s="1305"/>
      <c r="BZ21" s="1305"/>
      <c r="CA21" s="1305"/>
      <c r="CB21" s="1305"/>
      <c r="CC21" s="1305" t="s">
        <v>552</v>
      </c>
      <c r="CD21" s="1305"/>
      <c r="CE21" s="1305"/>
      <c r="CF21" s="1305"/>
      <c r="CG21" s="1305"/>
      <c r="CH21" s="1305"/>
      <c r="CI21" s="1305"/>
      <c r="CJ21" s="1305"/>
      <c r="CK21" s="1305" t="s">
        <v>175</v>
      </c>
      <c r="CL21" s="1305"/>
      <c r="CM21" s="1305"/>
      <c r="CN21" s="1305"/>
      <c r="CO21" s="1305"/>
      <c r="CP21" s="1305"/>
      <c r="CQ21" s="1305"/>
      <c r="CR21" s="1305"/>
      <c r="CS21" s="1305" t="s">
        <v>176</v>
      </c>
      <c r="CT21" s="1305"/>
      <c r="CU21" s="1305"/>
      <c r="CV21" s="1305"/>
      <c r="CW21" s="1305"/>
      <c r="CX21" s="1305"/>
      <c r="CY21" s="1305"/>
      <c r="CZ21" s="1305"/>
      <c r="DA21" s="1305" t="s">
        <v>177</v>
      </c>
      <c r="DB21" s="1305"/>
      <c r="DC21" s="1305"/>
      <c r="DD21" s="1305"/>
      <c r="DE21" s="1305"/>
      <c r="DF21" s="1305"/>
      <c r="DG21" s="1305"/>
      <c r="DH21" s="1308"/>
    </row>
    <row r="22" spans="1:112" ht="12" customHeight="1">
      <c r="A22" s="1285"/>
      <c r="B22" s="1286"/>
      <c r="C22" s="1286"/>
      <c r="D22" s="1286"/>
      <c r="E22" s="1286"/>
      <c r="F22" s="1286"/>
      <c r="G22" s="1286"/>
      <c r="H22" s="1286"/>
      <c r="I22" s="1286"/>
      <c r="J22" s="1286"/>
      <c r="K22" s="1286"/>
      <c r="L22" s="1286"/>
      <c r="M22" s="1286"/>
      <c r="N22" s="1286"/>
      <c r="O22" s="1286"/>
      <c r="P22" s="1287"/>
      <c r="Q22" s="1296"/>
      <c r="R22" s="1296"/>
      <c r="S22" s="1296"/>
      <c r="T22" s="1296"/>
      <c r="U22" s="1296"/>
      <c r="V22" s="1296"/>
      <c r="W22" s="1296"/>
      <c r="X22" s="1296"/>
      <c r="Y22" s="1296"/>
      <c r="Z22" s="1296"/>
      <c r="AA22" s="1296"/>
      <c r="AB22" s="1296"/>
      <c r="AC22" s="1296"/>
      <c r="AD22" s="1296"/>
      <c r="AE22" s="1296"/>
      <c r="AF22" s="1296"/>
      <c r="AG22" s="1296" t="s">
        <v>182</v>
      </c>
      <c r="AH22" s="1296"/>
      <c r="AI22" s="1296"/>
      <c r="AJ22" s="1296"/>
      <c r="AK22" s="1296"/>
      <c r="AL22" s="1296"/>
      <c r="AM22" s="1296"/>
      <c r="AN22" s="1296"/>
      <c r="AO22" s="1296"/>
      <c r="AP22" s="1296"/>
      <c r="AQ22" s="1296"/>
      <c r="AR22" s="1296"/>
      <c r="AS22" s="1296"/>
      <c r="AT22" s="1296"/>
      <c r="AU22" s="1296"/>
      <c r="AV22" s="1296"/>
      <c r="AW22" s="1296" t="s">
        <v>182</v>
      </c>
      <c r="AX22" s="1296"/>
      <c r="AY22" s="1296"/>
      <c r="AZ22" s="1296"/>
      <c r="BA22" s="1296"/>
      <c r="BB22" s="1296"/>
      <c r="BC22" s="1296"/>
      <c r="BD22" s="1296"/>
      <c r="BE22" s="1296"/>
      <c r="BF22" s="1296"/>
      <c r="BG22" s="1296"/>
      <c r="BH22" s="1296"/>
      <c r="BI22" s="1296"/>
      <c r="BJ22" s="1296"/>
      <c r="BK22" s="1296"/>
      <c r="BL22" s="1296"/>
      <c r="BM22" s="1296"/>
      <c r="BN22" s="1296"/>
      <c r="BO22" s="1296"/>
      <c r="BP22" s="1296"/>
      <c r="BQ22" s="1296"/>
      <c r="BR22" s="1296"/>
      <c r="BS22" s="1296"/>
      <c r="BT22" s="1296"/>
      <c r="BU22" s="1296"/>
      <c r="BV22" s="1296"/>
      <c r="BW22" s="1296"/>
      <c r="BX22" s="1296"/>
      <c r="BY22" s="1296"/>
      <c r="BZ22" s="1296"/>
      <c r="CA22" s="1296"/>
      <c r="CB22" s="1296"/>
      <c r="CC22" s="1296"/>
      <c r="CD22" s="1296"/>
      <c r="CE22" s="1296"/>
      <c r="CF22" s="1296"/>
      <c r="CG22" s="1296"/>
      <c r="CH22" s="1296"/>
      <c r="CI22" s="1296"/>
      <c r="CJ22" s="1296"/>
      <c r="CK22" s="1296"/>
      <c r="CL22" s="1296"/>
      <c r="CM22" s="1296"/>
      <c r="CN22" s="1296"/>
      <c r="CO22" s="1296"/>
      <c r="CP22" s="1296"/>
      <c r="CQ22" s="1296"/>
      <c r="CR22" s="1296"/>
      <c r="CS22" s="1296"/>
      <c r="CT22" s="1296"/>
      <c r="CU22" s="1296"/>
      <c r="CV22" s="1296"/>
      <c r="CW22" s="1296"/>
      <c r="CX22" s="1296"/>
      <c r="CY22" s="1296"/>
      <c r="CZ22" s="1296"/>
      <c r="DA22" s="1296"/>
      <c r="DB22" s="1296"/>
      <c r="DC22" s="1296"/>
      <c r="DD22" s="1296"/>
      <c r="DE22" s="1296"/>
      <c r="DF22" s="1296"/>
      <c r="DG22" s="1296"/>
      <c r="DH22" s="1307"/>
    </row>
    <row r="23" spans="1:112" ht="12" customHeight="1">
      <c r="A23" s="1288"/>
      <c r="B23" s="1289"/>
      <c r="C23" s="1289"/>
      <c r="D23" s="1289"/>
      <c r="E23" s="1289"/>
      <c r="F23" s="1289"/>
      <c r="G23" s="1289"/>
      <c r="H23" s="1289"/>
      <c r="I23" s="1289"/>
      <c r="J23" s="1289"/>
      <c r="K23" s="1289"/>
      <c r="L23" s="1289"/>
      <c r="M23" s="1289"/>
      <c r="N23" s="1289"/>
      <c r="O23" s="1289"/>
      <c r="P23" s="1290"/>
      <c r="Q23" s="1313" t="s">
        <v>553</v>
      </c>
      <c r="R23" s="1313"/>
      <c r="S23" s="1313"/>
      <c r="T23" s="1313"/>
      <c r="U23" s="1313"/>
      <c r="V23" s="1313"/>
      <c r="W23" s="1313"/>
      <c r="X23" s="1313"/>
      <c r="Y23" s="1313" t="s">
        <v>553</v>
      </c>
      <c r="Z23" s="1313"/>
      <c r="AA23" s="1313"/>
      <c r="AB23" s="1313"/>
      <c r="AC23" s="1313"/>
      <c r="AD23" s="1313"/>
      <c r="AE23" s="1313"/>
      <c r="AF23" s="1313"/>
      <c r="AG23" s="1313" t="s">
        <v>343</v>
      </c>
      <c r="AH23" s="1313"/>
      <c r="AI23" s="1313"/>
      <c r="AJ23" s="1313"/>
      <c r="AK23" s="1313"/>
      <c r="AL23" s="1313"/>
      <c r="AM23" s="1313"/>
      <c r="AN23" s="1313"/>
      <c r="AO23" s="1313" t="s">
        <v>83</v>
      </c>
      <c r="AP23" s="1313"/>
      <c r="AQ23" s="1313"/>
      <c r="AR23" s="1313"/>
      <c r="AS23" s="1313"/>
      <c r="AT23" s="1313"/>
      <c r="AU23" s="1313"/>
      <c r="AV23" s="1313"/>
      <c r="AW23" s="1313" t="s">
        <v>178</v>
      </c>
      <c r="AX23" s="1313"/>
      <c r="AY23" s="1313"/>
      <c r="AZ23" s="1313"/>
      <c r="BA23" s="1313"/>
      <c r="BB23" s="1313"/>
      <c r="BC23" s="1313"/>
      <c r="BD23" s="1313"/>
      <c r="BE23" s="1313" t="s">
        <v>683</v>
      </c>
      <c r="BF23" s="1313"/>
      <c r="BG23" s="1313"/>
      <c r="BH23" s="1313"/>
      <c r="BI23" s="1313"/>
      <c r="BJ23" s="1313"/>
      <c r="BK23" s="1313"/>
      <c r="BL23" s="1313"/>
      <c r="BM23" s="1313" t="s">
        <v>179</v>
      </c>
      <c r="BN23" s="1313"/>
      <c r="BO23" s="1313"/>
      <c r="BP23" s="1313"/>
      <c r="BQ23" s="1313"/>
      <c r="BR23" s="1313"/>
      <c r="BS23" s="1313"/>
      <c r="BT23" s="1313"/>
      <c r="BU23" s="1313" t="s">
        <v>82</v>
      </c>
      <c r="BV23" s="1313"/>
      <c r="BW23" s="1313"/>
      <c r="BX23" s="1313"/>
      <c r="BY23" s="1313"/>
      <c r="BZ23" s="1313"/>
      <c r="CA23" s="1313"/>
      <c r="CB23" s="1313"/>
      <c r="CC23" s="1313" t="s">
        <v>81</v>
      </c>
      <c r="CD23" s="1313"/>
      <c r="CE23" s="1313"/>
      <c r="CF23" s="1313"/>
      <c r="CG23" s="1313"/>
      <c r="CH23" s="1313"/>
      <c r="CI23" s="1313"/>
      <c r="CJ23" s="1313"/>
      <c r="CK23" s="1313" t="s">
        <v>694</v>
      </c>
      <c r="CL23" s="1313"/>
      <c r="CM23" s="1313"/>
      <c r="CN23" s="1313"/>
      <c r="CO23" s="1313"/>
      <c r="CP23" s="1313"/>
      <c r="CQ23" s="1313"/>
      <c r="CR23" s="1313"/>
      <c r="CS23" s="1313" t="s">
        <v>180</v>
      </c>
      <c r="CT23" s="1313"/>
      <c r="CU23" s="1313"/>
      <c r="CV23" s="1313"/>
      <c r="CW23" s="1313"/>
      <c r="CX23" s="1313"/>
      <c r="CY23" s="1313"/>
      <c r="CZ23" s="1313"/>
      <c r="DA23" s="1313" t="s">
        <v>181</v>
      </c>
      <c r="DB23" s="1313"/>
      <c r="DC23" s="1313"/>
      <c r="DD23" s="1313"/>
      <c r="DE23" s="1313"/>
      <c r="DF23" s="1313"/>
      <c r="DG23" s="1313"/>
      <c r="DH23" s="1315"/>
    </row>
    <row r="24" spans="1:112" ht="12" customHeight="1">
      <c r="A24" s="1273" t="s">
        <v>342</v>
      </c>
      <c r="B24" s="1274"/>
      <c r="C24" s="1274"/>
      <c r="D24" s="1274"/>
      <c r="E24" s="1274"/>
      <c r="F24" s="1274"/>
      <c r="G24" s="1274"/>
      <c r="H24" s="1274"/>
      <c r="I24" s="1274"/>
      <c r="J24" s="1274"/>
      <c r="K24" s="1274"/>
      <c r="L24" s="1274"/>
      <c r="M24" s="1274"/>
      <c r="N24" s="1274"/>
      <c r="O24" s="1274"/>
      <c r="P24" s="1275"/>
      <c r="Q24" s="1296">
        <v>29700</v>
      </c>
      <c r="R24" s="1296"/>
      <c r="S24" s="1296"/>
      <c r="T24" s="1296"/>
      <c r="U24" s="1296"/>
      <c r="V24" s="1296"/>
      <c r="W24" s="1296"/>
      <c r="X24" s="1296"/>
      <c r="Y24" s="1296">
        <v>29700</v>
      </c>
      <c r="Z24" s="1296"/>
      <c r="AA24" s="1296"/>
      <c r="AB24" s="1296"/>
      <c r="AC24" s="1296"/>
      <c r="AD24" s="1296"/>
      <c r="AE24" s="1296"/>
      <c r="AF24" s="1296"/>
      <c r="AG24" s="1296">
        <v>37100</v>
      </c>
      <c r="AH24" s="1296"/>
      <c r="AI24" s="1296"/>
      <c r="AJ24" s="1296"/>
      <c r="AK24" s="1296"/>
      <c r="AL24" s="1296"/>
      <c r="AM24" s="1296"/>
      <c r="AN24" s="1296"/>
      <c r="AO24" s="1296">
        <v>44500</v>
      </c>
      <c r="AP24" s="1296"/>
      <c r="AQ24" s="1296"/>
      <c r="AR24" s="1296"/>
      <c r="AS24" s="1296"/>
      <c r="AT24" s="1296"/>
      <c r="AU24" s="1296"/>
      <c r="AV24" s="1296"/>
      <c r="AW24" s="1296">
        <v>51900</v>
      </c>
      <c r="AX24" s="1296"/>
      <c r="AY24" s="1296"/>
      <c r="AZ24" s="1296"/>
      <c r="BA24" s="1296"/>
      <c r="BB24" s="1296"/>
      <c r="BC24" s="1296"/>
      <c r="BD24" s="1296"/>
      <c r="BE24" s="1296">
        <v>59400</v>
      </c>
      <c r="BF24" s="1296"/>
      <c r="BG24" s="1296"/>
      <c r="BH24" s="1296"/>
      <c r="BI24" s="1296"/>
      <c r="BJ24" s="1296"/>
      <c r="BK24" s="1296"/>
      <c r="BL24" s="1296"/>
      <c r="BM24" s="1296">
        <v>66800</v>
      </c>
      <c r="BN24" s="1296"/>
      <c r="BO24" s="1296"/>
      <c r="BP24" s="1296"/>
      <c r="BQ24" s="1296"/>
      <c r="BR24" s="1296"/>
      <c r="BS24" s="1296"/>
      <c r="BT24" s="1296"/>
      <c r="BU24" s="1296">
        <v>74200</v>
      </c>
      <c r="BV24" s="1296"/>
      <c r="BW24" s="1296"/>
      <c r="BX24" s="1296"/>
      <c r="BY24" s="1296"/>
      <c r="BZ24" s="1296"/>
      <c r="CA24" s="1296"/>
      <c r="CB24" s="1296"/>
      <c r="CC24" s="1296">
        <v>89000</v>
      </c>
      <c r="CD24" s="1296"/>
      <c r="CE24" s="1296"/>
      <c r="CF24" s="1296"/>
      <c r="CG24" s="1296"/>
      <c r="CH24" s="1296"/>
      <c r="CI24" s="1296"/>
      <c r="CJ24" s="1296"/>
      <c r="CK24" s="1296">
        <v>103900</v>
      </c>
      <c r="CL24" s="1296"/>
      <c r="CM24" s="1296"/>
      <c r="CN24" s="1296"/>
      <c r="CO24" s="1296"/>
      <c r="CP24" s="1296"/>
      <c r="CQ24" s="1296"/>
      <c r="CR24" s="1296"/>
      <c r="CS24" s="1296">
        <v>111300</v>
      </c>
      <c r="CT24" s="1296"/>
      <c r="CU24" s="1296"/>
      <c r="CV24" s="1296"/>
      <c r="CW24" s="1296"/>
      <c r="CX24" s="1296"/>
      <c r="CY24" s="1296"/>
      <c r="CZ24" s="1296"/>
      <c r="DA24" s="1296">
        <v>118700</v>
      </c>
      <c r="DB24" s="1296"/>
      <c r="DC24" s="1296"/>
      <c r="DD24" s="1296"/>
      <c r="DE24" s="1296"/>
      <c r="DF24" s="1296"/>
      <c r="DG24" s="1296"/>
      <c r="DH24" s="1307"/>
    </row>
    <row r="25" spans="1:112" ht="12" customHeight="1" thickBot="1">
      <c r="A25" s="1276"/>
      <c r="B25" s="1277"/>
      <c r="C25" s="1277"/>
      <c r="D25" s="1277"/>
      <c r="E25" s="1277"/>
      <c r="F25" s="1277"/>
      <c r="G25" s="1277"/>
      <c r="H25" s="1277"/>
      <c r="I25" s="1277"/>
      <c r="J25" s="1277"/>
      <c r="K25" s="1277"/>
      <c r="L25" s="1277"/>
      <c r="M25" s="1277"/>
      <c r="N25" s="1277"/>
      <c r="O25" s="1277"/>
      <c r="P25" s="1278"/>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6"/>
      <c r="AL25" s="1306"/>
      <c r="AM25" s="1306"/>
      <c r="AN25" s="1306"/>
      <c r="AO25" s="1306"/>
      <c r="AP25" s="1306"/>
      <c r="AQ25" s="1306"/>
      <c r="AR25" s="1306"/>
      <c r="AS25" s="1306"/>
      <c r="AT25" s="1306"/>
      <c r="AU25" s="1306"/>
      <c r="AV25" s="1306"/>
      <c r="AW25" s="1306"/>
      <c r="AX25" s="1306"/>
      <c r="AY25" s="1306"/>
      <c r="AZ25" s="1306"/>
      <c r="BA25" s="1306"/>
      <c r="BB25" s="1306"/>
      <c r="BC25" s="1306"/>
      <c r="BD25" s="1306"/>
      <c r="BE25" s="1306"/>
      <c r="BF25" s="1306"/>
      <c r="BG25" s="1306"/>
      <c r="BH25" s="1306"/>
      <c r="BI25" s="1306"/>
      <c r="BJ25" s="1306"/>
      <c r="BK25" s="1306"/>
      <c r="BL25" s="1306"/>
      <c r="BM25" s="1306"/>
      <c r="BN25" s="1306"/>
      <c r="BO25" s="1306"/>
      <c r="BP25" s="1306"/>
      <c r="BQ25" s="1306"/>
      <c r="BR25" s="1306"/>
      <c r="BS25" s="1306"/>
      <c r="BT25" s="1306"/>
      <c r="BU25" s="1306"/>
      <c r="BV25" s="1306"/>
      <c r="BW25" s="1306"/>
      <c r="BX25" s="1306"/>
      <c r="BY25" s="1306"/>
      <c r="BZ25" s="1306"/>
      <c r="CA25" s="1306"/>
      <c r="CB25" s="1306"/>
      <c r="CC25" s="1306"/>
      <c r="CD25" s="1306"/>
      <c r="CE25" s="1306"/>
      <c r="CF25" s="1306"/>
      <c r="CG25" s="1306"/>
      <c r="CH25" s="1306"/>
      <c r="CI25" s="1306"/>
      <c r="CJ25" s="1306"/>
      <c r="CK25" s="1306"/>
      <c r="CL25" s="1306"/>
      <c r="CM25" s="1306"/>
      <c r="CN25" s="1306"/>
      <c r="CO25" s="1306"/>
      <c r="CP25" s="1306"/>
      <c r="CQ25" s="1306"/>
      <c r="CR25" s="1306"/>
      <c r="CS25" s="1306"/>
      <c r="CT25" s="1306"/>
      <c r="CU25" s="1306"/>
      <c r="CV25" s="1306"/>
      <c r="CW25" s="1306"/>
      <c r="CX25" s="1306"/>
      <c r="CY25" s="1306"/>
      <c r="CZ25" s="1306"/>
      <c r="DA25" s="1306"/>
      <c r="DB25" s="1306"/>
      <c r="DC25" s="1306"/>
      <c r="DD25" s="1306"/>
      <c r="DE25" s="1306"/>
      <c r="DF25" s="1306"/>
      <c r="DG25" s="1306"/>
      <c r="DH25" s="1314"/>
    </row>
    <row r="26" spans="1:128" ht="13.5" customHeight="1">
      <c r="A26" s="1282"/>
      <c r="B26" s="1283"/>
      <c r="C26" s="1283"/>
      <c r="D26" s="1283"/>
      <c r="E26" s="1283"/>
      <c r="F26" s="1283"/>
      <c r="G26" s="1283"/>
      <c r="H26" s="1283"/>
      <c r="I26" s="1283"/>
      <c r="J26" s="1283"/>
      <c r="K26" s="1283"/>
      <c r="L26" s="1283"/>
      <c r="M26" s="1283"/>
      <c r="N26" s="1283"/>
      <c r="O26" s="1283"/>
      <c r="P26" s="1284"/>
      <c r="Q26" s="1305" t="s">
        <v>158</v>
      </c>
      <c r="R26" s="1305"/>
      <c r="S26" s="1305"/>
      <c r="T26" s="1305"/>
      <c r="U26" s="1305"/>
      <c r="V26" s="1305"/>
      <c r="W26" s="1305"/>
      <c r="X26" s="1305"/>
      <c r="Y26" s="1305" t="s">
        <v>159</v>
      </c>
      <c r="Z26" s="1305"/>
      <c r="AA26" s="1305"/>
      <c r="AB26" s="1305"/>
      <c r="AC26" s="1305"/>
      <c r="AD26" s="1305"/>
      <c r="AE26" s="1305"/>
      <c r="AF26" s="1305"/>
      <c r="AG26" s="1305" t="s">
        <v>160</v>
      </c>
      <c r="AH26" s="1305"/>
      <c r="AI26" s="1305"/>
      <c r="AJ26" s="1305"/>
      <c r="AK26" s="1305"/>
      <c r="AL26" s="1305"/>
      <c r="AM26" s="1305"/>
      <c r="AN26" s="1305"/>
      <c r="AO26" s="1305" t="s">
        <v>161</v>
      </c>
      <c r="AP26" s="1305"/>
      <c r="AQ26" s="1305"/>
      <c r="AR26" s="1305"/>
      <c r="AS26" s="1305"/>
      <c r="AT26" s="1305"/>
      <c r="AU26" s="1305"/>
      <c r="AV26" s="1305"/>
      <c r="AW26" s="1305" t="s">
        <v>162</v>
      </c>
      <c r="AX26" s="1305"/>
      <c r="AY26" s="1305"/>
      <c r="AZ26" s="1305"/>
      <c r="BA26" s="1305"/>
      <c r="BB26" s="1305"/>
      <c r="BC26" s="1305"/>
      <c r="BD26" s="1305"/>
      <c r="BE26" s="1305" t="s">
        <v>551</v>
      </c>
      <c r="BF26" s="1305"/>
      <c r="BG26" s="1305"/>
      <c r="BH26" s="1305"/>
      <c r="BI26" s="1305"/>
      <c r="BJ26" s="1305"/>
      <c r="BK26" s="1305"/>
      <c r="BL26" s="1305"/>
      <c r="BM26" s="1305" t="s">
        <v>552</v>
      </c>
      <c r="BN26" s="1305"/>
      <c r="BO26" s="1305"/>
      <c r="BP26" s="1305"/>
      <c r="BQ26" s="1305"/>
      <c r="BR26" s="1305"/>
      <c r="BS26" s="1305"/>
      <c r="BT26" s="1305"/>
      <c r="BU26" s="1305" t="s">
        <v>175</v>
      </c>
      <c r="BV26" s="1305"/>
      <c r="BW26" s="1305"/>
      <c r="BX26" s="1305"/>
      <c r="BY26" s="1305"/>
      <c r="BZ26" s="1305"/>
      <c r="CA26" s="1305"/>
      <c r="CB26" s="1305"/>
      <c r="CC26" s="1305" t="s">
        <v>176</v>
      </c>
      <c r="CD26" s="1305"/>
      <c r="CE26" s="1305"/>
      <c r="CF26" s="1305"/>
      <c r="CG26" s="1305"/>
      <c r="CH26" s="1305"/>
      <c r="CI26" s="1305"/>
      <c r="CJ26" s="1305"/>
      <c r="CK26" s="1305" t="s">
        <v>177</v>
      </c>
      <c r="CL26" s="1305"/>
      <c r="CM26" s="1305"/>
      <c r="CN26" s="1305"/>
      <c r="CO26" s="1305"/>
      <c r="CP26" s="1305"/>
      <c r="CQ26" s="1305"/>
      <c r="CR26" s="1305"/>
      <c r="CS26" s="1305" t="s">
        <v>1136</v>
      </c>
      <c r="CT26" s="1305"/>
      <c r="CU26" s="1305"/>
      <c r="CV26" s="1305"/>
      <c r="CW26" s="1305"/>
      <c r="CX26" s="1305"/>
      <c r="CY26" s="1305"/>
      <c r="CZ26" s="1305"/>
      <c r="DA26" s="1305" t="s">
        <v>1137</v>
      </c>
      <c r="DB26" s="1305"/>
      <c r="DC26" s="1305"/>
      <c r="DD26" s="1305"/>
      <c r="DE26" s="1305"/>
      <c r="DF26" s="1305"/>
      <c r="DG26" s="1305"/>
      <c r="DH26" s="1305"/>
      <c r="DI26" s="1305" t="s">
        <v>1138</v>
      </c>
      <c r="DJ26" s="1305"/>
      <c r="DK26" s="1305"/>
      <c r="DL26" s="1305"/>
      <c r="DM26" s="1305"/>
      <c r="DN26" s="1305"/>
      <c r="DO26" s="1305"/>
      <c r="DP26" s="1305"/>
      <c r="DQ26" s="1305" t="s">
        <v>1139</v>
      </c>
      <c r="DR26" s="1305"/>
      <c r="DS26" s="1305"/>
      <c r="DT26" s="1305"/>
      <c r="DU26" s="1305"/>
      <c r="DV26" s="1305"/>
      <c r="DW26" s="1305"/>
      <c r="DX26" s="1308"/>
    </row>
    <row r="27" spans="1:128" ht="21" customHeight="1">
      <c r="A27" s="1288"/>
      <c r="B27" s="1289"/>
      <c r="C27" s="1289"/>
      <c r="D27" s="1289"/>
      <c r="E27" s="1289"/>
      <c r="F27" s="1289"/>
      <c r="G27" s="1289"/>
      <c r="H27" s="1289"/>
      <c r="I27" s="1289"/>
      <c r="J27" s="1289"/>
      <c r="K27" s="1289"/>
      <c r="L27" s="1289"/>
      <c r="M27" s="1289"/>
      <c r="N27" s="1289"/>
      <c r="O27" s="1289"/>
      <c r="P27" s="1290"/>
      <c r="Q27" s="1327" t="s">
        <v>1469</v>
      </c>
      <c r="R27" s="1328"/>
      <c r="S27" s="1328"/>
      <c r="T27" s="1328"/>
      <c r="U27" s="1328"/>
      <c r="V27" s="1328"/>
      <c r="W27" s="1328"/>
      <c r="X27" s="1328"/>
      <c r="Y27" s="1313" t="s">
        <v>343</v>
      </c>
      <c r="Z27" s="1313"/>
      <c r="AA27" s="1313"/>
      <c r="AB27" s="1313"/>
      <c r="AC27" s="1313"/>
      <c r="AD27" s="1313"/>
      <c r="AE27" s="1313"/>
      <c r="AF27" s="1313"/>
      <c r="AG27" s="1313" t="s">
        <v>83</v>
      </c>
      <c r="AH27" s="1313"/>
      <c r="AI27" s="1313"/>
      <c r="AJ27" s="1313"/>
      <c r="AK27" s="1313"/>
      <c r="AL27" s="1313"/>
      <c r="AM27" s="1313"/>
      <c r="AN27" s="1313"/>
      <c r="AO27" s="1313" t="s">
        <v>178</v>
      </c>
      <c r="AP27" s="1313"/>
      <c r="AQ27" s="1313"/>
      <c r="AR27" s="1313"/>
      <c r="AS27" s="1313"/>
      <c r="AT27" s="1313"/>
      <c r="AU27" s="1313"/>
      <c r="AV27" s="1313"/>
      <c r="AW27" s="1313" t="s">
        <v>683</v>
      </c>
      <c r="AX27" s="1313"/>
      <c r="AY27" s="1313"/>
      <c r="AZ27" s="1313"/>
      <c r="BA27" s="1313"/>
      <c r="BB27" s="1313"/>
      <c r="BC27" s="1313"/>
      <c r="BD27" s="1313"/>
      <c r="BE27" s="1313" t="s">
        <v>179</v>
      </c>
      <c r="BF27" s="1313"/>
      <c r="BG27" s="1313"/>
      <c r="BH27" s="1313"/>
      <c r="BI27" s="1313"/>
      <c r="BJ27" s="1313"/>
      <c r="BK27" s="1313"/>
      <c r="BL27" s="1313"/>
      <c r="BM27" s="1313" t="s">
        <v>1140</v>
      </c>
      <c r="BN27" s="1313"/>
      <c r="BO27" s="1313"/>
      <c r="BP27" s="1313"/>
      <c r="BQ27" s="1313"/>
      <c r="BR27" s="1313"/>
      <c r="BS27" s="1313"/>
      <c r="BT27" s="1313"/>
      <c r="BU27" s="1313" t="s">
        <v>1141</v>
      </c>
      <c r="BV27" s="1313"/>
      <c r="BW27" s="1313"/>
      <c r="BX27" s="1313"/>
      <c r="BY27" s="1313"/>
      <c r="BZ27" s="1313"/>
      <c r="CA27" s="1313"/>
      <c r="CB27" s="1313"/>
      <c r="CC27" s="1313" t="s">
        <v>1142</v>
      </c>
      <c r="CD27" s="1313"/>
      <c r="CE27" s="1313"/>
      <c r="CF27" s="1313"/>
      <c r="CG27" s="1313"/>
      <c r="CH27" s="1313"/>
      <c r="CI27" s="1313"/>
      <c r="CJ27" s="1313"/>
      <c r="CK27" s="1313" t="s">
        <v>1143</v>
      </c>
      <c r="CL27" s="1313"/>
      <c r="CM27" s="1313"/>
      <c r="CN27" s="1313"/>
      <c r="CO27" s="1313"/>
      <c r="CP27" s="1313"/>
      <c r="CQ27" s="1313"/>
      <c r="CR27" s="1313"/>
      <c r="CS27" s="1313" t="s">
        <v>1144</v>
      </c>
      <c r="CT27" s="1313"/>
      <c r="CU27" s="1313"/>
      <c r="CV27" s="1313"/>
      <c r="CW27" s="1313"/>
      <c r="CX27" s="1313"/>
      <c r="CY27" s="1313"/>
      <c r="CZ27" s="1313"/>
      <c r="DA27" s="1313" t="s">
        <v>181</v>
      </c>
      <c r="DB27" s="1313"/>
      <c r="DC27" s="1313"/>
      <c r="DD27" s="1313"/>
      <c r="DE27" s="1313"/>
      <c r="DF27" s="1313"/>
      <c r="DG27" s="1313"/>
      <c r="DH27" s="1313"/>
      <c r="DI27" s="1313" t="s">
        <v>1145</v>
      </c>
      <c r="DJ27" s="1313"/>
      <c r="DK27" s="1313"/>
      <c r="DL27" s="1313"/>
      <c r="DM27" s="1313"/>
      <c r="DN27" s="1313"/>
      <c r="DO27" s="1313"/>
      <c r="DP27" s="1313"/>
      <c r="DQ27" s="1313" t="s">
        <v>1146</v>
      </c>
      <c r="DR27" s="1313"/>
      <c r="DS27" s="1313"/>
      <c r="DT27" s="1313"/>
      <c r="DU27" s="1313"/>
      <c r="DV27" s="1313"/>
      <c r="DW27" s="1313"/>
      <c r="DX27" s="1315"/>
    </row>
    <row r="28" spans="1:128" ht="12" customHeight="1">
      <c r="A28" s="1273" t="s">
        <v>1147</v>
      </c>
      <c r="B28" s="1274"/>
      <c r="C28" s="1274"/>
      <c r="D28" s="1274"/>
      <c r="E28" s="1274"/>
      <c r="F28" s="1274"/>
      <c r="G28" s="1274"/>
      <c r="H28" s="1274"/>
      <c r="I28" s="1274"/>
      <c r="J28" s="1274"/>
      <c r="K28" s="1274"/>
      <c r="L28" s="1274"/>
      <c r="M28" s="1274"/>
      <c r="N28" s="1274"/>
      <c r="O28" s="1274"/>
      <c r="P28" s="1275"/>
      <c r="Q28" s="1326" t="s">
        <v>1480</v>
      </c>
      <c r="R28" s="1296"/>
      <c r="S28" s="1296"/>
      <c r="T28" s="1296"/>
      <c r="U28" s="1296"/>
      <c r="V28" s="1296"/>
      <c r="W28" s="1296"/>
      <c r="X28" s="1296"/>
      <c r="Y28" s="1296">
        <v>39000</v>
      </c>
      <c r="Z28" s="1296"/>
      <c r="AA28" s="1296"/>
      <c r="AB28" s="1296"/>
      <c r="AC28" s="1296"/>
      <c r="AD28" s="1296"/>
      <c r="AE28" s="1296"/>
      <c r="AF28" s="1296"/>
      <c r="AG28" s="1296">
        <v>46800</v>
      </c>
      <c r="AH28" s="1296"/>
      <c r="AI28" s="1296"/>
      <c r="AJ28" s="1296"/>
      <c r="AK28" s="1296"/>
      <c r="AL28" s="1296"/>
      <c r="AM28" s="1296"/>
      <c r="AN28" s="1296"/>
      <c r="AO28" s="1296">
        <v>54600</v>
      </c>
      <c r="AP28" s="1296"/>
      <c r="AQ28" s="1296"/>
      <c r="AR28" s="1296"/>
      <c r="AS28" s="1296"/>
      <c r="AT28" s="1296"/>
      <c r="AU28" s="1296"/>
      <c r="AV28" s="1296"/>
      <c r="AW28" s="1296">
        <v>62400</v>
      </c>
      <c r="AX28" s="1296"/>
      <c r="AY28" s="1296"/>
      <c r="AZ28" s="1296"/>
      <c r="BA28" s="1296"/>
      <c r="BB28" s="1296"/>
      <c r="BC28" s="1296"/>
      <c r="BD28" s="1296"/>
      <c r="BE28" s="1296">
        <v>70200</v>
      </c>
      <c r="BF28" s="1296"/>
      <c r="BG28" s="1296"/>
      <c r="BH28" s="1296"/>
      <c r="BI28" s="1296"/>
      <c r="BJ28" s="1296"/>
      <c r="BK28" s="1296"/>
      <c r="BL28" s="1296"/>
      <c r="BM28" s="1296">
        <v>74900</v>
      </c>
      <c r="BN28" s="1296"/>
      <c r="BO28" s="1296"/>
      <c r="BP28" s="1296"/>
      <c r="BQ28" s="1296"/>
      <c r="BR28" s="1296"/>
      <c r="BS28" s="1296"/>
      <c r="BT28" s="1296"/>
      <c r="BU28" s="1296">
        <v>90500</v>
      </c>
      <c r="BV28" s="1296"/>
      <c r="BW28" s="1296"/>
      <c r="BX28" s="1296"/>
      <c r="BY28" s="1296"/>
      <c r="BZ28" s="1296"/>
      <c r="CA28" s="1296"/>
      <c r="CB28" s="1296"/>
      <c r="CC28" s="1296">
        <v>96700</v>
      </c>
      <c r="CD28" s="1296"/>
      <c r="CE28" s="1296"/>
      <c r="CF28" s="1296"/>
      <c r="CG28" s="1296"/>
      <c r="CH28" s="1296"/>
      <c r="CI28" s="1296"/>
      <c r="CJ28" s="1296"/>
      <c r="CK28" s="1296">
        <v>106100</v>
      </c>
      <c r="CL28" s="1296"/>
      <c r="CM28" s="1296"/>
      <c r="CN28" s="1296"/>
      <c r="CO28" s="1296"/>
      <c r="CP28" s="1296"/>
      <c r="CQ28" s="1296"/>
      <c r="CR28" s="1296"/>
      <c r="CS28" s="1296">
        <v>115400</v>
      </c>
      <c r="CT28" s="1296"/>
      <c r="CU28" s="1296"/>
      <c r="CV28" s="1296"/>
      <c r="CW28" s="1296"/>
      <c r="CX28" s="1296"/>
      <c r="CY28" s="1296"/>
      <c r="CZ28" s="1296"/>
      <c r="DA28" s="1296">
        <v>124800</v>
      </c>
      <c r="DB28" s="1296"/>
      <c r="DC28" s="1296"/>
      <c r="DD28" s="1296"/>
      <c r="DE28" s="1296"/>
      <c r="DF28" s="1296"/>
      <c r="DG28" s="1296"/>
      <c r="DH28" s="1296"/>
      <c r="DI28" s="1296">
        <v>134200</v>
      </c>
      <c r="DJ28" s="1296"/>
      <c r="DK28" s="1296"/>
      <c r="DL28" s="1296"/>
      <c r="DM28" s="1296"/>
      <c r="DN28" s="1296"/>
      <c r="DO28" s="1296"/>
      <c r="DP28" s="1296"/>
      <c r="DQ28" s="1296">
        <v>143500</v>
      </c>
      <c r="DR28" s="1296"/>
      <c r="DS28" s="1296"/>
      <c r="DT28" s="1296"/>
      <c r="DU28" s="1296"/>
      <c r="DV28" s="1296"/>
      <c r="DW28" s="1296"/>
      <c r="DX28" s="1307"/>
    </row>
    <row r="29" spans="1:128" ht="12" customHeight="1" thickBot="1">
      <c r="A29" s="1276"/>
      <c r="B29" s="1277"/>
      <c r="C29" s="1277"/>
      <c r="D29" s="1277"/>
      <c r="E29" s="1277"/>
      <c r="F29" s="1277"/>
      <c r="G29" s="1277"/>
      <c r="H29" s="1277"/>
      <c r="I29" s="1277"/>
      <c r="J29" s="1277"/>
      <c r="K29" s="1277"/>
      <c r="L29" s="1277"/>
      <c r="M29" s="1277"/>
      <c r="N29" s="1277"/>
      <c r="O29" s="1277"/>
      <c r="P29" s="1278"/>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6"/>
      <c r="AL29" s="1306"/>
      <c r="AM29" s="1306"/>
      <c r="AN29" s="1306"/>
      <c r="AO29" s="1306"/>
      <c r="AP29" s="1306"/>
      <c r="AQ29" s="1306"/>
      <c r="AR29" s="1306"/>
      <c r="AS29" s="1306"/>
      <c r="AT29" s="1306"/>
      <c r="AU29" s="1306"/>
      <c r="AV29" s="1306"/>
      <c r="AW29" s="1306"/>
      <c r="AX29" s="1306"/>
      <c r="AY29" s="1306"/>
      <c r="AZ29" s="1306"/>
      <c r="BA29" s="1306"/>
      <c r="BB29" s="1306"/>
      <c r="BC29" s="1306"/>
      <c r="BD29" s="1306"/>
      <c r="BE29" s="1306"/>
      <c r="BF29" s="1306"/>
      <c r="BG29" s="1306"/>
      <c r="BH29" s="1306"/>
      <c r="BI29" s="1306"/>
      <c r="BJ29" s="1306"/>
      <c r="BK29" s="1306"/>
      <c r="BL29" s="1306"/>
      <c r="BM29" s="1306"/>
      <c r="BN29" s="1306"/>
      <c r="BO29" s="1306"/>
      <c r="BP29" s="1306"/>
      <c r="BQ29" s="1306"/>
      <c r="BR29" s="1306"/>
      <c r="BS29" s="1306"/>
      <c r="BT29" s="1306"/>
      <c r="BU29" s="1306"/>
      <c r="BV29" s="1306"/>
      <c r="BW29" s="1306"/>
      <c r="BX29" s="1306"/>
      <c r="BY29" s="1306"/>
      <c r="BZ29" s="1306"/>
      <c r="CA29" s="1306"/>
      <c r="CB29" s="1306"/>
      <c r="CC29" s="1306"/>
      <c r="CD29" s="1306"/>
      <c r="CE29" s="1306"/>
      <c r="CF29" s="1306"/>
      <c r="CG29" s="1306"/>
      <c r="CH29" s="1306"/>
      <c r="CI29" s="1306"/>
      <c r="CJ29" s="1306"/>
      <c r="CK29" s="1306"/>
      <c r="CL29" s="1306"/>
      <c r="CM29" s="1306"/>
      <c r="CN29" s="1306"/>
      <c r="CO29" s="1306"/>
      <c r="CP29" s="1306"/>
      <c r="CQ29" s="1306"/>
      <c r="CR29" s="1306"/>
      <c r="CS29" s="1306"/>
      <c r="CT29" s="1306"/>
      <c r="CU29" s="1306"/>
      <c r="CV29" s="1306"/>
      <c r="CW29" s="1306"/>
      <c r="CX29" s="1306"/>
      <c r="CY29" s="1306"/>
      <c r="CZ29" s="1306"/>
      <c r="DA29" s="1306"/>
      <c r="DB29" s="1306"/>
      <c r="DC29" s="1306"/>
      <c r="DD29" s="1306"/>
      <c r="DE29" s="1306"/>
      <c r="DF29" s="1306"/>
      <c r="DG29" s="1306"/>
      <c r="DH29" s="1306"/>
      <c r="DI29" s="1306"/>
      <c r="DJ29" s="1306"/>
      <c r="DK29" s="1306"/>
      <c r="DL29" s="1306"/>
      <c r="DM29" s="1306"/>
      <c r="DN29" s="1306"/>
      <c r="DO29" s="1306"/>
      <c r="DP29" s="1306"/>
      <c r="DQ29" s="1306"/>
      <c r="DR29" s="1306"/>
      <c r="DS29" s="1306"/>
      <c r="DT29" s="1306"/>
      <c r="DU29" s="1306"/>
      <c r="DV29" s="1306"/>
      <c r="DW29" s="1306"/>
      <c r="DX29" s="1314"/>
    </row>
    <row r="30" ht="7.5" customHeight="1"/>
    <row r="31" spans="2:13" ht="13.5" customHeight="1">
      <c r="B31" s="172" t="s">
        <v>1473</v>
      </c>
      <c r="C31" s="172"/>
      <c r="D31" s="172"/>
      <c r="E31" s="172"/>
      <c r="F31" s="172"/>
      <c r="G31" s="32" t="s">
        <v>1555</v>
      </c>
      <c r="J31" s="172"/>
      <c r="K31" s="172"/>
      <c r="L31" s="172"/>
      <c r="M31" s="172"/>
    </row>
    <row r="32" spans="2:13" ht="13.5" customHeight="1">
      <c r="B32" s="172" t="s">
        <v>1474</v>
      </c>
      <c r="C32" s="172"/>
      <c r="D32" s="172"/>
      <c r="E32" s="172"/>
      <c r="F32" s="172"/>
      <c r="G32" s="32" t="s">
        <v>1556</v>
      </c>
      <c r="J32" s="172"/>
      <c r="K32" s="172"/>
      <c r="L32" s="172"/>
      <c r="M32" s="172"/>
    </row>
    <row r="33" spans="2:13" ht="13.5" customHeight="1">
      <c r="B33" s="172" t="s">
        <v>1475</v>
      </c>
      <c r="C33" s="172"/>
      <c r="D33" s="172"/>
      <c r="E33" s="172"/>
      <c r="F33" s="172"/>
      <c r="G33" s="32" t="s">
        <v>1478</v>
      </c>
      <c r="I33" s="150"/>
      <c r="J33" s="172"/>
      <c r="K33" s="172"/>
      <c r="L33" s="172"/>
      <c r="M33" s="172"/>
    </row>
    <row r="34" spans="2:13" ht="13.5" customHeight="1">
      <c r="B34" s="150"/>
      <c r="C34" s="150"/>
      <c r="D34" s="150"/>
      <c r="E34" s="150"/>
      <c r="F34" s="150"/>
      <c r="G34" s="32" t="s">
        <v>1477</v>
      </c>
      <c r="I34" s="150"/>
      <c r="J34" s="150"/>
      <c r="K34" s="150"/>
      <c r="L34" s="150"/>
      <c r="M34" s="150"/>
    </row>
    <row r="35" spans="2:13" ht="13.5" customHeight="1">
      <c r="B35" s="172" t="s">
        <v>1476</v>
      </c>
      <c r="C35" s="150"/>
      <c r="D35" s="150"/>
      <c r="E35" s="150"/>
      <c r="F35" s="150"/>
      <c r="G35" s="32" t="s">
        <v>1479</v>
      </c>
      <c r="I35" s="150"/>
      <c r="J35" s="150"/>
      <c r="K35" s="150"/>
      <c r="L35" s="150"/>
      <c r="M35" s="150"/>
    </row>
    <row r="36" spans="9:15" ht="13.5" customHeight="1">
      <c r="I36" s="150"/>
      <c r="J36" s="150"/>
      <c r="K36" s="150"/>
      <c r="L36" s="150"/>
      <c r="M36" s="150"/>
      <c r="N36" s="150"/>
      <c r="O36" s="150"/>
    </row>
    <row r="37" ht="13.5" customHeight="1"/>
    <row r="38" spans="1:41" ht="15" customHeight="1">
      <c r="A38" s="32" t="s">
        <v>1557</v>
      </c>
      <c r="AO38" s="174"/>
    </row>
    <row r="39" ht="15" customHeight="1" thickBot="1">
      <c r="CZ39" s="174" t="s">
        <v>367</v>
      </c>
    </row>
    <row r="40" spans="1:104" ht="15" customHeight="1">
      <c r="A40" s="1291" t="s">
        <v>163</v>
      </c>
      <c r="B40" s="1041"/>
      <c r="C40" s="1041"/>
      <c r="D40" s="1041"/>
      <c r="E40" s="1041"/>
      <c r="F40" s="1041"/>
      <c r="G40" s="1041"/>
      <c r="H40" s="1041"/>
      <c r="I40" s="1041"/>
      <c r="J40" s="1041"/>
      <c r="K40" s="1041"/>
      <c r="L40" s="1041"/>
      <c r="M40" s="1041"/>
      <c r="N40" s="1041"/>
      <c r="O40" s="1041"/>
      <c r="P40" s="1041"/>
      <c r="Q40" s="1041" t="s">
        <v>164</v>
      </c>
      <c r="R40" s="1041"/>
      <c r="S40" s="1041"/>
      <c r="T40" s="1041"/>
      <c r="U40" s="1041"/>
      <c r="V40" s="1041"/>
      <c r="W40" s="1041"/>
      <c r="X40" s="1041"/>
      <c r="Y40" s="1041"/>
      <c r="Z40" s="1041"/>
      <c r="AA40" s="1041"/>
      <c r="AB40" s="1041"/>
      <c r="AC40" s="1041"/>
      <c r="AD40" s="1041"/>
      <c r="AE40" s="1041"/>
      <c r="AF40" s="1041"/>
      <c r="AG40" s="1248" t="s">
        <v>136</v>
      </c>
      <c r="AH40" s="967"/>
      <c r="AI40" s="967"/>
      <c r="AJ40" s="967"/>
      <c r="AK40" s="967"/>
      <c r="AL40" s="967"/>
      <c r="AM40" s="967"/>
      <c r="AN40" s="967"/>
      <c r="AO40" s="1041" t="s">
        <v>165</v>
      </c>
      <c r="AP40" s="1041"/>
      <c r="AQ40" s="1041"/>
      <c r="AR40" s="1041"/>
      <c r="AS40" s="1041"/>
      <c r="AT40" s="1041"/>
      <c r="AU40" s="1041"/>
      <c r="AV40" s="1041"/>
      <c r="AW40" s="1041"/>
      <c r="AX40" s="1041"/>
      <c r="AY40" s="1041"/>
      <c r="AZ40" s="1041"/>
      <c r="BA40" s="1041"/>
      <c r="BB40" s="1041"/>
      <c r="BC40" s="1041"/>
      <c r="BD40" s="1041"/>
      <c r="BE40" s="1248" t="s">
        <v>166</v>
      </c>
      <c r="BF40" s="967"/>
      <c r="BG40" s="967"/>
      <c r="BH40" s="967"/>
      <c r="BI40" s="967"/>
      <c r="BJ40" s="967"/>
      <c r="BK40" s="967"/>
      <c r="BL40" s="967"/>
      <c r="BM40" s="967"/>
      <c r="BN40" s="967"/>
      <c r="BO40" s="967"/>
      <c r="BP40" s="967"/>
      <c r="BQ40" s="967"/>
      <c r="BR40" s="967"/>
      <c r="BS40" s="967"/>
      <c r="BT40" s="968"/>
      <c r="BU40" s="1248" t="s">
        <v>167</v>
      </c>
      <c r="BV40" s="967"/>
      <c r="BW40" s="967"/>
      <c r="BX40" s="967"/>
      <c r="BY40" s="967"/>
      <c r="BZ40" s="967"/>
      <c r="CA40" s="967"/>
      <c r="CB40" s="967"/>
      <c r="CC40" s="967"/>
      <c r="CD40" s="967"/>
      <c r="CE40" s="967"/>
      <c r="CF40" s="967"/>
      <c r="CG40" s="967"/>
      <c r="CH40" s="967"/>
      <c r="CI40" s="967"/>
      <c r="CJ40" s="968"/>
      <c r="CK40" s="1248" t="s">
        <v>168</v>
      </c>
      <c r="CL40" s="967"/>
      <c r="CM40" s="967"/>
      <c r="CN40" s="967"/>
      <c r="CO40" s="967"/>
      <c r="CP40" s="967"/>
      <c r="CQ40" s="967"/>
      <c r="CR40" s="967"/>
      <c r="CS40" s="967"/>
      <c r="CT40" s="967"/>
      <c r="CU40" s="967"/>
      <c r="CV40" s="967"/>
      <c r="CW40" s="967"/>
      <c r="CX40" s="967"/>
      <c r="CY40" s="967"/>
      <c r="CZ40" s="1249"/>
    </row>
    <row r="41" spans="1:130" ht="15" customHeight="1">
      <c r="A41" s="1212" t="s">
        <v>158</v>
      </c>
      <c r="B41" s="944"/>
      <c r="C41" s="944"/>
      <c r="D41" s="944"/>
      <c r="E41" s="944"/>
      <c r="F41" s="944"/>
      <c r="G41" s="944"/>
      <c r="H41" s="944"/>
      <c r="I41" s="944"/>
      <c r="J41" s="944"/>
      <c r="K41" s="944"/>
      <c r="L41" s="944"/>
      <c r="M41" s="944"/>
      <c r="N41" s="944"/>
      <c r="O41" s="944"/>
      <c r="P41" s="944"/>
      <c r="Q41" s="1256">
        <v>23622</v>
      </c>
      <c r="R41" s="1256"/>
      <c r="S41" s="1256"/>
      <c r="T41" s="1256"/>
      <c r="U41" s="1256"/>
      <c r="V41" s="1256"/>
      <c r="W41" s="1256"/>
      <c r="X41" s="1256"/>
      <c r="Y41" s="1256"/>
      <c r="Z41" s="1256"/>
      <c r="AA41" s="1256"/>
      <c r="AB41" s="1256"/>
      <c r="AC41" s="1256"/>
      <c r="AD41" s="1256"/>
      <c r="AE41" s="1256"/>
      <c r="AF41" s="1256"/>
      <c r="AG41" s="1316">
        <f aca="true" t="shared" si="0" ref="AG41:AG54">ROUND(Q41/$Q$55,4)</f>
        <v>0.2009</v>
      </c>
      <c r="AH41" s="1317"/>
      <c r="AI41" s="1317"/>
      <c r="AJ41" s="1317"/>
      <c r="AK41" s="1317"/>
      <c r="AL41" s="1317"/>
      <c r="AM41" s="1317"/>
      <c r="AN41" s="1317"/>
      <c r="AO41" s="1256">
        <v>633614490</v>
      </c>
      <c r="AP41" s="1256"/>
      <c r="AQ41" s="1256"/>
      <c r="AR41" s="1256"/>
      <c r="AS41" s="1256"/>
      <c r="AT41" s="1256"/>
      <c r="AU41" s="1256"/>
      <c r="AV41" s="1256"/>
      <c r="AW41" s="1256"/>
      <c r="AX41" s="1256"/>
      <c r="AY41" s="1256"/>
      <c r="AZ41" s="1256"/>
      <c r="BA41" s="1256"/>
      <c r="BB41" s="1256"/>
      <c r="BC41" s="1256"/>
      <c r="BD41" s="1256"/>
      <c r="BE41" s="1256">
        <v>622550530</v>
      </c>
      <c r="BF41" s="1256"/>
      <c r="BG41" s="1256"/>
      <c r="BH41" s="1256"/>
      <c r="BI41" s="1256"/>
      <c r="BJ41" s="1256"/>
      <c r="BK41" s="1256"/>
      <c r="BL41" s="1256"/>
      <c r="BM41" s="1256"/>
      <c r="BN41" s="1256"/>
      <c r="BO41" s="1256"/>
      <c r="BP41" s="1256"/>
      <c r="BQ41" s="1256"/>
      <c r="BR41" s="1256"/>
      <c r="BS41" s="1256"/>
      <c r="BT41" s="1256"/>
      <c r="BU41" s="1256">
        <f aca="true" t="shared" si="1" ref="BU41:BU54">AO41-BE41</f>
        <v>11063960</v>
      </c>
      <c r="BV41" s="1256"/>
      <c r="BW41" s="1256"/>
      <c r="BX41" s="1256"/>
      <c r="BY41" s="1256"/>
      <c r="BZ41" s="1256"/>
      <c r="CA41" s="1256"/>
      <c r="CB41" s="1256"/>
      <c r="CC41" s="1256"/>
      <c r="CD41" s="1256"/>
      <c r="CE41" s="1256"/>
      <c r="CF41" s="1256"/>
      <c r="CG41" s="1256"/>
      <c r="CH41" s="1256"/>
      <c r="CI41" s="1256"/>
      <c r="CJ41" s="1256"/>
      <c r="CK41" s="1271">
        <f aca="true" t="shared" si="2" ref="CK41:CK55">ROUND(BE41/AO41,4)</f>
        <v>0.9825</v>
      </c>
      <c r="CL41" s="1271"/>
      <c r="CM41" s="1271"/>
      <c r="CN41" s="1271"/>
      <c r="CO41" s="1271"/>
      <c r="CP41" s="1271"/>
      <c r="CQ41" s="1271"/>
      <c r="CR41" s="1271"/>
      <c r="CS41" s="1271"/>
      <c r="CT41" s="1271"/>
      <c r="CU41" s="1271"/>
      <c r="CV41" s="1271"/>
      <c r="CW41" s="1271"/>
      <c r="CX41" s="1271"/>
      <c r="CY41" s="1271"/>
      <c r="CZ41" s="1272"/>
      <c r="DZ41" s="32" t="s">
        <v>1558</v>
      </c>
    </row>
    <row r="42" spans="1:104" ht="15" customHeight="1">
      <c r="A42" s="1212" t="s">
        <v>159</v>
      </c>
      <c r="B42" s="944"/>
      <c r="C42" s="944"/>
      <c r="D42" s="944"/>
      <c r="E42" s="944"/>
      <c r="F42" s="944"/>
      <c r="G42" s="944"/>
      <c r="H42" s="944"/>
      <c r="I42" s="944"/>
      <c r="J42" s="944"/>
      <c r="K42" s="944"/>
      <c r="L42" s="944"/>
      <c r="M42" s="944"/>
      <c r="N42" s="944"/>
      <c r="O42" s="944"/>
      <c r="P42" s="944"/>
      <c r="Q42" s="1256">
        <v>8314</v>
      </c>
      <c r="R42" s="1256"/>
      <c r="S42" s="1256"/>
      <c r="T42" s="1256"/>
      <c r="U42" s="1256"/>
      <c r="V42" s="1256"/>
      <c r="W42" s="1256"/>
      <c r="X42" s="1256"/>
      <c r="Y42" s="1256"/>
      <c r="Z42" s="1256"/>
      <c r="AA42" s="1256"/>
      <c r="AB42" s="1256"/>
      <c r="AC42" s="1256"/>
      <c r="AD42" s="1256"/>
      <c r="AE42" s="1256"/>
      <c r="AF42" s="1256"/>
      <c r="AG42" s="1316">
        <f t="shared" si="0"/>
        <v>0.0707</v>
      </c>
      <c r="AH42" s="1317"/>
      <c r="AI42" s="1317"/>
      <c r="AJ42" s="1317"/>
      <c r="AK42" s="1317"/>
      <c r="AL42" s="1317"/>
      <c r="AM42" s="1317"/>
      <c r="AN42" s="1317"/>
      <c r="AO42" s="1256">
        <v>314985700</v>
      </c>
      <c r="AP42" s="1256"/>
      <c r="AQ42" s="1256"/>
      <c r="AR42" s="1256"/>
      <c r="AS42" s="1256"/>
      <c r="AT42" s="1256"/>
      <c r="AU42" s="1256"/>
      <c r="AV42" s="1256"/>
      <c r="AW42" s="1256"/>
      <c r="AX42" s="1256"/>
      <c r="AY42" s="1256"/>
      <c r="AZ42" s="1256"/>
      <c r="BA42" s="1256"/>
      <c r="BB42" s="1256"/>
      <c r="BC42" s="1256"/>
      <c r="BD42" s="1256"/>
      <c r="BE42" s="1256">
        <v>313540910</v>
      </c>
      <c r="BF42" s="1256"/>
      <c r="BG42" s="1256"/>
      <c r="BH42" s="1256"/>
      <c r="BI42" s="1256"/>
      <c r="BJ42" s="1256"/>
      <c r="BK42" s="1256"/>
      <c r="BL42" s="1256"/>
      <c r="BM42" s="1256"/>
      <c r="BN42" s="1256"/>
      <c r="BO42" s="1256"/>
      <c r="BP42" s="1256"/>
      <c r="BQ42" s="1256"/>
      <c r="BR42" s="1256"/>
      <c r="BS42" s="1256"/>
      <c r="BT42" s="1256"/>
      <c r="BU42" s="1256">
        <f t="shared" si="1"/>
        <v>1444790</v>
      </c>
      <c r="BV42" s="1256"/>
      <c r="BW42" s="1256"/>
      <c r="BX42" s="1256"/>
      <c r="BY42" s="1256"/>
      <c r="BZ42" s="1256"/>
      <c r="CA42" s="1256"/>
      <c r="CB42" s="1256"/>
      <c r="CC42" s="1256"/>
      <c r="CD42" s="1256"/>
      <c r="CE42" s="1256"/>
      <c r="CF42" s="1256"/>
      <c r="CG42" s="1256"/>
      <c r="CH42" s="1256"/>
      <c r="CI42" s="1256"/>
      <c r="CJ42" s="1256"/>
      <c r="CK42" s="1271">
        <f t="shared" si="2"/>
        <v>0.9954</v>
      </c>
      <c r="CL42" s="1271"/>
      <c r="CM42" s="1271"/>
      <c r="CN42" s="1271"/>
      <c r="CO42" s="1271"/>
      <c r="CP42" s="1271"/>
      <c r="CQ42" s="1271"/>
      <c r="CR42" s="1271"/>
      <c r="CS42" s="1271"/>
      <c r="CT42" s="1271"/>
      <c r="CU42" s="1271"/>
      <c r="CV42" s="1271"/>
      <c r="CW42" s="1271"/>
      <c r="CX42" s="1271"/>
      <c r="CY42" s="1271"/>
      <c r="CZ42" s="1272"/>
    </row>
    <row r="43" spans="1:104" ht="15" customHeight="1">
      <c r="A43" s="1212" t="s">
        <v>160</v>
      </c>
      <c r="B43" s="944"/>
      <c r="C43" s="944"/>
      <c r="D43" s="944"/>
      <c r="E43" s="944"/>
      <c r="F43" s="944"/>
      <c r="G43" s="944"/>
      <c r="H43" s="944"/>
      <c r="I43" s="944"/>
      <c r="J43" s="944"/>
      <c r="K43" s="944"/>
      <c r="L43" s="944"/>
      <c r="M43" s="944"/>
      <c r="N43" s="944"/>
      <c r="O43" s="944"/>
      <c r="P43" s="944"/>
      <c r="Q43" s="1256">
        <v>8624</v>
      </c>
      <c r="R43" s="1256"/>
      <c r="S43" s="1256"/>
      <c r="T43" s="1256"/>
      <c r="U43" s="1256"/>
      <c r="V43" s="1256"/>
      <c r="W43" s="1256"/>
      <c r="X43" s="1256"/>
      <c r="Y43" s="1256"/>
      <c r="Z43" s="1256"/>
      <c r="AA43" s="1256"/>
      <c r="AB43" s="1256"/>
      <c r="AC43" s="1256"/>
      <c r="AD43" s="1256"/>
      <c r="AE43" s="1256"/>
      <c r="AF43" s="1256"/>
      <c r="AG43" s="1316">
        <f t="shared" si="0"/>
        <v>0.0733</v>
      </c>
      <c r="AH43" s="1317"/>
      <c r="AI43" s="1317"/>
      <c r="AJ43" s="1317"/>
      <c r="AK43" s="1317"/>
      <c r="AL43" s="1317"/>
      <c r="AM43" s="1317"/>
      <c r="AN43" s="1317"/>
      <c r="AO43" s="1256">
        <v>390472430</v>
      </c>
      <c r="AP43" s="1256"/>
      <c r="AQ43" s="1256"/>
      <c r="AR43" s="1256"/>
      <c r="AS43" s="1256"/>
      <c r="AT43" s="1256"/>
      <c r="AU43" s="1256"/>
      <c r="AV43" s="1256"/>
      <c r="AW43" s="1256"/>
      <c r="AX43" s="1256"/>
      <c r="AY43" s="1256"/>
      <c r="AZ43" s="1256"/>
      <c r="BA43" s="1256"/>
      <c r="BB43" s="1256"/>
      <c r="BC43" s="1256"/>
      <c r="BD43" s="1256"/>
      <c r="BE43" s="1256">
        <v>387855190</v>
      </c>
      <c r="BF43" s="1256"/>
      <c r="BG43" s="1256"/>
      <c r="BH43" s="1256"/>
      <c r="BI43" s="1256"/>
      <c r="BJ43" s="1256"/>
      <c r="BK43" s="1256"/>
      <c r="BL43" s="1256"/>
      <c r="BM43" s="1256"/>
      <c r="BN43" s="1256"/>
      <c r="BO43" s="1256"/>
      <c r="BP43" s="1256"/>
      <c r="BQ43" s="1256"/>
      <c r="BR43" s="1256"/>
      <c r="BS43" s="1256"/>
      <c r="BT43" s="1256"/>
      <c r="BU43" s="1256">
        <f t="shared" si="1"/>
        <v>2617240</v>
      </c>
      <c r="BV43" s="1256"/>
      <c r="BW43" s="1256"/>
      <c r="BX43" s="1256"/>
      <c r="BY43" s="1256"/>
      <c r="BZ43" s="1256"/>
      <c r="CA43" s="1256"/>
      <c r="CB43" s="1256"/>
      <c r="CC43" s="1256"/>
      <c r="CD43" s="1256"/>
      <c r="CE43" s="1256"/>
      <c r="CF43" s="1256"/>
      <c r="CG43" s="1256"/>
      <c r="CH43" s="1256"/>
      <c r="CI43" s="1256"/>
      <c r="CJ43" s="1256"/>
      <c r="CK43" s="1271">
        <f t="shared" si="2"/>
        <v>0.9933</v>
      </c>
      <c r="CL43" s="1271"/>
      <c r="CM43" s="1271"/>
      <c r="CN43" s="1271"/>
      <c r="CO43" s="1271"/>
      <c r="CP43" s="1271"/>
      <c r="CQ43" s="1271"/>
      <c r="CR43" s="1271"/>
      <c r="CS43" s="1271"/>
      <c r="CT43" s="1271"/>
      <c r="CU43" s="1271"/>
      <c r="CV43" s="1271"/>
      <c r="CW43" s="1271"/>
      <c r="CX43" s="1271"/>
      <c r="CY43" s="1271"/>
      <c r="CZ43" s="1272"/>
    </row>
    <row r="44" spans="1:104" ht="15" customHeight="1">
      <c r="A44" s="1212" t="s">
        <v>161</v>
      </c>
      <c r="B44" s="944"/>
      <c r="C44" s="944"/>
      <c r="D44" s="944"/>
      <c r="E44" s="944"/>
      <c r="F44" s="944"/>
      <c r="G44" s="944"/>
      <c r="H44" s="944"/>
      <c r="I44" s="944"/>
      <c r="J44" s="944"/>
      <c r="K44" s="944"/>
      <c r="L44" s="944"/>
      <c r="M44" s="944"/>
      <c r="N44" s="944"/>
      <c r="O44" s="944"/>
      <c r="P44" s="944"/>
      <c r="Q44" s="1256">
        <v>16318</v>
      </c>
      <c r="R44" s="1256"/>
      <c r="S44" s="1256"/>
      <c r="T44" s="1256"/>
      <c r="U44" s="1256"/>
      <c r="V44" s="1256"/>
      <c r="W44" s="1256"/>
      <c r="X44" s="1256"/>
      <c r="Y44" s="1256"/>
      <c r="Z44" s="1256"/>
      <c r="AA44" s="1256"/>
      <c r="AB44" s="1256"/>
      <c r="AC44" s="1256"/>
      <c r="AD44" s="1256"/>
      <c r="AE44" s="1256"/>
      <c r="AF44" s="1256"/>
      <c r="AG44" s="1316">
        <f t="shared" si="0"/>
        <v>0.1388</v>
      </c>
      <c r="AH44" s="1317"/>
      <c r="AI44" s="1317"/>
      <c r="AJ44" s="1317"/>
      <c r="AK44" s="1317"/>
      <c r="AL44" s="1317"/>
      <c r="AM44" s="1317"/>
      <c r="AN44" s="1317"/>
      <c r="AO44" s="1256">
        <v>850375650</v>
      </c>
      <c r="AP44" s="1256"/>
      <c r="AQ44" s="1256"/>
      <c r="AR44" s="1256"/>
      <c r="AS44" s="1256"/>
      <c r="AT44" s="1256"/>
      <c r="AU44" s="1256"/>
      <c r="AV44" s="1256"/>
      <c r="AW44" s="1256"/>
      <c r="AX44" s="1256"/>
      <c r="AY44" s="1256"/>
      <c r="AZ44" s="1256"/>
      <c r="BA44" s="1256"/>
      <c r="BB44" s="1256"/>
      <c r="BC44" s="1256"/>
      <c r="BD44" s="1256"/>
      <c r="BE44" s="1256">
        <v>841510540</v>
      </c>
      <c r="BF44" s="1256"/>
      <c r="BG44" s="1256"/>
      <c r="BH44" s="1256"/>
      <c r="BI44" s="1256"/>
      <c r="BJ44" s="1256"/>
      <c r="BK44" s="1256"/>
      <c r="BL44" s="1256"/>
      <c r="BM44" s="1256"/>
      <c r="BN44" s="1256"/>
      <c r="BO44" s="1256"/>
      <c r="BP44" s="1256"/>
      <c r="BQ44" s="1256"/>
      <c r="BR44" s="1256"/>
      <c r="BS44" s="1256"/>
      <c r="BT44" s="1256"/>
      <c r="BU44" s="1256">
        <f t="shared" si="1"/>
        <v>8865110</v>
      </c>
      <c r="BV44" s="1256"/>
      <c r="BW44" s="1256"/>
      <c r="BX44" s="1256"/>
      <c r="BY44" s="1256"/>
      <c r="BZ44" s="1256"/>
      <c r="CA44" s="1256"/>
      <c r="CB44" s="1256"/>
      <c r="CC44" s="1256"/>
      <c r="CD44" s="1256"/>
      <c r="CE44" s="1256"/>
      <c r="CF44" s="1256"/>
      <c r="CG44" s="1256"/>
      <c r="CH44" s="1256"/>
      <c r="CI44" s="1256"/>
      <c r="CJ44" s="1256"/>
      <c r="CK44" s="1271">
        <f t="shared" si="2"/>
        <v>0.9896</v>
      </c>
      <c r="CL44" s="1271"/>
      <c r="CM44" s="1271"/>
      <c r="CN44" s="1271"/>
      <c r="CO44" s="1271"/>
      <c r="CP44" s="1271"/>
      <c r="CQ44" s="1271"/>
      <c r="CR44" s="1271"/>
      <c r="CS44" s="1271"/>
      <c r="CT44" s="1271"/>
      <c r="CU44" s="1271"/>
      <c r="CV44" s="1271"/>
      <c r="CW44" s="1271"/>
      <c r="CX44" s="1271"/>
      <c r="CY44" s="1271"/>
      <c r="CZ44" s="1272"/>
    </row>
    <row r="45" spans="1:104" ht="15" customHeight="1">
      <c r="A45" s="1212" t="s">
        <v>162</v>
      </c>
      <c r="B45" s="944"/>
      <c r="C45" s="944"/>
      <c r="D45" s="944"/>
      <c r="E45" s="944"/>
      <c r="F45" s="944"/>
      <c r="G45" s="944"/>
      <c r="H45" s="944"/>
      <c r="I45" s="944"/>
      <c r="J45" s="944"/>
      <c r="K45" s="944"/>
      <c r="L45" s="944"/>
      <c r="M45" s="944"/>
      <c r="N45" s="944"/>
      <c r="O45" s="944"/>
      <c r="P45" s="944"/>
      <c r="Q45" s="1256">
        <v>11232</v>
      </c>
      <c r="R45" s="1256"/>
      <c r="S45" s="1256"/>
      <c r="T45" s="1256"/>
      <c r="U45" s="1256"/>
      <c r="V45" s="1256"/>
      <c r="W45" s="1256"/>
      <c r="X45" s="1256"/>
      <c r="Y45" s="1256"/>
      <c r="Z45" s="1256"/>
      <c r="AA45" s="1256"/>
      <c r="AB45" s="1256"/>
      <c r="AC45" s="1256"/>
      <c r="AD45" s="1256"/>
      <c r="AE45" s="1256"/>
      <c r="AF45" s="1256"/>
      <c r="AG45" s="1316">
        <f t="shared" si="0"/>
        <v>0.0955</v>
      </c>
      <c r="AH45" s="1317"/>
      <c r="AI45" s="1317"/>
      <c r="AJ45" s="1317"/>
      <c r="AK45" s="1317"/>
      <c r="AL45" s="1317"/>
      <c r="AM45" s="1317"/>
      <c r="AN45" s="1317"/>
      <c r="AO45" s="1256">
        <v>689562500</v>
      </c>
      <c r="AP45" s="1256"/>
      <c r="AQ45" s="1256"/>
      <c r="AR45" s="1256"/>
      <c r="AS45" s="1256"/>
      <c r="AT45" s="1256"/>
      <c r="AU45" s="1256"/>
      <c r="AV45" s="1256"/>
      <c r="AW45" s="1256"/>
      <c r="AX45" s="1256"/>
      <c r="AY45" s="1256"/>
      <c r="AZ45" s="1256"/>
      <c r="BA45" s="1256"/>
      <c r="BB45" s="1256"/>
      <c r="BC45" s="1256"/>
      <c r="BD45" s="1256"/>
      <c r="BE45" s="1256">
        <v>687750510</v>
      </c>
      <c r="BF45" s="1256"/>
      <c r="BG45" s="1256"/>
      <c r="BH45" s="1256"/>
      <c r="BI45" s="1256"/>
      <c r="BJ45" s="1256"/>
      <c r="BK45" s="1256"/>
      <c r="BL45" s="1256"/>
      <c r="BM45" s="1256"/>
      <c r="BN45" s="1256"/>
      <c r="BO45" s="1256"/>
      <c r="BP45" s="1256"/>
      <c r="BQ45" s="1256"/>
      <c r="BR45" s="1256"/>
      <c r="BS45" s="1256"/>
      <c r="BT45" s="1256"/>
      <c r="BU45" s="1256">
        <f t="shared" si="1"/>
        <v>1811990</v>
      </c>
      <c r="BV45" s="1256"/>
      <c r="BW45" s="1256"/>
      <c r="BX45" s="1256"/>
      <c r="BY45" s="1256"/>
      <c r="BZ45" s="1256"/>
      <c r="CA45" s="1256"/>
      <c r="CB45" s="1256"/>
      <c r="CC45" s="1256"/>
      <c r="CD45" s="1256"/>
      <c r="CE45" s="1256"/>
      <c r="CF45" s="1256"/>
      <c r="CG45" s="1256"/>
      <c r="CH45" s="1256"/>
      <c r="CI45" s="1256"/>
      <c r="CJ45" s="1256"/>
      <c r="CK45" s="1271">
        <f t="shared" si="2"/>
        <v>0.9974</v>
      </c>
      <c r="CL45" s="1271"/>
      <c r="CM45" s="1271"/>
      <c r="CN45" s="1271"/>
      <c r="CO45" s="1271"/>
      <c r="CP45" s="1271"/>
      <c r="CQ45" s="1271"/>
      <c r="CR45" s="1271"/>
      <c r="CS45" s="1271"/>
      <c r="CT45" s="1271"/>
      <c r="CU45" s="1271"/>
      <c r="CV45" s="1271"/>
      <c r="CW45" s="1271"/>
      <c r="CX45" s="1271"/>
      <c r="CY45" s="1271"/>
      <c r="CZ45" s="1272"/>
    </row>
    <row r="46" spans="1:104" ht="15" customHeight="1">
      <c r="A46" s="1212" t="s">
        <v>551</v>
      </c>
      <c r="B46" s="944"/>
      <c r="C46" s="944"/>
      <c r="D46" s="944"/>
      <c r="E46" s="944"/>
      <c r="F46" s="944"/>
      <c r="G46" s="944"/>
      <c r="H46" s="944"/>
      <c r="I46" s="944"/>
      <c r="J46" s="944"/>
      <c r="K46" s="944"/>
      <c r="L46" s="944"/>
      <c r="M46" s="944"/>
      <c r="N46" s="944"/>
      <c r="O46" s="944"/>
      <c r="P46" s="944"/>
      <c r="Q46" s="1256">
        <v>12066</v>
      </c>
      <c r="R46" s="1256"/>
      <c r="S46" s="1256"/>
      <c r="T46" s="1256"/>
      <c r="U46" s="1256"/>
      <c r="V46" s="1256"/>
      <c r="W46" s="1256"/>
      <c r="X46" s="1256"/>
      <c r="Y46" s="1256"/>
      <c r="Z46" s="1256"/>
      <c r="AA46" s="1256"/>
      <c r="AB46" s="1256"/>
      <c r="AC46" s="1256"/>
      <c r="AD46" s="1256"/>
      <c r="AE46" s="1256"/>
      <c r="AF46" s="1256"/>
      <c r="AG46" s="1316">
        <f t="shared" si="0"/>
        <v>0.1026</v>
      </c>
      <c r="AH46" s="1317"/>
      <c r="AI46" s="1317"/>
      <c r="AJ46" s="1317"/>
      <c r="AK46" s="1317"/>
      <c r="AL46" s="1317"/>
      <c r="AM46" s="1317"/>
      <c r="AN46" s="1317"/>
      <c r="AO46" s="1256">
        <v>815860470</v>
      </c>
      <c r="AP46" s="1256"/>
      <c r="AQ46" s="1256"/>
      <c r="AR46" s="1256"/>
      <c r="AS46" s="1256"/>
      <c r="AT46" s="1256"/>
      <c r="AU46" s="1256"/>
      <c r="AV46" s="1256"/>
      <c r="AW46" s="1256"/>
      <c r="AX46" s="1256"/>
      <c r="AY46" s="1256"/>
      <c r="AZ46" s="1256"/>
      <c r="BA46" s="1256"/>
      <c r="BB46" s="1256"/>
      <c r="BC46" s="1256"/>
      <c r="BD46" s="1256"/>
      <c r="BE46" s="1256">
        <v>804463100</v>
      </c>
      <c r="BF46" s="1256"/>
      <c r="BG46" s="1256"/>
      <c r="BH46" s="1256"/>
      <c r="BI46" s="1256"/>
      <c r="BJ46" s="1256"/>
      <c r="BK46" s="1256"/>
      <c r="BL46" s="1256"/>
      <c r="BM46" s="1256"/>
      <c r="BN46" s="1256"/>
      <c r="BO46" s="1256"/>
      <c r="BP46" s="1256"/>
      <c r="BQ46" s="1256"/>
      <c r="BR46" s="1256"/>
      <c r="BS46" s="1256"/>
      <c r="BT46" s="1256"/>
      <c r="BU46" s="1256">
        <f t="shared" si="1"/>
        <v>11397370</v>
      </c>
      <c r="BV46" s="1256"/>
      <c r="BW46" s="1256"/>
      <c r="BX46" s="1256"/>
      <c r="BY46" s="1256"/>
      <c r="BZ46" s="1256"/>
      <c r="CA46" s="1256"/>
      <c r="CB46" s="1256"/>
      <c r="CC46" s="1256"/>
      <c r="CD46" s="1256"/>
      <c r="CE46" s="1256"/>
      <c r="CF46" s="1256"/>
      <c r="CG46" s="1256"/>
      <c r="CH46" s="1256"/>
      <c r="CI46" s="1256"/>
      <c r="CJ46" s="1256"/>
      <c r="CK46" s="1271">
        <f t="shared" si="2"/>
        <v>0.986</v>
      </c>
      <c r="CL46" s="1271"/>
      <c r="CM46" s="1271"/>
      <c r="CN46" s="1271"/>
      <c r="CO46" s="1271"/>
      <c r="CP46" s="1271"/>
      <c r="CQ46" s="1271"/>
      <c r="CR46" s="1271"/>
      <c r="CS46" s="1271"/>
      <c r="CT46" s="1271"/>
      <c r="CU46" s="1271"/>
      <c r="CV46" s="1271"/>
      <c r="CW46" s="1271"/>
      <c r="CX46" s="1271"/>
      <c r="CY46" s="1271"/>
      <c r="CZ46" s="1272"/>
    </row>
    <row r="47" spans="1:104" ht="15" customHeight="1">
      <c r="A47" s="1212" t="s">
        <v>552</v>
      </c>
      <c r="B47" s="944"/>
      <c r="C47" s="944"/>
      <c r="D47" s="944"/>
      <c r="E47" s="944"/>
      <c r="F47" s="944"/>
      <c r="G47" s="944"/>
      <c r="H47" s="944"/>
      <c r="I47" s="944"/>
      <c r="J47" s="944"/>
      <c r="K47" s="944"/>
      <c r="L47" s="944"/>
      <c r="M47" s="944"/>
      <c r="N47" s="944"/>
      <c r="O47" s="944"/>
      <c r="P47" s="944"/>
      <c r="Q47" s="1256">
        <v>15080</v>
      </c>
      <c r="R47" s="1256"/>
      <c r="S47" s="1256"/>
      <c r="T47" s="1256"/>
      <c r="U47" s="1256"/>
      <c r="V47" s="1256"/>
      <c r="W47" s="1256"/>
      <c r="X47" s="1256"/>
      <c r="Y47" s="1256"/>
      <c r="Z47" s="1256"/>
      <c r="AA47" s="1256"/>
      <c r="AB47" s="1256"/>
      <c r="AC47" s="1256"/>
      <c r="AD47" s="1256"/>
      <c r="AE47" s="1256"/>
      <c r="AF47" s="1256"/>
      <c r="AG47" s="1316">
        <f t="shared" si="0"/>
        <v>0.1283</v>
      </c>
      <c r="AH47" s="1317"/>
      <c r="AI47" s="1317"/>
      <c r="AJ47" s="1317"/>
      <c r="AK47" s="1317"/>
      <c r="AL47" s="1317"/>
      <c r="AM47" s="1317"/>
      <c r="AN47" s="1317"/>
      <c r="AO47" s="1256">
        <v>1088045780</v>
      </c>
      <c r="AP47" s="1256"/>
      <c r="AQ47" s="1256"/>
      <c r="AR47" s="1256"/>
      <c r="AS47" s="1256"/>
      <c r="AT47" s="1256"/>
      <c r="AU47" s="1256"/>
      <c r="AV47" s="1256"/>
      <c r="AW47" s="1256"/>
      <c r="AX47" s="1256"/>
      <c r="AY47" s="1256"/>
      <c r="AZ47" s="1256"/>
      <c r="BA47" s="1256"/>
      <c r="BB47" s="1256"/>
      <c r="BC47" s="1256"/>
      <c r="BD47" s="1256"/>
      <c r="BE47" s="1256">
        <v>1079590760</v>
      </c>
      <c r="BF47" s="1256"/>
      <c r="BG47" s="1256"/>
      <c r="BH47" s="1256"/>
      <c r="BI47" s="1256"/>
      <c r="BJ47" s="1256"/>
      <c r="BK47" s="1256"/>
      <c r="BL47" s="1256"/>
      <c r="BM47" s="1256"/>
      <c r="BN47" s="1256"/>
      <c r="BO47" s="1256"/>
      <c r="BP47" s="1256"/>
      <c r="BQ47" s="1256"/>
      <c r="BR47" s="1256"/>
      <c r="BS47" s="1256"/>
      <c r="BT47" s="1256"/>
      <c r="BU47" s="1256">
        <f t="shared" si="1"/>
        <v>8455020</v>
      </c>
      <c r="BV47" s="1256"/>
      <c r="BW47" s="1256"/>
      <c r="BX47" s="1256"/>
      <c r="BY47" s="1256"/>
      <c r="BZ47" s="1256"/>
      <c r="CA47" s="1256"/>
      <c r="CB47" s="1256"/>
      <c r="CC47" s="1256"/>
      <c r="CD47" s="1256"/>
      <c r="CE47" s="1256"/>
      <c r="CF47" s="1256"/>
      <c r="CG47" s="1256"/>
      <c r="CH47" s="1256"/>
      <c r="CI47" s="1256"/>
      <c r="CJ47" s="1256"/>
      <c r="CK47" s="1271">
        <f t="shared" si="2"/>
        <v>0.9922</v>
      </c>
      <c r="CL47" s="1271"/>
      <c r="CM47" s="1271"/>
      <c r="CN47" s="1271"/>
      <c r="CO47" s="1271"/>
      <c r="CP47" s="1271"/>
      <c r="CQ47" s="1271"/>
      <c r="CR47" s="1271"/>
      <c r="CS47" s="1271"/>
      <c r="CT47" s="1271"/>
      <c r="CU47" s="1271"/>
      <c r="CV47" s="1271"/>
      <c r="CW47" s="1271"/>
      <c r="CX47" s="1271"/>
      <c r="CY47" s="1271"/>
      <c r="CZ47" s="1272"/>
    </row>
    <row r="48" spans="1:104" ht="15" customHeight="1">
      <c r="A48" s="1212" t="s">
        <v>175</v>
      </c>
      <c r="B48" s="944"/>
      <c r="C48" s="944"/>
      <c r="D48" s="944"/>
      <c r="E48" s="944"/>
      <c r="F48" s="944"/>
      <c r="G48" s="944"/>
      <c r="H48" s="944"/>
      <c r="I48" s="944"/>
      <c r="J48" s="944"/>
      <c r="K48" s="944"/>
      <c r="L48" s="944"/>
      <c r="M48" s="944"/>
      <c r="N48" s="944"/>
      <c r="O48" s="944"/>
      <c r="P48" s="944"/>
      <c r="Q48" s="1256">
        <v>10152</v>
      </c>
      <c r="R48" s="1256"/>
      <c r="S48" s="1256"/>
      <c r="T48" s="1256"/>
      <c r="U48" s="1256"/>
      <c r="V48" s="1256"/>
      <c r="W48" s="1256"/>
      <c r="X48" s="1256"/>
      <c r="Y48" s="1256"/>
      <c r="Z48" s="1256"/>
      <c r="AA48" s="1256"/>
      <c r="AB48" s="1256"/>
      <c r="AC48" s="1256"/>
      <c r="AD48" s="1256"/>
      <c r="AE48" s="1256"/>
      <c r="AF48" s="1256"/>
      <c r="AG48" s="1316">
        <f t="shared" si="0"/>
        <v>0.0863</v>
      </c>
      <c r="AH48" s="1317"/>
      <c r="AI48" s="1317"/>
      <c r="AJ48" s="1317"/>
      <c r="AK48" s="1317"/>
      <c r="AL48" s="1317"/>
      <c r="AM48" s="1317"/>
      <c r="AN48" s="1317"/>
      <c r="AO48" s="1256">
        <v>875637850</v>
      </c>
      <c r="AP48" s="1256"/>
      <c r="AQ48" s="1256"/>
      <c r="AR48" s="1256"/>
      <c r="AS48" s="1256"/>
      <c r="AT48" s="1256"/>
      <c r="AU48" s="1256"/>
      <c r="AV48" s="1256"/>
      <c r="AW48" s="1256"/>
      <c r="AX48" s="1256"/>
      <c r="AY48" s="1256"/>
      <c r="AZ48" s="1256"/>
      <c r="BA48" s="1256"/>
      <c r="BB48" s="1256"/>
      <c r="BC48" s="1256"/>
      <c r="BD48" s="1256"/>
      <c r="BE48" s="1256">
        <v>870396530</v>
      </c>
      <c r="BF48" s="1256"/>
      <c r="BG48" s="1256"/>
      <c r="BH48" s="1256"/>
      <c r="BI48" s="1256"/>
      <c r="BJ48" s="1256"/>
      <c r="BK48" s="1256"/>
      <c r="BL48" s="1256"/>
      <c r="BM48" s="1256"/>
      <c r="BN48" s="1256"/>
      <c r="BO48" s="1256"/>
      <c r="BP48" s="1256"/>
      <c r="BQ48" s="1256"/>
      <c r="BR48" s="1256"/>
      <c r="BS48" s="1256"/>
      <c r="BT48" s="1256"/>
      <c r="BU48" s="1256">
        <f t="shared" si="1"/>
        <v>5241320</v>
      </c>
      <c r="BV48" s="1256"/>
      <c r="BW48" s="1256"/>
      <c r="BX48" s="1256"/>
      <c r="BY48" s="1256"/>
      <c r="BZ48" s="1256"/>
      <c r="CA48" s="1256"/>
      <c r="CB48" s="1256"/>
      <c r="CC48" s="1256"/>
      <c r="CD48" s="1256"/>
      <c r="CE48" s="1256"/>
      <c r="CF48" s="1256"/>
      <c r="CG48" s="1256"/>
      <c r="CH48" s="1256"/>
      <c r="CI48" s="1256"/>
      <c r="CJ48" s="1256"/>
      <c r="CK48" s="1271">
        <f t="shared" si="2"/>
        <v>0.994</v>
      </c>
      <c r="CL48" s="1271"/>
      <c r="CM48" s="1271"/>
      <c r="CN48" s="1271"/>
      <c r="CO48" s="1271"/>
      <c r="CP48" s="1271"/>
      <c r="CQ48" s="1271"/>
      <c r="CR48" s="1271"/>
      <c r="CS48" s="1271"/>
      <c r="CT48" s="1271"/>
      <c r="CU48" s="1271"/>
      <c r="CV48" s="1271"/>
      <c r="CW48" s="1271"/>
      <c r="CX48" s="1271"/>
      <c r="CY48" s="1271"/>
      <c r="CZ48" s="1272"/>
    </row>
    <row r="49" spans="1:104" ht="15" customHeight="1">
      <c r="A49" s="1213" t="s">
        <v>176</v>
      </c>
      <c r="B49" s="945"/>
      <c r="C49" s="945"/>
      <c r="D49" s="945"/>
      <c r="E49" s="945"/>
      <c r="F49" s="945"/>
      <c r="G49" s="945"/>
      <c r="H49" s="945"/>
      <c r="I49" s="945"/>
      <c r="J49" s="945"/>
      <c r="K49" s="945"/>
      <c r="L49" s="945"/>
      <c r="M49" s="945"/>
      <c r="N49" s="945"/>
      <c r="O49" s="945"/>
      <c r="P49" s="945"/>
      <c r="Q49" s="902">
        <v>4575</v>
      </c>
      <c r="R49" s="894"/>
      <c r="S49" s="894"/>
      <c r="T49" s="894"/>
      <c r="U49" s="894"/>
      <c r="V49" s="894"/>
      <c r="W49" s="894"/>
      <c r="X49" s="894"/>
      <c r="Y49" s="894"/>
      <c r="Z49" s="894"/>
      <c r="AA49" s="894"/>
      <c r="AB49" s="894"/>
      <c r="AC49" s="894"/>
      <c r="AD49" s="894"/>
      <c r="AE49" s="894"/>
      <c r="AF49" s="895"/>
      <c r="AG49" s="1316">
        <f t="shared" si="0"/>
        <v>0.0389</v>
      </c>
      <c r="AH49" s="1317"/>
      <c r="AI49" s="1317"/>
      <c r="AJ49" s="1317"/>
      <c r="AK49" s="1317"/>
      <c r="AL49" s="1317"/>
      <c r="AM49" s="1317"/>
      <c r="AN49" s="1317"/>
      <c r="AO49" s="1256">
        <v>423806930</v>
      </c>
      <c r="AP49" s="1256"/>
      <c r="AQ49" s="1256"/>
      <c r="AR49" s="1256"/>
      <c r="AS49" s="1256"/>
      <c r="AT49" s="1256"/>
      <c r="AU49" s="1256"/>
      <c r="AV49" s="1256"/>
      <c r="AW49" s="1256"/>
      <c r="AX49" s="1256"/>
      <c r="AY49" s="1256"/>
      <c r="AZ49" s="1256"/>
      <c r="BA49" s="1256"/>
      <c r="BB49" s="1256"/>
      <c r="BC49" s="1256"/>
      <c r="BD49" s="1256"/>
      <c r="BE49" s="1256">
        <v>422330410</v>
      </c>
      <c r="BF49" s="1256"/>
      <c r="BG49" s="1256"/>
      <c r="BH49" s="1256"/>
      <c r="BI49" s="1256"/>
      <c r="BJ49" s="1256"/>
      <c r="BK49" s="1256"/>
      <c r="BL49" s="1256"/>
      <c r="BM49" s="1256"/>
      <c r="BN49" s="1256"/>
      <c r="BO49" s="1256"/>
      <c r="BP49" s="1256"/>
      <c r="BQ49" s="1256"/>
      <c r="BR49" s="1256"/>
      <c r="BS49" s="1256"/>
      <c r="BT49" s="1256"/>
      <c r="BU49" s="1256">
        <f t="shared" si="1"/>
        <v>1476520</v>
      </c>
      <c r="BV49" s="1256"/>
      <c r="BW49" s="1256"/>
      <c r="BX49" s="1256"/>
      <c r="BY49" s="1256"/>
      <c r="BZ49" s="1256"/>
      <c r="CA49" s="1256"/>
      <c r="CB49" s="1256"/>
      <c r="CC49" s="1256"/>
      <c r="CD49" s="1256"/>
      <c r="CE49" s="1256"/>
      <c r="CF49" s="1256"/>
      <c r="CG49" s="1256"/>
      <c r="CH49" s="1256"/>
      <c r="CI49" s="1256"/>
      <c r="CJ49" s="1256"/>
      <c r="CK49" s="1271">
        <f t="shared" si="2"/>
        <v>0.9965</v>
      </c>
      <c r="CL49" s="1271"/>
      <c r="CM49" s="1271"/>
      <c r="CN49" s="1271"/>
      <c r="CO49" s="1271"/>
      <c r="CP49" s="1271"/>
      <c r="CQ49" s="1271"/>
      <c r="CR49" s="1271"/>
      <c r="CS49" s="1271"/>
      <c r="CT49" s="1271"/>
      <c r="CU49" s="1271"/>
      <c r="CV49" s="1271"/>
      <c r="CW49" s="1271"/>
      <c r="CX49" s="1271"/>
      <c r="CY49" s="1271"/>
      <c r="CZ49" s="1272"/>
    </row>
    <row r="50" spans="1:104" ht="15" customHeight="1">
      <c r="A50" s="1058" t="s">
        <v>177</v>
      </c>
      <c r="B50" s="942"/>
      <c r="C50" s="942"/>
      <c r="D50" s="944"/>
      <c r="E50" s="944"/>
      <c r="F50" s="944"/>
      <c r="G50" s="944"/>
      <c r="H50" s="944"/>
      <c r="I50" s="944"/>
      <c r="J50" s="944"/>
      <c r="K50" s="944"/>
      <c r="L50" s="944"/>
      <c r="M50" s="944"/>
      <c r="N50" s="944"/>
      <c r="O50" s="944"/>
      <c r="P50" s="944"/>
      <c r="Q50" s="1256">
        <v>3057</v>
      </c>
      <c r="R50" s="1256"/>
      <c r="S50" s="1256"/>
      <c r="T50" s="1256"/>
      <c r="U50" s="1256"/>
      <c r="V50" s="1256"/>
      <c r="W50" s="1256"/>
      <c r="X50" s="1256"/>
      <c r="Y50" s="1256"/>
      <c r="Z50" s="1256"/>
      <c r="AA50" s="1256"/>
      <c r="AB50" s="1256"/>
      <c r="AC50" s="1256"/>
      <c r="AD50" s="1256"/>
      <c r="AE50" s="894"/>
      <c r="AF50" s="895"/>
      <c r="AG50" s="1316">
        <f t="shared" si="0"/>
        <v>0.026</v>
      </c>
      <c r="AH50" s="1317"/>
      <c r="AI50" s="1317"/>
      <c r="AJ50" s="1317"/>
      <c r="AK50" s="1317"/>
      <c r="AL50" s="1317"/>
      <c r="AM50" s="1317"/>
      <c r="AN50" s="1317"/>
      <c r="AO50" s="1256">
        <v>309812700</v>
      </c>
      <c r="AP50" s="1256"/>
      <c r="AQ50" s="1256"/>
      <c r="AR50" s="1256"/>
      <c r="AS50" s="1256"/>
      <c r="AT50" s="1256"/>
      <c r="AU50" s="1256"/>
      <c r="AV50" s="1256"/>
      <c r="AW50" s="1256"/>
      <c r="AX50" s="1256"/>
      <c r="AY50" s="1256"/>
      <c r="AZ50" s="1256"/>
      <c r="BA50" s="1256"/>
      <c r="BB50" s="1256"/>
      <c r="BC50" s="1256"/>
      <c r="BD50" s="1256"/>
      <c r="BE50" s="1256">
        <v>308933900</v>
      </c>
      <c r="BF50" s="1256"/>
      <c r="BG50" s="1256"/>
      <c r="BH50" s="1256"/>
      <c r="BI50" s="1256"/>
      <c r="BJ50" s="1256"/>
      <c r="BK50" s="1256"/>
      <c r="BL50" s="1256"/>
      <c r="BM50" s="1256"/>
      <c r="BN50" s="1256"/>
      <c r="BO50" s="1256"/>
      <c r="BP50" s="1256"/>
      <c r="BQ50" s="1256"/>
      <c r="BR50" s="1256"/>
      <c r="BS50" s="1256"/>
      <c r="BT50" s="1256"/>
      <c r="BU50" s="1256">
        <f t="shared" si="1"/>
        <v>878800</v>
      </c>
      <c r="BV50" s="1256"/>
      <c r="BW50" s="1256"/>
      <c r="BX50" s="1256"/>
      <c r="BY50" s="1256"/>
      <c r="BZ50" s="1256"/>
      <c r="CA50" s="1256"/>
      <c r="CB50" s="1256"/>
      <c r="CC50" s="1256"/>
      <c r="CD50" s="1256"/>
      <c r="CE50" s="1256"/>
      <c r="CF50" s="1256"/>
      <c r="CG50" s="1256"/>
      <c r="CH50" s="1256"/>
      <c r="CI50" s="1256"/>
      <c r="CJ50" s="1256"/>
      <c r="CK50" s="1271">
        <f t="shared" si="2"/>
        <v>0.9972</v>
      </c>
      <c r="CL50" s="1271"/>
      <c r="CM50" s="1271"/>
      <c r="CN50" s="1271"/>
      <c r="CO50" s="1271"/>
      <c r="CP50" s="1271"/>
      <c r="CQ50" s="1271"/>
      <c r="CR50" s="1271"/>
      <c r="CS50" s="1271"/>
      <c r="CT50" s="1271"/>
      <c r="CU50" s="1271"/>
      <c r="CV50" s="1271"/>
      <c r="CW50" s="1271"/>
      <c r="CX50" s="1271"/>
      <c r="CY50" s="1271"/>
      <c r="CZ50" s="1272"/>
    </row>
    <row r="51" spans="1:104" ht="15" customHeight="1">
      <c r="A51" s="1058" t="s">
        <v>1136</v>
      </c>
      <c r="B51" s="942"/>
      <c r="C51" s="942"/>
      <c r="D51" s="942"/>
      <c r="E51" s="942"/>
      <c r="F51" s="942"/>
      <c r="G51" s="942"/>
      <c r="H51" s="942"/>
      <c r="I51" s="942"/>
      <c r="J51" s="942"/>
      <c r="K51" s="942"/>
      <c r="L51" s="942"/>
      <c r="M51" s="942"/>
      <c r="N51" s="942"/>
      <c r="O51" s="942"/>
      <c r="P51" s="943"/>
      <c r="Q51" s="902">
        <v>1171</v>
      </c>
      <c r="R51" s="894"/>
      <c r="S51" s="894"/>
      <c r="T51" s="894"/>
      <c r="U51" s="894"/>
      <c r="V51" s="894"/>
      <c r="W51" s="894"/>
      <c r="X51" s="894"/>
      <c r="Y51" s="894"/>
      <c r="Z51" s="894"/>
      <c r="AA51" s="894"/>
      <c r="AB51" s="894"/>
      <c r="AC51" s="894"/>
      <c r="AD51" s="894"/>
      <c r="AE51" s="894"/>
      <c r="AF51" s="895"/>
      <c r="AG51" s="1316">
        <f t="shared" si="0"/>
        <v>0.01</v>
      </c>
      <c r="AH51" s="1317"/>
      <c r="AI51" s="1317"/>
      <c r="AJ51" s="1317"/>
      <c r="AK51" s="1317"/>
      <c r="AL51" s="1317"/>
      <c r="AM51" s="1317"/>
      <c r="AN51" s="1317"/>
      <c r="AO51" s="1256">
        <v>127782060</v>
      </c>
      <c r="AP51" s="1256"/>
      <c r="AQ51" s="1256"/>
      <c r="AR51" s="1256"/>
      <c r="AS51" s="1256"/>
      <c r="AT51" s="1256"/>
      <c r="AU51" s="1256"/>
      <c r="AV51" s="1256"/>
      <c r="AW51" s="1256"/>
      <c r="AX51" s="1256"/>
      <c r="AY51" s="1256"/>
      <c r="AZ51" s="1256"/>
      <c r="BA51" s="1256"/>
      <c r="BB51" s="1256"/>
      <c r="BC51" s="1256"/>
      <c r="BD51" s="1256"/>
      <c r="BE51" s="1256">
        <v>127401230</v>
      </c>
      <c r="BF51" s="1256"/>
      <c r="BG51" s="1256"/>
      <c r="BH51" s="1256"/>
      <c r="BI51" s="1256"/>
      <c r="BJ51" s="1256"/>
      <c r="BK51" s="1256"/>
      <c r="BL51" s="1256"/>
      <c r="BM51" s="1256"/>
      <c r="BN51" s="1256"/>
      <c r="BO51" s="1256"/>
      <c r="BP51" s="1256"/>
      <c r="BQ51" s="1256"/>
      <c r="BR51" s="1256"/>
      <c r="BS51" s="1256"/>
      <c r="BT51" s="1256"/>
      <c r="BU51" s="1256">
        <f t="shared" si="1"/>
        <v>380830</v>
      </c>
      <c r="BV51" s="1256"/>
      <c r="BW51" s="1256"/>
      <c r="BX51" s="1256"/>
      <c r="BY51" s="1256"/>
      <c r="BZ51" s="1256"/>
      <c r="CA51" s="1256"/>
      <c r="CB51" s="1256"/>
      <c r="CC51" s="1256"/>
      <c r="CD51" s="1256"/>
      <c r="CE51" s="1256"/>
      <c r="CF51" s="1256"/>
      <c r="CG51" s="1256"/>
      <c r="CH51" s="1256"/>
      <c r="CI51" s="1256"/>
      <c r="CJ51" s="1256"/>
      <c r="CK51" s="1271">
        <f t="shared" si="2"/>
        <v>0.997</v>
      </c>
      <c r="CL51" s="1271"/>
      <c r="CM51" s="1271"/>
      <c r="CN51" s="1271"/>
      <c r="CO51" s="1271"/>
      <c r="CP51" s="1271"/>
      <c r="CQ51" s="1271"/>
      <c r="CR51" s="1271"/>
      <c r="CS51" s="1271"/>
      <c r="CT51" s="1271"/>
      <c r="CU51" s="1271"/>
      <c r="CV51" s="1271"/>
      <c r="CW51" s="1271"/>
      <c r="CX51" s="1271"/>
      <c r="CY51" s="1271"/>
      <c r="CZ51" s="1272"/>
    </row>
    <row r="52" spans="1:104" ht="15" customHeight="1">
      <c r="A52" s="1058" t="s">
        <v>1137</v>
      </c>
      <c r="B52" s="942"/>
      <c r="C52" s="942"/>
      <c r="D52" s="942"/>
      <c r="E52" s="942"/>
      <c r="F52" s="942"/>
      <c r="G52" s="942"/>
      <c r="H52" s="942"/>
      <c r="I52" s="942"/>
      <c r="J52" s="942"/>
      <c r="K52" s="942"/>
      <c r="L52" s="942"/>
      <c r="M52" s="942"/>
      <c r="N52" s="942"/>
      <c r="O52" s="942"/>
      <c r="P52" s="943"/>
      <c r="Q52" s="902">
        <v>710</v>
      </c>
      <c r="R52" s="894"/>
      <c r="S52" s="894"/>
      <c r="T52" s="894"/>
      <c r="U52" s="894"/>
      <c r="V52" s="894"/>
      <c r="W52" s="894"/>
      <c r="X52" s="894"/>
      <c r="Y52" s="894"/>
      <c r="Z52" s="894"/>
      <c r="AA52" s="894"/>
      <c r="AB52" s="894"/>
      <c r="AC52" s="894"/>
      <c r="AD52" s="894"/>
      <c r="AE52" s="894"/>
      <c r="AF52" s="895"/>
      <c r="AG52" s="1316">
        <f t="shared" si="0"/>
        <v>0.006</v>
      </c>
      <c r="AH52" s="1317"/>
      <c r="AI52" s="1317"/>
      <c r="AJ52" s="1317"/>
      <c r="AK52" s="1317"/>
      <c r="AL52" s="1317"/>
      <c r="AM52" s="1317"/>
      <c r="AN52" s="1317"/>
      <c r="AO52" s="1256">
        <v>84015420</v>
      </c>
      <c r="AP52" s="1256"/>
      <c r="AQ52" s="1256"/>
      <c r="AR52" s="1256"/>
      <c r="AS52" s="1256"/>
      <c r="AT52" s="1256"/>
      <c r="AU52" s="1256"/>
      <c r="AV52" s="1256"/>
      <c r="AW52" s="1256"/>
      <c r="AX52" s="1256"/>
      <c r="AY52" s="1256"/>
      <c r="AZ52" s="1256"/>
      <c r="BA52" s="1256"/>
      <c r="BB52" s="1256"/>
      <c r="BC52" s="1256"/>
      <c r="BD52" s="1256"/>
      <c r="BE52" s="1256">
        <v>83753340</v>
      </c>
      <c r="BF52" s="1256"/>
      <c r="BG52" s="1256"/>
      <c r="BH52" s="1256"/>
      <c r="BI52" s="1256"/>
      <c r="BJ52" s="1256"/>
      <c r="BK52" s="1256"/>
      <c r="BL52" s="1256"/>
      <c r="BM52" s="1256"/>
      <c r="BN52" s="1256"/>
      <c r="BO52" s="1256"/>
      <c r="BP52" s="1256"/>
      <c r="BQ52" s="1256"/>
      <c r="BR52" s="1256"/>
      <c r="BS52" s="1256"/>
      <c r="BT52" s="1256"/>
      <c r="BU52" s="1256">
        <f t="shared" si="1"/>
        <v>262080</v>
      </c>
      <c r="BV52" s="1256"/>
      <c r="BW52" s="1256"/>
      <c r="BX52" s="1256"/>
      <c r="BY52" s="1256"/>
      <c r="BZ52" s="1256"/>
      <c r="CA52" s="1256"/>
      <c r="CB52" s="1256"/>
      <c r="CC52" s="1256"/>
      <c r="CD52" s="1256"/>
      <c r="CE52" s="1256"/>
      <c r="CF52" s="1256"/>
      <c r="CG52" s="1256"/>
      <c r="CH52" s="1256"/>
      <c r="CI52" s="1256"/>
      <c r="CJ52" s="1256"/>
      <c r="CK52" s="1271">
        <f t="shared" si="2"/>
        <v>0.9969</v>
      </c>
      <c r="CL52" s="1271"/>
      <c r="CM52" s="1271"/>
      <c r="CN52" s="1271"/>
      <c r="CO52" s="1271"/>
      <c r="CP52" s="1271"/>
      <c r="CQ52" s="1271"/>
      <c r="CR52" s="1271"/>
      <c r="CS52" s="1271"/>
      <c r="CT52" s="1271"/>
      <c r="CU52" s="1271"/>
      <c r="CV52" s="1271"/>
      <c r="CW52" s="1271"/>
      <c r="CX52" s="1271"/>
      <c r="CY52" s="1271"/>
      <c r="CZ52" s="1272"/>
    </row>
    <row r="53" spans="1:104" ht="15" customHeight="1">
      <c r="A53" s="1212" t="s">
        <v>1138</v>
      </c>
      <c r="B53" s="944"/>
      <c r="C53" s="944"/>
      <c r="D53" s="944"/>
      <c r="E53" s="944"/>
      <c r="F53" s="944"/>
      <c r="G53" s="944"/>
      <c r="H53" s="944"/>
      <c r="I53" s="944"/>
      <c r="J53" s="944"/>
      <c r="K53" s="944"/>
      <c r="L53" s="944"/>
      <c r="M53" s="944"/>
      <c r="N53" s="944"/>
      <c r="O53" s="944"/>
      <c r="P53" s="944"/>
      <c r="Q53" s="1256">
        <v>1020</v>
      </c>
      <c r="R53" s="1256"/>
      <c r="S53" s="1256"/>
      <c r="T53" s="1256"/>
      <c r="U53" s="1256"/>
      <c r="V53" s="1256"/>
      <c r="W53" s="1256"/>
      <c r="X53" s="1256"/>
      <c r="Y53" s="1256"/>
      <c r="Z53" s="1256"/>
      <c r="AA53" s="1256"/>
      <c r="AB53" s="1256"/>
      <c r="AC53" s="1256"/>
      <c r="AD53" s="1256"/>
      <c r="AE53" s="1256"/>
      <c r="AF53" s="1256"/>
      <c r="AG53" s="1316">
        <f t="shared" si="0"/>
        <v>0.0087</v>
      </c>
      <c r="AH53" s="1317"/>
      <c r="AI53" s="1317"/>
      <c r="AJ53" s="1317"/>
      <c r="AK53" s="1317"/>
      <c r="AL53" s="1317"/>
      <c r="AM53" s="1317"/>
      <c r="AN53" s="1317"/>
      <c r="AO53" s="1256">
        <v>130286650</v>
      </c>
      <c r="AP53" s="1256"/>
      <c r="AQ53" s="1256"/>
      <c r="AR53" s="1256"/>
      <c r="AS53" s="1256"/>
      <c r="AT53" s="1256"/>
      <c r="AU53" s="1256"/>
      <c r="AV53" s="1256"/>
      <c r="AW53" s="1256"/>
      <c r="AX53" s="1256"/>
      <c r="AY53" s="1256"/>
      <c r="AZ53" s="1256"/>
      <c r="BA53" s="1256"/>
      <c r="BB53" s="1256"/>
      <c r="BC53" s="1256"/>
      <c r="BD53" s="1256"/>
      <c r="BE53" s="1256">
        <v>129654750</v>
      </c>
      <c r="BF53" s="1256"/>
      <c r="BG53" s="1256"/>
      <c r="BH53" s="1256"/>
      <c r="BI53" s="1256"/>
      <c r="BJ53" s="1256"/>
      <c r="BK53" s="1256"/>
      <c r="BL53" s="1256"/>
      <c r="BM53" s="1256"/>
      <c r="BN53" s="1256"/>
      <c r="BO53" s="1256"/>
      <c r="BP53" s="1256"/>
      <c r="BQ53" s="1256"/>
      <c r="BR53" s="1256"/>
      <c r="BS53" s="1256"/>
      <c r="BT53" s="1256"/>
      <c r="BU53" s="1256">
        <f t="shared" si="1"/>
        <v>631900</v>
      </c>
      <c r="BV53" s="1256"/>
      <c r="BW53" s="1256"/>
      <c r="BX53" s="1256"/>
      <c r="BY53" s="1256"/>
      <c r="BZ53" s="1256"/>
      <c r="CA53" s="1256"/>
      <c r="CB53" s="1256"/>
      <c r="CC53" s="1256"/>
      <c r="CD53" s="1256"/>
      <c r="CE53" s="1256"/>
      <c r="CF53" s="1256"/>
      <c r="CG53" s="1256"/>
      <c r="CH53" s="1256"/>
      <c r="CI53" s="1256"/>
      <c r="CJ53" s="1256"/>
      <c r="CK53" s="1271">
        <f t="shared" si="2"/>
        <v>0.9951</v>
      </c>
      <c r="CL53" s="1271"/>
      <c r="CM53" s="1271"/>
      <c r="CN53" s="1271"/>
      <c r="CO53" s="1271"/>
      <c r="CP53" s="1271"/>
      <c r="CQ53" s="1271"/>
      <c r="CR53" s="1271"/>
      <c r="CS53" s="1271"/>
      <c r="CT53" s="1271"/>
      <c r="CU53" s="1271"/>
      <c r="CV53" s="1271"/>
      <c r="CW53" s="1271"/>
      <c r="CX53" s="1271"/>
      <c r="CY53" s="1271"/>
      <c r="CZ53" s="1272"/>
    </row>
    <row r="54" spans="1:104" ht="15" customHeight="1">
      <c r="A54" s="1212" t="s">
        <v>1139</v>
      </c>
      <c r="B54" s="944"/>
      <c r="C54" s="944"/>
      <c r="D54" s="944"/>
      <c r="E54" s="944"/>
      <c r="F54" s="944"/>
      <c r="G54" s="944"/>
      <c r="H54" s="944"/>
      <c r="I54" s="944"/>
      <c r="J54" s="944"/>
      <c r="K54" s="944"/>
      <c r="L54" s="944"/>
      <c r="M54" s="944"/>
      <c r="N54" s="944"/>
      <c r="O54" s="944"/>
      <c r="P54" s="944"/>
      <c r="Q54" s="1256">
        <v>1633</v>
      </c>
      <c r="R54" s="1256"/>
      <c r="S54" s="1256"/>
      <c r="T54" s="1256"/>
      <c r="U54" s="1256"/>
      <c r="V54" s="1256"/>
      <c r="W54" s="1256"/>
      <c r="X54" s="1256"/>
      <c r="Y54" s="1256"/>
      <c r="Z54" s="1256"/>
      <c r="AA54" s="1256"/>
      <c r="AB54" s="1256"/>
      <c r="AC54" s="1256"/>
      <c r="AD54" s="1256"/>
      <c r="AE54" s="1256"/>
      <c r="AF54" s="1256"/>
      <c r="AG54" s="1316">
        <f t="shared" si="0"/>
        <v>0.0139</v>
      </c>
      <c r="AH54" s="1317"/>
      <c r="AI54" s="1317"/>
      <c r="AJ54" s="1317"/>
      <c r="AK54" s="1317"/>
      <c r="AL54" s="1317"/>
      <c r="AM54" s="1317"/>
      <c r="AN54" s="1317"/>
      <c r="AO54" s="1256">
        <v>222709530</v>
      </c>
      <c r="AP54" s="1256"/>
      <c r="AQ54" s="1256"/>
      <c r="AR54" s="1256"/>
      <c r="AS54" s="1256"/>
      <c r="AT54" s="1256"/>
      <c r="AU54" s="1256"/>
      <c r="AV54" s="1256"/>
      <c r="AW54" s="1256"/>
      <c r="AX54" s="1256"/>
      <c r="AY54" s="1256"/>
      <c r="AZ54" s="1256"/>
      <c r="BA54" s="1256"/>
      <c r="BB54" s="1256"/>
      <c r="BC54" s="1256"/>
      <c r="BD54" s="1256"/>
      <c r="BE54" s="1256">
        <v>222011170</v>
      </c>
      <c r="BF54" s="1256"/>
      <c r="BG54" s="1256"/>
      <c r="BH54" s="1256"/>
      <c r="BI54" s="1256"/>
      <c r="BJ54" s="1256"/>
      <c r="BK54" s="1256"/>
      <c r="BL54" s="1256"/>
      <c r="BM54" s="1256"/>
      <c r="BN54" s="1256"/>
      <c r="BO54" s="1256"/>
      <c r="BP54" s="1256"/>
      <c r="BQ54" s="1256"/>
      <c r="BR54" s="1256"/>
      <c r="BS54" s="1256"/>
      <c r="BT54" s="1256"/>
      <c r="BU54" s="1256">
        <f t="shared" si="1"/>
        <v>698360</v>
      </c>
      <c r="BV54" s="1256"/>
      <c r="BW54" s="1256"/>
      <c r="BX54" s="1256"/>
      <c r="BY54" s="1256"/>
      <c r="BZ54" s="1256"/>
      <c r="CA54" s="1256"/>
      <c r="CB54" s="1256"/>
      <c r="CC54" s="1256"/>
      <c r="CD54" s="1256"/>
      <c r="CE54" s="1256"/>
      <c r="CF54" s="1256"/>
      <c r="CG54" s="1256"/>
      <c r="CH54" s="1256"/>
      <c r="CI54" s="1256"/>
      <c r="CJ54" s="1256"/>
      <c r="CK54" s="1271">
        <f t="shared" si="2"/>
        <v>0.9969</v>
      </c>
      <c r="CL54" s="1271"/>
      <c r="CM54" s="1271"/>
      <c r="CN54" s="1271"/>
      <c r="CO54" s="1271"/>
      <c r="CP54" s="1271"/>
      <c r="CQ54" s="1271"/>
      <c r="CR54" s="1271"/>
      <c r="CS54" s="1271"/>
      <c r="CT54" s="1271"/>
      <c r="CU54" s="1271"/>
      <c r="CV54" s="1271"/>
      <c r="CW54" s="1271"/>
      <c r="CX54" s="1271"/>
      <c r="CY54" s="1271"/>
      <c r="CZ54" s="1272"/>
    </row>
    <row r="55" spans="1:104" ht="15" customHeight="1" thickBot="1">
      <c r="A55" s="1257" t="s">
        <v>135</v>
      </c>
      <c r="B55" s="1258"/>
      <c r="C55" s="1258"/>
      <c r="D55" s="1258"/>
      <c r="E55" s="1258"/>
      <c r="F55" s="1258"/>
      <c r="G55" s="1258"/>
      <c r="H55" s="1258"/>
      <c r="I55" s="1258"/>
      <c r="J55" s="1258"/>
      <c r="K55" s="1258"/>
      <c r="L55" s="1258"/>
      <c r="M55" s="1258"/>
      <c r="N55" s="1258"/>
      <c r="O55" s="1258"/>
      <c r="P55" s="1258"/>
      <c r="Q55" s="1214">
        <f>SUM(Q41:AF54)</f>
        <v>117574</v>
      </c>
      <c r="R55" s="1214"/>
      <c r="S55" s="1214"/>
      <c r="T55" s="1214"/>
      <c r="U55" s="1214"/>
      <c r="V55" s="1214"/>
      <c r="W55" s="1214"/>
      <c r="X55" s="1214"/>
      <c r="Y55" s="1214"/>
      <c r="Z55" s="1214"/>
      <c r="AA55" s="1214"/>
      <c r="AB55" s="1214"/>
      <c r="AC55" s="1214"/>
      <c r="AD55" s="1214"/>
      <c r="AE55" s="1214"/>
      <c r="AF55" s="1214"/>
      <c r="AG55" s="1324">
        <f>SUM(AG41:AN54)</f>
        <v>0.9999000000000002</v>
      </c>
      <c r="AH55" s="1325"/>
      <c r="AI55" s="1325"/>
      <c r="AJ55" s="1325"/>
      <c r="AK55" s="1325"/>
      <c r="AL55" s="1325"/>
      <c r="AM55" s="1325"/>
      <c r="AN55" s="1325"/>
      <c r="AO55" s="984">
        <f>SUM(AO41:BD54)</f>
        <v>6956968160</v>
      </c>
      <c r="AP55" s="931"/>
      <c r="AQ55" s="931"/>
      <c r="AR55" s="931"/>
      <c r="AS55" s="931"/>
      <c r="AT55" s="931"/>
      <c r="AU55" s="931"/>
      <c r="AV55" s="931"/>
      <c r="AW55" s="931"/>
      <c r="AX55" s="931"/>
      <c r="AY55" s="931"/>
      <c r="AZ55" s="931"/>
      <c r="BA55" s="931"/>
      <c r="BB55" s="931"/>
      <c r="BC55" s="931"/>
      <c r="BD55" s="932"/>
      <c r="BE55" s="984">
        <f>SUM(BE41:BT54)</f>
        <v>6901742870</v>
      </c>
      <c r="BF55" s="931"/>
      <c r="BG55" s="931"/>
      <c r="BH55" s="931"/>
      <c r="BI55" s="931"/>
      <c r="BJ55" s="931"/>
      <c r="BK55" s="931"/>
      <c r="BL55" s="931"/>
      <c r="BM55" s="931"/>
      <c r="BN55" s="931"/>
      <c r="BO55" s="931"/>
      <c r="BP55" s="931"/>
      <c r="BQ55" s="931"/>
      <c r="BR55" s="931"/>
      <c r="BS55" s="931"/>
      <c r="BT55" s="932"/>
      <c r="BU55" s="984">
        <f>SUM(BU41:CJ54)</f>
        <v>55225290</v>
      </c>
      <c r="BV55" s="931"/>
      <c r="BW55" s="931"/>
      <c r="BX55" s="931"/>
      <c r="BY55" s="931"/>
      <c r="BZ55" s="931"/>
      <c r="CA55" s="931"/>
      <c r="CB55" s="931"/>
      <c r="CC55" s="931"/>
      <c r="CD55" s="931"/>
      <c r="CE55" s="931"/>
      <c r="CF55" s="931"/>
      <c r="CG55" s="931"/>
      <c r="CH55" s="931"/>
      <c r="CI55" s="931"/>
      <c r="CJ55" s="932"/>
      <c r="CK55" s="1279">
        <f t="shared" si="2"/>
        <v>0.9921</v>
      </c>
      <c r="CL55" s="1280"/>
      <c r="CM55" s="1280"/>
      <c r="CN55" s="1280"/>
      <c r="CO55" s="1280"/>
      <c r="CP55" s="1280"/>
      <c r="CQ55" s="1280"/>
      <c r="CR55" s="1280"/>
      <c r="CS55" s="1280"/>
      <c r="CT55" s="1280"/>
      <c r="CU55" s="1280"/>
      <c r="CV55" s="1280"/>
      <c r="CW55" s="1280"/>
      <c r="CX55" s="1280"/>
      <c r="CY55" s="1280"/>
      <c r="CZ55" s="1281"/>
    </row>
    <row r="57" spans="1:44" ht="15" customHeight="1">
      <c r="A57" s="32" t="s">
        <v>1559</v>
      </c>
      <c r="AR57" s="174"/>
    </row>
    <row r="58" ht="15" customHeight="1" thickBot="1">
      <c r="DH58" s="174" t="s">
        <v>367</v>
      </c>
    </row>
    <row r="59" spans="1:112" ht="15" customHeight="1">
      <c r="A59" s="1254"/>
      <c r="B59" s="1255"/>
      <c r="C59" s="1255"/>
      <c r="D59" s="1255"/>
      <c r="E59" s="1255"/>
      <c r="F59" s="1255"/>
      <c r="G59" s="1255"/>
      <c r="H59" s="1255"/>
      <c r="I59" s="1255"/>
      <c r="J59" s="1255"/>
      <c r="K59" s="1255"/>
      <c r="L59" s="1255"/>
      <c r="M59" s="1255"/>
      <c r="N59" s="1255"/>
      <c r="O59" s="1255"/>
      <c r="P59" s="1255"/>
      <c r="Q59" s="1330" t="s">
        <v>164</v>
      </c>
      <c r="R59" s="1255"/>
      <c r="S59" s="1255"/>
      <c r="T59" s="1255"/>
      <c r="U59" s="1255"/>
      <c r="V59" s="1255"/>
      <c r="W59" s="1255"/>
      <c r="X59" s="1255"/>
      <c r="Y59" s="1255"/>
      <c r="Z59" s="1255"/>
      <c r="AA59" s="1255"/>
      <c r="AB59" s="1255"/>
      <c r="AC59" s="1255"/>
      <c r="AD59" s="1255"/>
      <c r="AE59" s="1255"/>
      <c r="AF59" s="1331"/>
      <c r="AG59" s="1330" t="s">
        <v>136</v>
      </c>
      <c r="AH59" s="1255"/>
      <c r="AI59" s="1255"/>
      <c r="AJ59" s="1255"/>
      <c r="AK59" s="1255"/>
      <c r="AL59" s="1255"/>
      <c r="AM59" s="1255"/>
      <c r="AN59" s="1255"/>
      <c r="AO59" s="1222" t="s">
        <v>165</v>
      </c>
      <c r="AP59" s="1222"/>
      <c r="AQ59" s="1222"/>
      <c r="AR59" s="1222"/>
      <c r="AS59" s="1222"/>
      <c r="AT59" s="1222"/>
      <c r="AU59" s="1222"/>
      <c r="AV59" s="1222"/>
      <c r="AW59" s="1222"/>
      <c r="AX59" s="1222"/>
      <c r="AY59" s="1222"/>
      <c r="AZ59" s="1222"/>
      <c r="BA59" s="1222"/>
      <c r="BB59" s="1222"/>
      <c r="BC59" s="1222"/>
      <c r="BD59" s="1222"/>
      <c r="BE59" s="1330" t="s">
        <v>136</v>
      </c>
      <c r="BF59" s="1255"/>
      <c r="BG59" s="1255"/>
      <c r="BH59" s="1255"/>
      <c r="BI59" s="1255"/>
      <c r="BJ59" s="1255"/>
      <c r="BK59" s="1255"/>
      <c r="BL59" s="1255"/>
      <c r="BM59" s="1222" t="s">
        <v>166</v>
      </c>
      <c r="BN59" s="1222"/>
      <c r="BO59" s="1222"/>
      <c r="BP59" s="1222"/>
      <c r="BQ59" s="1222"/>
      <c r="BR59" s="1222"/>
      <c r="BS59" s="1222"/>
      <c r="BT59" s="1222"/>
      <c r="BU59" s="1222"/>
      <c r="BV59" s="1222"/>
      <c r="BW59" s="1222"/>
      <c r="BX59" s="1222"/>
      <c r="BY59" s="1222"/>
      <c r="BZ59" s="1222"/>
      <c r="CA59" s="1222"/>
      <c r="CB59" s="1222"/>
      <c r="CC59" s="1222" t="s">
        <v>167</v>
      </c>
      <c r="CD59" s="1222"/>
      <c r="CE59" s="1222"/>
      <c r="CF59" s="1222"/>
      <c r="CG59" s="1222"/>
      <c r="CH59" s="1222"/>
      <c r="CI59" s="1222"/>
      <c r="CJ59" s="1222"/>
      <c r="CK59" s="1222"/>
      <c r="CL59" s="1222"/>
      <c r="CM59" s="1222"/>
      <c r="CN59" s="1222"/>
      <c r="CO59" s="1222"/>
      <c r="CP59" s="1222"/>
      <c r="CQ59" s="1222"/>
      <c r="CR59" s="1222"/>
      <c r="CS59" s="1222" t="s">
        <v>168</v>
      </c>
      <c r="CT59" s="1222"/>
      <c r="CU59" s="1222"/>
      <c r="CV59" s="1222"/>
      <c r="CW59" s="1222"/>
      <c r="CX59" s="1222"/>
      <c r="CY59" s="1222"/>
      <c r="CZ59" s="1222"/>
      <c r="DA59" s="1222"/>
      <c r="DB59" s="1222"/>
      <c r="DC59" s="1222"/>
      <c r="DD59" s="1222"/>
      <c r="DE59" s="1222"/>
      <c r="DF59" s="1222"/>
      <c r="DG59" s="1222"/>
      <c r="DH59" s="1337"/>
    </row>
    <row r="60" spans="1:130" ht="15" customHeight="1">
      <c r="A60" s="1252" t="s">
        <v>169</v>
      </c>
      <c r="B60" s="1253"/>
      <c r="C60" s="1253"/>
      <c r="D60" s="1253"/>
      <c r="E60" s="1253"/>
      <c r="F60" s="1253"/>
      <c r="G60" s="1253"/>
      <c r="H60" s="1253"/>
      <c r="I60" s="1253"/>
      <c r="J60" s="1253"/>
      <c r="K60" s="1253"/>
      <c r="L60" s="1253"/>
      <c r="M60" s="1253"/>
      <c r="N60" s="1253"/>
      <c r="O60" s="1253"/>
      <c r="P60" s="1253"/>
      <c r="Q60" s="1256">
        <v>104234</v>
      </c>
      <c r="R60" s="1256"/>
      <c r="S60" s="1256"/>
      <c r="T60" s="1256"/>
      <c r="U60" s="1256"/>
      <c r="V60" s="1256"/>
      <c r="W60" s="1256"/>
      <c r="X60" s="1256"/>
      <c r="Y60" s="1256"/>
      <c r="Z60" s="1256"/>
      <c r="AA60" s="1256"/>
      <c r="AB60" s="1256"/>
      <c r="AC60" s="1256"/>
      <c r="AD60" s="1256"/>
      <c r="AE60" s="1256"/>
      <c r="AF60" s="1256"/>
      <c r="AG60" s="718">
        <f>ROUND(Q60/$Q$68,4)</f>
        <v>0.8598</v>
      </c>
      <c r="AH60" s="719"/>
      <c r="AI60" s="719"/>
      <c r="AJ60" s="719"/>
      <c r="AK60" s="719"/>
      <c r="AL60" s="719"/>
      <c r="AM60" s="719"/>
      <c r="AN60" s="719"/>
      <c r="AO60" s="1256">
        <v>6236661300</v>
      </c>
      <c r="AP60" s="1256"/>
      <c r="AQ60" s="1256"/>
      <c r="AR60" s="1256"/>
      <c r="AS60" s="1256"/>
      <c r="AT60" s="1256"/>
      <c r="AU60" s="1256"/>
      <c r="AV60" s="1256"/>
      <c r="AW60" s="1256"/>
      <c r="AX60" s="1256"/>
      <c r="AY60" s="1256"/>
      <c r="AZ60" s="1256"/>
      <c r="BA60" s="1256"/>
      <c r="BB60" s="1256"/>
      <c r="BC60" s="1256"/>
      <c r="BD60" s="1256"/>
      <c r="BE60" s="718">
        <f>ROUND(AO60/$AO$68,4)</f>
        <v>0.8965</v>
      </c>
      <c r="BF60" s="719"/>
      <c r="BG60" s="719"/>
      <c r="BH60" s="719"/>
      <c r="BI60" s="719"/>
      <c r="BJ60" s="719"/>
      <c r="BK60" s="719"/>
      <c r="BL60" s="719"/>
      <c r="BM60" s="1256">
        <v>6236661300</v>
      </c>
      <c r="BN60" s="1256"/>
      <c r="BO60" s="1256"/>
      <c r="BP60" s="1256"/>
      <c r="BQ60" s="1256"/>
      <c r="BR60" s="1256"/>
      <c r="BS60" s="1256"/>
      <c r="BT60" s="1256"/>
      <c r="BU60" s="1256"/>
      <c r="BV60" s="1256"/>
      <c r="BW60" s="1256"/>
      <c r="BX60" s="1256"/>
      <c r="BY60" s="1256"/>
      <c r="BZ60" s="1256"/>
      <c r="CA60" s="1256"/>
      <c r="CB60" s="1256"/>
      <c r="CC60" s="1256">
        <v>0</v>
      </c>
      <c r="CD60" s="1256"/>
      <c r="CE60" s="1256"/>
      <c r="CF60" s="1256"/>
      <c r="CG60" s="1256"/>
      <c r="CH60" s="1256"/>
      <c r="CI60" s="1256"/>
      <c r="CJ60" s="1256"/>
      <c r="CK60" s="1256"/>
      <c r="CL60" s="1256"/>
      <c r="CM60" s="1256"/>
      <c r="CN60" s="1256"/>
      <c r="CO60" s="1256"/>
      <c r="CP60" s="1256"/>
      <c r="CQ60" s="1256"/>
      <c r="CR60" s="1256"/>
      <c r="CS60" s="1271">
        <f>ROUND(BM60/AO60,4)</f>
        <v>1</v>
      </c>
      <c r="CT60" s="1271"/>
      <c r="CU60" s="1271"/>
      <c r="CV60" s="1271"/>
      <c r="CW60" s="1271"/>
      <c r="CX60" s="1271"/>
      <c r="CY60" s="1271"/>
      <c r="CZ60" s="1271"/>
      <c r="DA60" s="1271"/>
      <c r="DB60" s="1271"/>
      <c r="DC60" s="1271"/>
      <c r="DD60" s="1271"/>
      <c r="DE60" s="1271"/>
      <c r="DF60" s="1271"/>
      <c r="DG60" s="1271"/>
      <c r="DH60" s="1272"/>
      <c r="DZ60" s="32" t="s">
        <v>1560</v>
      </c>
    </row>
    <row r="61" spans="1:112" ht="15" customHeight="1">
      <c r="A61" s="1250" t="s">
        <v>170</v>
      </c>
      <c r="B61" s="1251"/>
      <c r="C61" s="1251"/>
      <c r="D61" s="1251"/>
      <c r="E61" s="1251"/>
      <c r="F61" s="1251"/>
      <c r="G61" s="1251"/>
      <c r="H61" s="1251"/>
      <c r="I61" s="1251"/>
      <c r="J61" s="1251"/>
      <c r="K61" s="1251"/>
      <c r="L61" s="1251"/>
      <c r="M61" s="1251"/>
      <c r="N61" s="1251"/>
      <c r="O61" s="1251"/>
      <c r="P61" s="1251"/>
      <c r="Q61" s="1256">
        <v>16991</v>
      </c>
      <c r="R61" s="1256"/>
      <c r="S61" s="1256"/>
      <c r="T61" s="1256"/>
      <c r="U61" s="1256"/>
      <c r="V61" s="1256"/>
      <c r="W61" s="1256"/>
      <c r="X61" s="1256"/>
      <c r="Y61" s="1256"/>
      <c r="Z61" s="1256"/>
      <c r="AA61" s="1256"/>
      <c r="AB61" s="1256"/>
      <c r="AC61" s="1256"/>
      <c r="AD61" s="1256"/>
      <c r="AE61" s="1256"/>
      <c r="AF61" s="1256"/>
      <c r="AG61" s="718">
        <f>ROUND(Q61/$Q$68,4)</f>
        <v>0.1402</v>
      </c>
      <c r="AH61" s="719"/>
      <c r="AI61" s="719"/>
      <c r="AJ61" s="719"/>
      <c r="AK61" s="719"/>
      <c r="AL61" s="719"/>
      <c r="AM61" s="719"/>
      <c r="AN61" s="719"/>
      <c r="AO61" s="1256">
        <f>SUM(AO62,AO64,AO66)</f>
        <v>720306860</v>
      </c>
      <c r="AP61" s="1256"/>
      <c r="AQ61" s="1256"/>
      <c r="AR61" s="1256"/>
      <c r="AS61" s="1256"/>
      <c r="AT61" s="1256"/>
      <c r="AU61" s="1256"/>
      <c r="AV61" s="1256"/>
      <c r="AW61" s="1256"/>
      <c r="AX61" s="1256"/>
      <c r="AY61" s="1256"/>
      <c r="AZ61" s="1256"/>
      <c r="BA61" s="1256"/>
      <c r="BB61" s="1256"/>
      <c r="BC61" s="1256"/>
      <c r="BD61" s="1256"/>
      <c r="BE61" s="718">
        <f>ROUND(AO61/$AO$68,4)</f>
        <v>0.1035</v>
      </c>
      <c r="BF61" s="719"/>
      <c r="BG61" s="719"/>
      <c r="BH61" s="719"/>
      <c r="BI61" s="719"/>
      <c r="BJ61" s="719"/>
      <c r="BK61" s="719"/>
      <c r="BL61" s="719"/>
      <c r="BM61" s="1256">
        <f>SUM(BM62,BM64,BM66)</f>
        <v>665081570</v>
      </c>
      <c r="BN61" s="1256"/>
      <c r="BO61" s="1256"/>
      <c r="BP61" s="1256"/>
      <c r="BQ61" s="1256"/>
      <c r="BR61" s="1256"/>
      <c r="BS61" s="1256"/>
      <c r="BT61" s="1256"/>
      <c r="BU61" s="1256"/>
      <c r="BV61" s="1256"/>
      <c r="BW61" s="1256"/>
      <c r="BX61" s="1256"/>
      <c r="BY61" s="1256"/>
      <c r="BZ61" s="1256"/>
      <c r="CA61" s="1256"/>
      <c r="CB61" s="1256"/>
      <c r="CC61" s="1256">
        <f>AO61-BM61</f>
        <v>55225290</v>
      </c>
      <c r="CD61" s="1256"/>
      <c r="CE61" s="1256"/>
      <c r="CF61" s="1256"/>
      <c r="CG61" s="1256"/>
      <c r="CH61" s="1256"/>
      <c r="CI61" s="1256"/>
      <c r="CJ61" s="1256"/>
      <c r="CK61" s="1256"/>
      <c r="CL61" s="1256"/>
      <c r="CM61" s="1256"/>
      <c r="CN61" s="1256"/>
      <c r="CO61" s="1256"/>
      <c r="CP61" s="1256"/>
      <c r="CQ61" s="1256"/>
      <c r="CR61" s="1256"/>
      <c r="CS61" s="1271">
        <f>ROUND(BM61/AO61,4)</f>
        <v>0.9233</v>
      </c>
      <c r="CT61" s="1271"/>
      <c r="CU61" s="1271"/>
      <c r="CV61" s="1271"/>
      <c r="CW61" s="1271"/>
      <c r="CX61" s="1271"/>
      <c r="CY61" s="1271"/>
      <c r="CZ61" s="1271"/>
      <c r="DA61" s="1271"/>
      <c r="DB61" s="1271"/>
      <c r="DC61" s="1271"/>
      <c r="DD61" s="1271"/>
      <c r="DE61" s="1271"/>
      <c r="DF61" s="1271"/>
      <c r="DG61" s="1271"/>
      <c r="DH61" s="1272"/>
    </row>
    <row r="62" spans="1:112" ht="15" customHeight="1">
      <c r="A62" s="1259"/>
      <c r="B62" s="1260"/>
      <c r="C62" s="1261"/>
      <c r="D62" s="1329" t="s">
        <v>171</v>
      </c>
      <c r="E62" s="1251"/>
      <c r="F62" s="1251"/>
      <c r="G62" s="1251"/>
      <c r="H62" s="1251"/>
      <c r="I62" s="1251"/>
      <c r="J62" s="1251"/>
      <c r="K62" s="1251"/>
      <c r="L62" s="1251"/>
      <c r="M62" s="1251"/>
      <c r="N62" s="1251"/>
      <c r="O62" s="1251"/>
      <c r="P62" s="1251"/>
      <c r="Q62" s="1333">
        <v>3417</v>
      </c>
      <c r="R62" s="1333"/>
      <c r="S62" s="1333"/>
      <c r="T62" s="1333"/>
      <c r="U62" s="1333"/>
      <c r="V62" s="1333"/>
      <c r="W62" s="1333"/>
      <c r="X62" s="1333"/>
      <c r="Y62" s="1333"/>
      <c r="Z62" s="1333"/>
      <c r="AA62" s="1333"/>
      <c r="AB62" s="1333"/>
      <c r="AC62" s="1333"/>
      <c r="AD62" s="1333"/>
      <c r="AE62" s="1333"/>
      <c r="AF62" s="1333"/>
      <c r="AG62" s="1318"/>
      <c r="AH62" s="1319"/>
      <c r="AI62" s="1319"/>
      <c r="AJ62" s="1319"/>
      <c r="AK62" s="1319"/>
      <c r="AL62" s="1319"/>
      <c r="AM62" s="1319"/>
      <c r="AN62" s="1320"/>
      <c r="AO62" s="1333">
        <v>176190150</v>
      </c>
      <c r="AP62" s="1333"/>
      <c r="AQ62" s="1333"/>
      <c r="AR62" s="1333"/>
      <c r="AS62" s="1333"/>
      <c r="AT62" s="1333"/>
      <c r="AU62" s="1333"/>
      <c r="AV62" s="1333"/>
      <c r="AW62" s="1333"/>
      <c r="AX62" s="1333"/>
      <c r="AY62" s="1333"/>
      <c r="AZ62" s="1333"/>
      <c r="BA62" s="1333"/>
      <c r="BB62" s="1333"/>
      <c r="BC62" s="1333"/>
      <c r="BD62" s="1333"/>
      <c r="BE62" s="1318"/>
      <c r="BF62" s="1319"/>
      <c r="BG62" s="1319"/>
      <c r="BH62" s="1319"/>
      <c r="BI62" s="1319"/>
      <c r="BJ62" s="1319"/>
      <c r="BK62" s="1319"/>
      <c r="BL62" s="1320"/>
      <c r="BM62" s="1333">
        <v>175721560</v>
      </c>
      <c r="BN62" s="1333"/>
      <c r="BO62" s="1333"/>
      <c r="BP62" s="1333"/>
      <c r="BQ62" s="1333"/>
      <c r="BR62" s="1333"/>
      <c r="BS62" s="1333"/>
      <c r="BT62" s="1333"/>
      <c r="BU62" s="1333"/>
      <c r="BV62" s="1333"/>
      <c r="BW62" s="1333"/>
      <c r="BX62" s="1333"/>
      <c r="BY62" s="1333"/>
      <c r="BZ62" s="1333"/>
      <c r="CA62" s="1333"/>
      <c r="CB62" s="1333"/>
      <c r="CC62" s="1333">
        <f>AO62-BM62</f>
        <v>468590</v>
      </c>
      <c r="CD62" s="1333"/>
      <c r="CE62" s="1333"/>
      <c r="CF62" s="1333"/>
      <c r="CG62" s="1333"/>
      <c r="CH62" s="1333"/>
      <c r="CI62" s="1333"/>
      <c r="CJ62" s="1333"/>
      <c r="CK62" s="1333"/>
      <c r="CL62" s="1333"/>
      <c r="CM62" s="1333"/>
      <c r="CN62" s="1333"/>
      <c r="CO62" s="1333"/>
      <c r="CP62" s="1333"/>
      <c r="CQ62" s="1333"/>
      <c r="CR62" s="1333"/>
      <c r="CS62" s="1341">
        <f>ROUND(BM62/AO62,4)</f>
        <v>0.9973</v>
      </c>
      <c r="CT62" s="1341"/>
      <c r="CU62" s="1341"/>
      <c r="CV62" s="1341"/>
      <c r="CW62" s="1341"/>
      <c r="CX62" s="1341"/>
      <c r="CY62" s="1341"/>
      <c r="CZ62" s="1341"/>
      <c r="DA62" s="1341"/>
      <c r="DB62" s="1341"/>
      <c r="DC62" s="1341"/>
      <c r="DD62" s="1341"/>
      <c r="DE62" s="1341"/>
      <c r="DF62" s="1341"/>
      <c r="DG62" s="1341"/>
      <c r="DH62" s="1342"/>
    </row>
    <row r="63" spans="1:112" ht="15" customHeight="1">
      <c r="A63" s="1259"/>
      <c r="B63" s="1260"/>
      <c r="C63" s="1261"/>
      <c r="D63" s="1336" t="s">
        <v>132</v>
      </c>
      <c r="E63" s="1263"/>
      <c r="F63" s="1263"/>
      <c r="G63" s="1263"/>
      <c r="H63" s="1263"/>
      <c r="I63" s="1263"/>
      <c r="J63" s="1263"/>
      <c r="K63" s="1263"/>
      <c r="L63" s="1263"/>
      <c r="M63" s="1263"/>
      <c r="N63" s="1263"/>
      <c r="O63" s="1263"/>
      <c r="P63" s="1263"/>
      <c r="Q63" s="1332">
        <f>ROUND(Q62/Q61,4)</f>
        <v>0.2011</v>
      </c>
      <c r="R63" s="1332"/>
      <c r="S63" s="1332"/>
      <c r="T63" s="1332"/>
      <c r="U63" s="1332"/>
      <c r="V63" s="1332"/>
      <c r="W63" s="1332"/>
      <c r="X63" s="1332"/>
      <c r="Y63" s="1332"/>
      <c r="Z63" s="1332"/>
      <c r="AA63" s="1332"/>
      <c r="AB63" s="1332"/>
      <c r="AC63" s="1332"/>
      <c r="AD63" s="1332"/>
      <c r="AE63" s="1332"/>
      <c r="AF63" s="1332"/>
      <c r="AG63" s="1321"/>
      <c r="AH63" s="1322"/>
      <c r="AI63" s="1322"/>
      <c r="AJ63" s="1322"/>
      <c r="AK63" s="1322"/>
      <c r="AL63" s="1322"/>
      <c r="AM63" s="1322"/>
      <c r="AN63" s="1323"/>
      <c r="AO63" s="1332">
        <f>ROUND(AO62/AO61,4)</f>
        <v>0.2446</v>
      </c>
      <c r="AP63" s="1332"/>
      <c r="AQ63" s="1332"/>
      <c r="AR63" s="1332"/>
      <c r="AS63" s="1332"/>
      <c r="AT63" s="1332"/>
      <c r="AU63" s="1332"/>
      <c r="AV63" s="1332"/>
      <c r="AW63" s="1332"/>
      <c r="AX63" s="1332"/>
      <c r="AY63" s="1332"/>
      <c r="AZ63" s="1332"/>
      <c r="BA63" s="1332"/>
      <c r="BB63" s="1332"/>
      <c r="BC63" s="1332"/>
      <c r="BD63" s="1332"/>
      <c r="BE63" s="1321"/>
      <c r="BF63" s="1322"/>
      <c r="BG63" s="1322"/>
      <c r="BH63" s="1322"/>
      <c r="BI63" s="1322"/>
      <c r="BJ63" s="1322"/>
      <c r="BK63" s="1322"/>
      <c r="BL63" s="1323"/>
      <c r="BM63" s="1332"/>
      <c r="BN63" s="1332"/>
      <c r="BO63" s="1332"/>
      <c r="BP63" s="1332"/>
      <c r="BQ63" s="1332"/>
      <c r="BR63" s="1332"/>
      <c r="BS63" s="1332"/>
      <c r="BT63" s="1332"/>
      <c r="BU63" s="1332"/>
      <c r="BV63" s="1332"/>
      <c r="BW63" s="1332"/>
      <c r="BX63" s="1332"/>
      <c r="BY63" s="1332"/>
      <c r="BZ63" s="1332"/>
      <c r="CA63" s="1332"/>
      <c r="CB63" s="1332"/>
      <c r="CC63" s="1215"/>
      <c r="CD63" s="1215"/>
      <c r="CE63" s="1215"/>
      <c r="CF63" s="1215"/>
      <c r="CG63" s="1215"/>
      <c r="CH63" s="1215"/>
      <c r="CI63" s="1215"/>
      <c r="CJ63" s="1215"/>
      <c r="CK63" s="1215"/>
      <c r="CL63" s="1215"/>
      <c r="CM63" s="1215"/>
      <c r="CN63" s="1215"/>
      <c r="CO63" s="1215"/>
      <c r="CP63" s="1215"/>
      <c r="CQ63" s="1215"/>
      <c r="CR63" s="1215"/>
      <c r="CS63" s="1332"/>
      <c r="CT63" s="1332"/>
      <c r="CU63" s="1332"/>
      <c r="CV63" s="1332"/>
      <c r="CW63" s="1332"/>
      <c r="CX63" s="1332"/>
      <c r="CY63" s="1332"/>
      <c r="CZ63" s="1332"/>
      <c r="DA63" s="1332"/>
      <c r="DB63" s="1332"/>
      <c r="DC63" s="1332"/>
      <c r="DD63" s="1332"/>
      <c r="DE63" s="1332"/>
      <c r="DF63" s="1332"/>
      <c r="DG63" s="1332"/>
      <c r="DH63" s="1340"/>
    </row>
    <row r="64" spans="1:112" ht="15" customHeight="1">
      <c r="A64" s="1259"/>
      <c r="B64" s="1260"/>
      <c r="C64" s="1261"/>
      <c r="D64" s="1329" t="s">
        <v>172</v>
      </c>
      <c r="E64" s="1251"/>
      <c r="F64" s="1251"/>
      <c r="G64" s="1251"/>
      <c r="H64" s="1251"/>
      <c r="I64" s="1251"/>
      <c r="J64" s="1251"/>
      <c r="K64" s="1251"/>
      <c r="L64" s="1251"/>
      <c r="M64" s="1251"/>
      <c r="N64" s="1251"/>
      <c r="O64" s="1251"/>
      <c r="P64" s="1251"/>
      <c r="Q64" s="1333">
        <v>11786</v>
      </c>
      <c r="R64" s="1333"/>
      <c r="S64" s="1333"/>
      <c r="T64" s="1333"/>
      <c r="U64" s="1333"/>
      <c r="V64" s="1333"/>
      <c r="W64" s="1333"/>
      <c r="X64" s="1333"/>
      <c r="Y64" s="1333"/>
      <c r="Z64" s="1333"/>
      <c r="AA64" s="1333"/>
      <c r="AB64" s="1333"/>
      <c r="AC64" s="1333"/>
      <c r="AD64" s="1333"/>
      <c r="AE64" s="1333"/>
      <c r="AF64" s="1333"/>
      <c r="AG64" s="1318"/>
      <c r="AH64" s="1319"/>
      <c r="AI64" s="1319"/>
      <c r="AJ64" s="1319"/>
      <c r="AK64" s="1319"/>
      <c r="AL64" s="1319"/>
      <c r="AM64" s="1319"/>
      <c r="AN64" s="1320"/>
      <c r="AO64" s="1333">
        <v>496801500</v>
      </c>
      <c r="AP64" s="1333"/>
      <c r="AQ64" s="1333"/>
      <c r="AR64" s="1333"/>
      <c r="AS64" s="1333"/>
      <c r="AT64" s="1333"/>
      <c r="AU64" s="1333"/>
      <c r="AV64" s="1333"/>
      <c r="AW64" s="1333"/>
      <c r="AX64" s="1333"/>
      <c r="AY64" s="1333"/>
      <c r="AZ64" s="1333"/>
      <c r="BA64" s="1333"/>
      <c r="BB64" s="1333"/>
      <c r="BC64" s="1333"/>
      <c r="BD64" s="1333"/>
      <c r="BE64" s="1318"/>
      <c r="BF64" s="1319"/>
      <c r="BG64" s="1319"/>
      <c r="BH64" s="1319"/>
      <c r="BI64" s="1319"/>
      <c r="BJ64" s="1319"/>
      <c r="BK64" s="1319"/>
      <c r="BL64" s="1320"/>
      <c r="BM64" s="1333">
        <v>442427880</v>
      </c>
      <c r="BN64" s="1333"/>
      <c r="BO64" s="1333"/>
      <c r="BP64" s="1333"/>
      <c r="BQ64" s="1333"/>
      <c r="BR64" s="1333"/>
      <c r="BS64" s="1333"/>
      <c r="BT64" s="1333"/>
      <c r="BU64" s="1333"/>
      <c r="BV64" s="1333"/>
      <c r="BW64" s="1333"/>
      <c r="BX64" s="1333"/>
      <c r="BY64" s="1333"/>
      <c r="BZ64" s="1333"/>
      <c r="CA64" s="1333"/>
      <c r="CB64" s="1333"/>
      <c r="CC64" s="1333">
        <f>AO64-BM64</f>
        <v>54373620</v>
      </c>
      <c r="CD64" s="1333"/>
      <c r="CE64" s="1333"/>
      <c r="CF64" s="1333"/>
      <c r="CG64" s="1333"/>
      <c r="CH64" s="1333"/>
      <c r="CI64" s="1333"/>
      <c r="CJ64" s="1333"/>
      <c r="CK64" s="1333"/>
      <c r="CL64" s="1333"/>
      <c r="CM64" s="1333"/>
      <c r="CN64" s="1333"/>
      <c r="CO64" s="1333"/>
      <c r="CP64" s="1333"/>
      <c r="CQ64" s="1333"/>
      <c r="CR64" s="1333"/>
      <c r="CS64" s="1341">
        <f>ROUND(BM64/AO64,4)</f>
        <v>0.8906</v>
      </c>
      <c r="CT64" s="1341"/>
      <c r="CU64" s="1341"/>
      <c r="CV64" s="1341"/>
      <c r="CW64" s="1341"/>
      <c r="CX64" s="1341"/>
      <c r="CY64" s="1341"/>
      <c r="CZ64" s="1341"/>
      <c r="DA64" s="1341"/>
      <c r="DB64" s="1341"/>
      <c r="DC64" s="1341"/>
      <c r="DD64" s="1341"/>
      <c r="DE64" s="1341"/>
      <c r="DF64" s="1341"/>
      <c r="DG64" s="1341"/>
      <c r="DH64" s="1342"/>
    </row>
    <row r="65" spans="1:112" ht="15" customHeight="1">
      <c r="A65" s="1259"/>
      <c r="B65" s="1260"/>
      <c r="C65" s="1261"/>
      <c r="D65" s="1336" t="s">
        <v>132</v>
      </c>
      <c r="E65" s="1263"/>
      <c r="F65" s="1263"/>
      <c r="G65" s="1263"/>
      <c r="H65" s="1263"/>
      <c r="I65" s="1263"/>
      <c r="J65" s="1263"/>
      <c r="K65" s="1263"/>
      <c r="L65" s="1263"/>
      <c r="M65" s="1263"/>
      <c r="N65" s="1263"/>
      <c r="O65" s="1263"/>
      <c r="P65" s="1263"/>
      <c r="Q65" s="1332">
        <f>ROUND(Q64/Q61,4)</f>
        <v>0.6937</v>
      </c>
      <c r="R65" s="1332"/>
      <c r="S65" s="1332"/>
      <c r="T65" s="1332"/>
      <c r="U65" s="1332"/>
      <c r="V65" s="1332"/>
      <c r="W65" s="1332"/>
      <c r="X65" s="1332"/>
      <c r="Y65" s="1332"/>
      <c r="Z65" s="1332"/>
      <c r="AA65" s="1332"/>
      <c r="AB65" s="1332"/>
      <c r="AC65" s="1332"/>
      <c r="AD65" s="1332"/>
      <c r="AE65" s="1332"/>
      <c r="AF65" s="1332"/>
      <c r="AG65" s="1321"/>
      <c r="AH65" s="1322"/>
      <c r="AI65" s="1322"/>
      <c r="AJ65" s="1322"/>
      <c r="AK65" s="1322"/>
      <c r="AL65" s="1322"/>
      <c r="AM65" s="1322"/>
      <c r="AN65" s="1323"/>
      <c r="AO65" s="1332">
        <f>ROUND(AO64/AO61,4)</f>
        <v>0.6897</v>
      </c>
      <c r="AP65" s="1332"/>
      <c r="AQ65" s="1332"/>
      <c r="AR65" s="1332"/>
      <c r="AS65" s="1332"/>
      <c r="AT65" s="1332"/>
      <c r="AU65" s="1332"/>
      <c r="AV65" s="1332"/>
      <c r="AW65" s="1332"/>
      <c r="AX65" s="1332"/>
      <c r="AY65" s="1332"/>
      <c r="AZ65" s="1332"/>
      <c r="BA65" s="1332"/>
      <c r="BB65" s="1332"/>
      <c r="BC65" s="1332"/>
      <c r="BD65" s="1332"/>
      <c r="BE65" s="1321"/>
      <c r="BF65" s="1322"/>
      <c r="BG65" s="1322"/>
      <c r="BH65" s="1322"/>
      <c r="BI65" s="1322"/>
      <c r="BJ65" s="1322"/>
      <c r="BK65" s="1322"/>
      <c r="BL65" s="1323"/>
      <c r="BM65" s="1332"/>
      <c r="BN65" s="1332"/>
      <c r="BO65" s="1332"/>
      <c r="BP65" s="1332"/>
      <c r="BQ65" s="1332"/>
      <c r="BR65" s="1332"/>
      <c r="BS65" s="1332"/>
      <c r="BT65" s="1332"/>
      <c r="BU65" s="1332"/>
      <c r="BV65" s="1332"/>
      <c r="BW65" s="1332"/>
      <c r="BX65" s="1332"/>
      <c r="BY65" s="1332"/>
      <c r="BZ65" s="1332"/>
      <c r="CA65" s="1332"/>
      <c r="CB65" s="1332"/>
      <c r="CC65" s="1215"/>
      <c r="CD65" s="1215"/>
      <c r="CE65" s="1215"/>
      <c r="CF65" s="1215"/>
      <c r="CG65" s="1215"/>
      <c r="CH65" s="1215"/>
      <c r="CI65" s="1215"/>
      <c r="CJ65" s="1215"/>
      <c r="CK65" s="1215"/>
      <c r="CL65" s="1215"/>
      <c r="CM65" s="1215"/>
      <c r="CN65" s="1215"/>
      <c r="CO65" s="1215"/>
      <c r="CP65" s="1215"/>
      <c r="CQ65" s="1215"/>
      <c r="CR65" s="1215"/>
      <c r="CS65" s="1332"/>
      <c r="CT65" s="1332"/>
      <c r="CU65" s="1332"/>
      <c r="CV65" s="1332"/>
      <c r="CW65" s="1332"/>
      <c r="CX65" s="1332"/>
      <c r="CY65" s="1332"/>
      <c r="CZ65" s="1332"/>
      <c r="DA65" s="1332"/>
      <c r="DB65" s="1332"/>
      <c r="DC65" s="1332"/>
      <c r="DD65" s="1332"/>
      <c r="DE65" s="1332"/>
      <c r="DF65" s="1332"/>
      <c r="DG65" s="1332"/>
      <c r="DH65" s="1340"/>
    </row>
    <row r="66" spans="1:112" ht="15" customHeight="1">
      <c r="A66" s="1259"/>
      <c r="B66" s="1260"/>
      <c r="C66" s="1261"/>
      <c r="D66" s="1329" t="s">
        <v>126</v>
      </c>
      <c r="E66" s="1251"/>
      <c r="F66" s="1251"/>
      <c r="G66" s="1251"/>
      <c r="H66" s="1251"/>
      <c r="I66" s="1251"/>
      <c r="J66" s="1251"/>
      <c r="K66" s="1251"/>
      <c r="L66" s="1251"/>
      <c r="M66" s="1251"/>
      <c r="N66" s="1251"/>
      <c r="O66" s="1251"/>
      <c r="P66" s="1251"/>
      <c r="Q66" s="1333">
        <v>1788</v>
      </c>
      <c r="R66" s="1333"/>
      <c r="S66" s="1333"/>
      <c r="T66" s="1333"/>
      <c r="U66" s="1333"/>
      <c r="V66" s="1333"/>
      <c r="W66" s="1333"/>
      <c r="X66" s="1333"/>
      <c r="Y66" s="1333"/>
      <c r="Z66" s="1333"/>
      <c r="AA66" s="1333"/>
      <c r="AB66" s="1333"/>
      <c r="AC66" s="1333"/>
      <c r="AD66" s="1333"/>
      <c r="AE66" s="1333"/>
      <c r="AF66" s="1333"/>
      <c r="AG66" s="1318"/>
      <c r="AH66" s="1319"/>
      <c r="AI66" s="1319"/>
      <c r="AJ66" s="1319"/>
      <c r="AK66" s="1319"/>
      <c r="AL66" s="1319"/>
      <c r="AM66" s="1319"/>
      <c r="AN66" s="1320"/>
      <c r="AO66" s="1333">
        <v>47315210</v>
      </c>
      <c r="AP66" s="1333"/>
      <c r="AQ66" s="1333"/>
      <c r="AR66" s="1333"/>
      <c r="AS66" s="1333"/>
      <c r="AT66" s="1333"/>
      <c r="AU66" s="1333"/>
      <c r="AV66" s="1333"/>
      <c r="AW66" s="1333"/>
      <c r="AX66" s="1333"/>
      <c r="AY66" s="1333"/>
      <c r="AZ66" s="1333"/>
      <c r="BA66" s="1333"/>
      <c r="BB66" s="1333"/>
      <c r="BC66" s="1333"/>
      <c r="BD66" s="1333"/>
      <c r="BE66" s="1318"/>
      <c r="BF66" s="1319"/>
      <c r="BG66" s="1319"/>
      <c r="BH66" s="1319"/>
      <c r="BI66" s="1319"/>
      <c r="BJ66" s="1319"/>
      <c r="BK66" s="1319"/>
      <c r="BL66" s="1320"/>
      <c r="BM66" s="1333">
        <v>46932130</v>
      </c>
      <c r="BN66" s="1333"/>
      <c r="BO66" s="1333"/>
      <c r="BP66" s="1333"/>
      <c r="BQ66" s="1333"/>
      <c r="BR66" s="1333"/>
      <c r="BS66" s="1333"/>
      <c r="BT66" s="1333"/>
      <c r="BU66" s="1333"/>
      <c r="BV66" s="1333"/>
      <c r="BW66" s="1333"/>
      <c r="BX66" s="1333"/>
      <c r="BY66" s="1333"/>
      <c r="BZ66" s="1333"/>
      <c r="CA66" s="1333"/>
      <c r="CB66" s="1333"/>
      <c r="CC66" s="1333">
        <f>AO66-BM66</f>
        <v>383080</v>
      </c>
      <c r="CD66" s="1333"/>
      <c r="CE66" s="1333"/>
      <c r="CF66" s="1333"/>
      <c r="CG66" s="1333"/>
      <c r="CH66" s="1333"/>
      <c r="CI66" s="1333"/>
      <c r="CJ66" s="1333"/>
      <c r="CK66" s="1333"/>
      <c r="CL66" s="1333"/>
      <c r="CM66" s="1333"/>
      <c r="CN66" s="1333"/>
      <c r="CO66" s="1333"/>
      <c r="CP66" s="1333"/>
      <c r="CQ66" s="1333"/>
      <c r="CR66" s="1333"/>
      <c r="CS66" s="1341">
        <f>ROUND(BM66/AO66,4)</f>
        <v>0.9919</v>
      </c>
      <c r="CT66" s="1341"/>
      <c r="CU66" s="1341"/>
      <c r="CV66" s="1341"/>
      <c r="CW66" s="1341"/>
      <c r="CX66" s="1341"/>
      <c r="CY66" s="1341"/>
      <c r="CZ66" s="1341"/>
      <c r="DA66" s="1341"/>
      <c r="DB66" s="1341"/>
      <c r="DC66" s="1341"/>
      <c r="DD66" s="1341"/>
      <c r="DE66" s="1341"/>
      <c r="DF66" s="1341"/>
      <c r="DG66" s="1341"/>
      <c r="DH66" s="1342"/>
    </row>
    <row r="67" spans="1:112" ht="15" customHeight="1">
      <c r="A67" s="1262"/>
      <c r="B67" s="1263"/>
      <c r="C67" s="1264"/>
      <c r="D67" s="1336" t="s">
        <v>132</v>
      </c>
      <c r="E67" s="1263"/>
      <c r="F67" s="1263"/>
      <c r="G67" s="1263"/>
      <c r="H67" s="1263"/>
      <c r="I67" s="1263"/>
      <c r="J67" s="1263"/>
      <c r="K67" s="1263"/>
      <c r="L67" s="1263"/>
      <c r="M67" s="1263"/>
      <c r="N67" s="1263"/>
      <c r="O67" s="1263"/>
      <c r="P67" s="1263"/>
      <c r="Q67" s="1332">
        <f>ROUND(Q66/Q61,4)</f>
        <v>0.1052</v>
      </c>
      <c r="R67" s="1332"/>
      <c r="S67" s="1332"/>
      <c r="T67" s="1332"/>
      <c r="U67" s="1332"/>
      <c r="V67" s="1332"/>
      <c r="W67" s="1332"/>
      <c r="X67" s="1332"/>
      <c r="Y67" s="1332"/>
      <c r="Z67" s="1332"/>
      <c r="AA67" s="1332"/>
      <c r="AB67" s="1332"/>
      <c r="AC67" s="1332"/>
      <c r="AD67" s="1332"/>
      <c r="AE67" s="1332"/>
      <c r="AF67" s="1332"/>
      <c r="AG67" s="1321"/>
      <c r="AH67" s="1322"/>
      <c r="AI67" s="1322"/>
      <c r="AJ67" s="1322"/>
      <c r="AK67" s="1322"/>
      <c r="AL67" s="1322"/>
      <c r="AM67" s="1322"/>
      <c r="AN67" s="1323"/>
      <c r="AO67" s="1332">
        <f>ROUND(AO66/AO61,4)</f>
        <v>0.0657</v>
      </c>
      <c r="AP67" s="1332"/>
      <c r="AQ67" s="1332"/>
      <c r="AR67" s="1332"/>
      <c r="AS67" s="1332"/>
      <c r="AT67" s="1332"/>
      <c r="AU67" s="1332"/>
      <c r="AV67" s="1332"/>
      <c r="AW67" s="1332"/>
      <c r="AX67" s="1332"/>
      <c r="AY67" s="1332"/>
      <c r="AZ67" s="1332"/>
      <c r="BA67" s="1332"/>
      <c r="BB67" s="1332"/>
      <c r="BC67" s="1332"/>
      <c r="BD67" s="1332"/>
      <c r="BE67" s="1321"/>
      <c r="BF67" s="1322"/>
      <c r="BG67" s="1322"/>
      <c r="BH67" s="1322"/>
      <c r="BI67" s="1322"/>
      <c r="BJ67" s="1322"/>
      <c r="BK67" s="1322"/>
      <c r="BL67" s="1323"/>
      <c r="BM67" s="1332"/>
      <c r="BN67" s="1332"/>
      <c r="BO67" s="1332"/>
      <c r="BP67" s="1332"/>
      <c r="BQ67" s="1332"/>
      <c r="BR67" s="1332"/>
      <c r="BS67" s="1332"/>
      <c r="BT67" s="1332"/>
      <c r="BU67" s="1332"/>
      <c r="BV67" s="1332"/>
      <c r="BW67" s="1332"/>
      <c r="BX67" s="1332"/>
      <c r="BY67" s="1332"/>
      <c r="BZ67" s="1332"/>
      <c r="CA67" s="1332"/>
      <c r="CB67" s="1332"/>
      <c r="CC67" s="1218"/>
      <c r="CD67" s="1218"/>
      <c r="CE67" s="1218"/>
      <c r="CF67" s="1218"/>
      <c r="CG67" s="1218"/>
      <c r="CH67" s="1218"/>
      <c r="CI67" s="1218"/>
      <c r="CJ67" s="1218"/>
      <c r="CK67" s="1218"/>
      <c r="CL67" s="1218"/>
      <c r="CM67" s="1218"/>
      <c r="CN67" s="1218"/>
      <c r="CO67" s="1218"/>
      <c r="CP67" s="1218"/>
      <c r="CQ67" s="1218"/>
      <c r="CR67" s="1218"/>
      <c r="CS67" s="1332"/>
      <c r="CT67" s="1332"/>
      <c r="CU67" s="1332"/>
      <c r="CV67" s="1332"/>
      <c r="CW67" s="1332"/>
      <c r="CX67" s="1332"/>
      <c r="CY67" s="1332"/>
      <c r="CZ67" s="1332"/>
      <c r="DA67" s="1332"/>
      <c r="DB67" s="1332"/>
      <c r="DC67" s="1332"/>
      <c r="DD67" s="1332"/>
      <c r="DE67" s="1332"/>
      <c r="DF67" s="1332"/>
      <c r="DG67" s="1332"/>
      <c r="DH67" s="1340"/>
    </row>
    <row r="68" spans="1:112" ht="15" customHeight="1" thickBot="1">
      <c r="A68" s="1334" t="s">
        <v>135</v>
      </c>
      <c r="B68" s="1335"/>
      <c r="C68" s="1335"/>
      <c r="D68" s="1335"/>
      <c r="E68" s="1335"/>
      <c r="F68" s="1335"/>
      <c r="G68" s="1335"/>
      <c r="H68" s="1335"/>
      <c r="I68" s="1335"/>
      <c r="J68" s="1335"/>
      <c r="K68" s="1335"/>
      <c r="L68" s="1335"/>
      <c r="M68" s="1335"/>
      <c r="N68" s="1335"/>
      <c r="O68" s="1335"/>
      <c r="P68" s="1335"/>
      <c r="Q68" s="1214">
        <f>Q60+Q61</f>
        <v>121225</v>
      </c>
      <c r="R68" s="1214"/>
      <c r="S68" s="1214"/>
      <c r="T68" s="1214"/>
      <c r="U68" s="1214"/>
      <c r="V68" s="1214"/>
      <c r="W68" s="1214"/>
      <c r="X68" s="1214"/>
      <c r="Y68" s="1214"/>
      <c r="Z68" s="1214"/>
      <c r="AA68" s="1214"/>
      <c r="AB68" s="1214"/>
      <c r="AC68" s="1214"/>
      <c r="AD68" s="1214"/>
      <c r="AE68" s="1214"/>
      <c r="AF68" s="1214"/>
      <c r="AG68" s="730">
        <f>AG60+AG61</f>
        <v>1</v>
      </c>
      <c r="AH68" s="731"/>
      <c r="AI68" s="731"/>
      <c r="AJ68" s="731"/>
      <c r="AK68" s="731"/>
      <c r="AL68" s="731"/>
      <c r="AM68" s="731"/>
      <c r="AN68" s="731"/>
      <c r="AO68" s="1214">
        <f>AO60+AO61</f>
        <v>6956968160</v>
      </c>
      <c r="AP68" s="1214"/>
      <c r="AQ68" s="1214"/>
      <c r="AR68" s="1214"/>
      <c r="AS68" s="1214"/>
      <c r="AT68" s="1214"/>
      <c r="AU68" s="1214"/>
      <c r="AV68" s="1214"/>
      <c r="AW68" s="1214"/>
      <c r="AX68" s="1214"/>
      <c r="AY68" s="1214"/>
      <c r="AZ68" s="1214"/>
      <c r="BA68" s="1214"/>
      <c r="BB68" s="1214"/>
      <c r="BC68" s="1214"/>
      <c r="BD68" s="1214"/>
      <c r="BE68" s="730">
        <f>BE60+BE61</f>
        <v>1</v>
      </c>
      <c r="BF68" s="731"/>
      <c r="BG68" s="731"/>
      <c r="BH68" s="731"/>
      <c r="BI68" s="731"/>
      <c r="BJ68" s="731"/>
      <c r="BK68" s="731"/>
      <c r="BL68" s="731"/>
      <c r="BM68" s="1214">
        <f>BM60+BM61</f>
        <v>6901742870</v>
      </c>
      <c r="BN68" s="1214"/>
      <c r="BO68" s="1214"/>
      <c r="BP68" s="1214"/>
      <c r="BQ68" s="1214"/>
      <c r="BR68" s="1214"/>
      <c r="BS68" s="1214"/>
      <c r="BT68" s="1214"/>
      <c r="BU68" s="1214"/>
      <c r="BV68" s="1214"/>
      <c r="BW68" s="1214"/>
      <c r="BX68" s="1214"/>
      <c r="BY68" s="1214"/>
      <c r="BZ68" s="1214"/>
      <c r="CA68" s="1214"/>
      <c r="CB68" s="1214"/>
      <c r="CC68" s="1214">
        <f>CC60+CC61</f>
        <v>55225290</v>
      </c>
      <c r="CD68" s="1214"/>
      <c r="CE68" s="1214"/>
      <c r="CF68" s="1214"/>
      <c r="CG68" s="1214"/>
      <c r="CH68" s="1214"/>
      <c r="CI68" s="1214"/>
      <c r="CJ68" s="1214"/>
      <c r="CK68" s="1214"/>
      <c r="CL68" s="1214"/>
      <c r="CM68" s="1214"/>
      <c r="CN68" s="1214"/>
      <c r="CO68" s="1214"/>
      <c r="CP68" s="1214"/>
      <c r="CQ68" s="1214"/>
      <c r="CR68" s="1214"/>
      <c r="CS68" s="1338">
        <f>ROUND(BM68/AO68,4)</f>
        <v>0.9921</v>
      </c>
      <c r="CT68" s="1338"/>
      <c r="CU68" s="1338"/>
      <c r="CV68" s="1338"/>
      <c r="CW68" s="1338"/>
      <c r="CX68" s="1338"/>
      <c r="CY68" s="1338"/>
      <c r="CZ68" s="1338"/>
      <c r="DA68" s="1338"/>
      <c r="DB68" s="1338"/>
      <c r="DC68" s="1338"/>
      <c r="DD68" s="1338"/>
      <c r="DE68" s="1338"/>
      <c r="DF68" s="1338"/>
      <c r="DG68" s="1338"/>
      <c r="DH68" s="1339"/>
    </row>
    <row r="69" spans="2:130" ht="15" customHeight="1">
      <c r="B69" s="32" t="s">
        <v>1561</v>
      </c>
      <c r="DZ69" s="32" t="s">
        <v>1562</v>
      </c>
    </row>
    <row r="72" spans="1:44" ht="15" customHeight="1">
      <c r="A72" s="32" t="s">
        <v>1563</v>
      </c>
      <c r="AO72" s="174"/>
      <c r="AP72" s="174"/>
      <c r="AQ72" s="174"/>
      <c r="AR72" s="174"/>
    </row>
    <row r="73" spans="41:112" ht="15" customHeight="1" thickBot="1">
      <c r="AO73" s="174"/>
      <c r="AP73" s="174"/>
      <c r="AQ73" s="174"/>
      <c r="DH73" s="174" t="s">
        <v>367</v>
      </c>
    </row>
    <row r="74" spans="1:112" ht="15" customHeight="1">
      <c r="A74" s="1221"/>
      <c r="B74" s="1222"/>
      <c r="C74" s="1222"/>
      <c r="D74" s="1222"/>
      <c r="E74" s="1222"/>
      <c r="F74" s="1222"/>
      <c r="G74" s="1222"/>
      <c r="H74" s="1222"/>
      <c r="I74" s="1222"/>
      <c r="J74" s="1222"/>
      <c r="K74" s="1222"/>
      <c r="L74" s="1222"/>
      <c r="M74" s="1222"/>
      <c r="N74" s="1222"/>
      <c r="O74" s="1222"/>
      <c r="P74" s="1222"/>
      <c r="Q74" s="1222" t="s">
        <v>164</v>
      </c>
      <c r="R74" s="1222"/>
      <c r="S74" s="1222"/>
      <c r="T74" s="1222"/>
      <c r="U74" s="1222"/>
      <c r="V74" s="1222"/>
      <c r="W74" s="1222"/>
      <c r="X74" s="1222"/>
      <c r="Y74" s="1222"/>
      <c r="Z74" s="1222"/>
      <c r="AA74" s="1222"/>
      <c r="AB74" s="1222"/>
      <c r="AC74" s="1222"/>
      <c r="AD74" s="1222"/>
      <c r="AE74" s="1222"/>
      <c r="AF74" s="1222"/>
      <c r="AG74" s="1041" t="s">
        <v>548</v>
      </c>
      <c r="AH74" s="1041"/>
      <c r="AI74" s="1041"/>
      <c r="AJ74" s="1041"/>
      <c r="AK74" s="1041"/>
      <c r="AL74" s="1041"/>
      <c r="AM74" s="1041"/>
      <c r="AN74" s="1041"/>
      <c r="AO74" s="1041"/>
      <c r="AP74" s="1041"/>
      <c r="AQ74" s="1041"/>
      <c r="AR74" s="1041"/>
      <c r="AS74" s="1041"/>
      <c r="AT74" s="1041"/>
      <c r="AU74" s="1041"/>
      <c r="AV74" s="1041"/>
      <c r="AW74" s="1041" t="s">
        <v>549</v>
      </c>
      <c r="AX74" s="1041"/>
      <c r="AY74" s="1041"/>
      <c r="AZ74" s="1041"/>
      <c r="BA74" s="1041"/>
      <c r="BB74" s="1041"/>
      <c r="BC74" s="1041"/>
      <c r="BD74" s="1041"/>
      <c r="BE74" s="1041"/>
      <c r="BF74" s="1041"/>
      <c r="BG74" s="1041"/>
      <c r="BH74" s="1041"/>
      <c r="BI74" s="1041"/>
      <c r="BJ74" s="1041"/>
      <c r="BK74" s="1041"/>
      <c r="BL74" s="1041"/>
      <c r="BM74" s="1041" t="s">
        <v>457</v>
      </c>
      <c r="BN74" s="1041"/>
      <c r="BO74" s="1041"/>
      <c r="BP74" s="1041"/>
      <c r="BQ74" s="1041"/>
      <c r="BR74" s="1041"/>
      <c r="BS74" s="1041"/>
      <c r="BT74" s="1041"/>
      <c r="BU74" s="1041"/>
      <c r="BV74" s="1041"/>
      <c r="BW74" s="1041"/>
      <c r="BX74" s="1041"/>
      <c r="BY74" s="1041"/>
      <c r="BZ74" s="1041"/>
      <c r="CA74" s="1041"/>
      <c r="CB74" s="1041"/>
      <c r="CC74" s="1041" t="s">
        <v>550</v>
      </c>
      <c r="CD74" s="1041"/>
      <c r="CE74" s="1041"/>
      <c r="CF74" s="1041"/>
      <c r="CG74" s="1041"/>
      <c r="CH74" s="1041"/>
      <c r="CI74" s="1041"/>
      <c r="CJ74" s="1041"/>
      <c r="CK74" s="1041"/>
      <c r="CL74" s="1041"/>
      <c r="CM74" s="1041"/>
      <c r="CN74" s="1041"/>
      <c r="CO74" s="1041"/>
      <c r="CP74" s="1041"/>
      <c r="CQ74" s="1041"/>
      <c r="CR74" s="1041"/>
      <c r="CS74" s="1222" t="s">
        <v>168</v>
      </c>
      <c r="CT74" s="1222"/>
      <c r="CU74" s="1222"/>
      <c r="CV74" s="1222"/>
      <c r="CW74" s="1222"/>
      <c r="CX74" s="1222"/>
      <c r="CY74" s="1222"/>
      <c r="CZ74" s="1222"/>
      <c r="DA74" s="1222"/>
      <c r="DB74" s="1222"/>
      <c r="DC74" s="1222"/>
      <c r="DD74" s="1222"/>
      <c r="DE74" s="1222"/>
      <c r="DF74" s="1222"/>
      <c r="DG74" s="1222"/>
      <c r="DH74" s="1337"/>
    </row>
    <row r="75" spans="1:130" ht="15" customHeight="1" thickBot="1">
      <c r="A75" s="1223" t="s">
        <v>170</v>
      </c>
      <c r="B75" s="1224"/>
      <c r="C75" s="1224"/>
      <c r="D75" s="1224"/>
      <c r="E75" s="1224"/>
      <c r="F75" s="1224"/>
      <c r="G75" s="1224"/>
      <c r="H75" s="1224"/>
      <c r="I75" s="1224"/>
      <c r="J75" s="1224"/>
      <c r="K75" s="1224"/>
      <c r="L75" s="1224"/>
      <c r="M75" s="1224"/>
      <c r="N75" s="1224"/>
      <c r="O75" s="1224"/>
      <c r="P75" s="1224"/>
      <c r="Q75" s="1214">
        <v>2384</v>
      </c>
      <c r="R75" s="1214"/>
      <c r="S75" s="1214"/>
      <c r="T75" s="1214"/>
      <c r="U75" s="1214"/>
      <c r="V75" s="1214"/>
      <c r="W75" s="1214"/>
      <c r="X75" s="1214"/>
      <c r="Y75" s="1214"/>
      <c r="Z75" s="1214"/>
      <c r="AA75" s="1214"/>
      <c r="AB75" s="1214"/>
      <c r="AC75" s="1214"/>
      <c r="AD75" s="1214"/>
      <c r="AE75" s="1214"/>
      <c r="AF75" s="1214"/>
      <c r="AG75" s="1214">
        <v>149602690</v>
      </c>
      <c r="AH75" s="1214"/>
      <c r="AI75" s="1214"/>
      <c r="AJ75" s="1214"/>
      <c r="AK75" s="1214"/>
      <c r="AL75" s="1214"/>
      <c r="AM75" s="1214"/>
      <c r="AN75" s="1214"/>
      <c r="AO75" s="1214"/>
      <c r="AP75" s="1214"/>
      <c r="AQ75" s="1214"/>
      <c r="AR75" s="1214"/>
      <c r="AS75" s="1214"/>
      <c r="AT75" s="1214"/>
      <c r="AU75" s="1214"/>
      <c r="AV75" s="1214"/>
      <c r="AW75" s="1214">
        <v>32114521</v>
      </c>
      <c r="AX75" s="1214"/>
      <c r="AY75" s="1214"/>
      <c r="AZ75" s="1214"/>
      <c r="BA75" s="1214"/>
      <c r="BB75" s="1214"/>
      <c r="BC75" s="1214"/>
      <c r="BD75" s="1214"/>
      <c r="BE75" s="1214"/>
      <c r="BF75" s="1214"/>
      <c r="BG75" s="1214"/>
      <c r="BH75" s="1214"/>
      <c r="BI75" s="1214"/>
      <c r="BJ75" s="1214"/>
      <c r="BK75" s="1214"/>
      <c r="BL75" s="1214"/>
      <c r="BM75" s="1214">
        <v>33684200</v>
      </c>
      <c r="BN75" s="1214"/>
      <c r="BO75" s="1214"/>
      <c r="BP75" s="1214"/>
      <c r="BQ75" s="1214"/>
      <c r="BR75" s="1214"/>
      <c r="BS75" s="1214"/>
      <c r="BT75" s="1214"/>
      <c r="BU75" s="1214"/>
      <c r="BV75" s="1214"/>
      <c r="BW75" s="1214"/>
      <c r="BX75" s="1214"/>
      <c r="BY75" s="1214"/>
      <c r="BZ75" s="1214"/>
      <c r="CA75" s="1214"/>
      <c r="CB75" s="1214"/>
      <c r="CC75" s="1214">
        <f>AG75-AW75-BM75</f>
        <v>83803969</v>
      </c>
      <c r="CD75" s="1214"/>
      <c r="CE75" s="1214"/>
      <c r="CF75" s="1214"/>
      <c r="CG75" s="1214"/>
      <c r="CH75" s="1214"/>
      <c r="CI75" s="1214"/>
      <c r="CJ75" s="1214"/>
      <c r="CK75" s="1214"/>
      <c r="CL75" s="1214"/>
      <c r="CM75" s="1214"/>
      <c r="CN75" s="1214"/>
      <c r="CO75" s="1214"/>
      <c r="CP75" s="1214"/>
      <c r="CQ75" s="1214"/>
      <c r="CR75" s="1214"/>
      <c r="CS75" s="1338">
        <f>ROUND(AW75/AG75,4)</f>
        <v>0.2147</v>
      </c>
      <c r="CT75" s="1338"/>
      <c r="CU75" s="1338"/>
      <c r="CV75" s="1338"/>
      <c r="CW75" s="1338"/>
      <c r="CX75" s="1338"/>
      <c r="CY75" s="1338"/>
      <c r="CZ75" s="1338"/>
      <c r="DA75" s="1338"/>
      <c r="DB75" s="1338"/>
      <c r="DC75" s="1338"/>
      <c r="DD75" s="1338"/>
      <c r="DE75" s="1338"/>
      <c r="DF75" s="1338"/>
      <c r="DG75" s="1338"/>
      <c r="DH75" s="1339"/>
      <c r="DZ75" s="32" t="s">
        <v>1560</v>
      </c>
    </row>
    <row r="76" ht="15" customHeight="1">
      <c r="Q76" s="517"/>
    </row>
    <row r="78" spans="1:130" ht="15" customHeight="1">
      <c r="A78" s="32" t="s">
        <v>1564</v>
      </c>
      <c r="AK78" s="151"/>
      <c r="AL78" s="151"/>
      <c r="AM78" s="151"/>
      <c r="AN78" s="151"/>
      <c r="AO78" s="151"/>
      <c r="AP78" s="151"/>
      <c r="AQ78" s="151"/>
      <c r="AR78" s="151"/>
      <c r="DZ78" s="32" t="s">
        <v>1565</v>
      </c>
    </row>
    <row r="79" ht="15" customHeight="1" thickBot="1">
      <c r="CV79" s="151" t="s">
        <v>366</v>
      </c>
    </row>
    <row r="80" spans="1:100" ht="15" customHeight="1">
      <c r="A80" s="1265" t="s">
        <v>285</v>
      </c>
      <c r="B80" s="1266"/>
      <c r="C80" s="1266"/>
      <c r="D80" s="1266"/>
      <c r="E80" s="1266"/>
      <c r="F80" s="1266"/>
      <c r="G80" s="1266"/>
      <c r="H80" s="1266"/>
      <c r="I80" s="1266"/>
      <c r="J80" s="1266"/>
      <c r="K80" s="1266"/>
      <c r="L80" s="1266"/>
      <c r="M80" s="1266"/>
      <c r="N80" s="1266"/>
      <c r="O80" s="1266"/>
      <c r="P80" s="1266"/>
      <c r="Q80" s="1216" t="s">
        <v>344</v>
      </c>
      <c r="R80" s="1216"/>
      <c r="S80" s="1216"/>
      <c r="T80" s="1216"/>
      <c r="U80" s="1216"/>
      <c r="V80" s="1216"/>
      <c r="W80" s="1216"/>
      <c r="X80" s="1216"/>
      <c r="Y80" s="1216"/>
      <c r="Z80" s="1216"/>
      <c r="AA80" s="1216"/>
      <c r="AB80" s="1216"/>
      <c r="AC80" s="1216" t="s">
        <v>336</v>
      </c>
      <c r="AD80" s="1216"/>
      <c r="AE80" s="1216"/>
      <c r="AF80" s="1216"/>
      <c r="AG80" s="1216"/>
      <c r="AH80" s="1216"/>
      <c r="AI80" s="1216"/>
      <c r="AJ80" s="1216"/>
      <c r="AK80" s="1216"/>
      <c r="AL80" s="1216"/>
      <c r="AM80" s="1216"/>
      <c r="AN80" s="1216"/>
      <c r="AO80" s="1216" t="s">
        <v>339</v>
      </c>
      <c r="AP80" s="1216"/>
      <c r="AQ80" s="1216"/>
      <c r="AR80" s="1216"/>
      <c r="AS80" s="1216"/>
      <c r="AT80" s="1216"/>
      <c r="AU80" s="1216"/>
      <c r="AV80" s="1216"/>
      <c r="AW80" s="1216"/>
      <c r="AX80" s="1216"/>
      <c r="AY80" s="1216"/>
      <c r="AZ80" s="1216"/>
      <c r="BA80" s="1206" t="s">
        <v>693</v>
      </c>
      <c r="BB80" s="1206"/>
      <c r="BC80" s="1206"/>
      <c r="BD80" s="1206"/>
      <c r="BE80" s="1206"/>
      <c r="BF80" s="1206"/>
      <c r="BG80" s="1206"/>
      <c r="BH80" s="1206"/>
      <c r="BI80" s="1206"/>
      <c r="BJ80" s="1206"/>
      <c r="BK80" s="1206"/>
      <c r="BL80" s="1206"/>
      <c r="BM80" s="1206"/>
      <c r="BN80" s="1206"/>
      <c r="BO80" s="1206"/>
      <c r="BP80" s="1206"/>
      <c r="BQ80" s="1206"/>
      <c r="BR80" s="1206"/>
      <c r="BS80" s="1206"/>
      <c r="BT80" s="1206"/>
      <c r="BU80" s="1206"/>
      <c r="BV80" s="1206"/>
      <c r="BW80" s="1206"/>
      <c r="BX80" s="1206"/>
      <c r="BY80" s="1207" t="s">
        <v>345</v>
      </c>
      <c r="BZ80" s="1207"/>
      <c r="CA80" s="1207"/>
      <c r="CB80" s="1207"/>
      <c r="CC80" s="1207"/>
      <c r="CD80" s="1207"/>
      <c r="CE80" s="1207"/>
      <c r="CF80" s="1207"/>
      <c r="CG80" s="1207"/>
      <c r="CH80" s="1207"/>
      <c r="CI80" s="1207"/>
      <c r="CJ80" s="1207"/>
      <c r="CK80" s="1216" t="s">
        <v>348</v>
      </c>
      <c r="CL80" s="1216"/>
      <c r="CM80" s="1216"/>
      <c r="CN80" s="1216"/>
      <c r="CO80" s="1216"/>
      <c r="CP80" s="1216"/>
      <c r="CQ80" s="1216"/>
      <c r="CR80" s="1216"/>
      <c r="CS80" s="1216"/>
      <c r="CT80" s="1216"/>
      <c r="CU80" s="1216"/>
      <c r="CV80" s="1233"/>
    </row>
    <row r="81" spans="1:100" ht="15" customHeight="1">
      <c r="A81" s="1267"/>
      <c r="B81" s="1268"/>
      <c r="C81" s="1268"/>
      <c r="D81" s="1268"/>
      <c r="E81" s="1268"/>
      <c r="F81" s="1268"/>
      <c r="G81" s="1268"/>
      <c r="H81" s="1268"/>
      <c r="I81" s="1268"/>
      <c r="J81" s="1268"/>
      <c r="K81" s="1268"/>
      <c r="L81" s="1268"/>
      <c r="M81" s="1268"/>
      <c r="N81" s="1268"/>
      <c r="O81" s="1268"/>
      <c r="P81" s="1268"/>
      <c r="Q81" s="1210"/>
      <c r="R81" s="1210"/>
      <c r="S81" s="1210"/>
      <c r="T81" s="1210"/>
      <c r="U81" s="1210"/>
      <c r="V81" s="1210"/>
      <c r="W81" s="1210"/>
      <c r="X81" s="1210"/>
      <c r="Y81" s="1210"/>
      <c r="Z81" s="1210"/>
      <c r="AA81" s="1210"/>
      <c r="AB81" s="1210"/>
      <c r="AC81" s="1210"/>
      <c r="AD81" s="1210"/>
      <c r="AE81" s="1210"/>
      <c r="AF81" s="1210"/>
      <c r="AG81" s="1210"/>
      <c r="AH81" s="1210"/>
      <c r="AI81" s="1210"/>
      <c r="AJ81" s="1210"/>
      <c r="AK81" s="1210"/>
      <c r="AL81" s="1210"/>
      <c r="AM81" s="1210"/>
      <c r="AN81" s="1210"/>
      <c r="AO81" s="1210"/>
      <c r="AP81" s="1210"/>
      <c r="AQ81" s="1210"/>
      <c r="AR81" s="1210"/>
      <c r="AS81" s="1210"/>
      <c r="AT81" s="1210"/>
      <c r="AU81" s="1210"/>
      <c r="AV81" s="1210"/>
      <c r="AW81" s="1210"/>
      <c r="AX81" s="1210"/>
      <c r="AY81" s="1210"/>
      <c r="AZ81" s="1210"/>
      <c r="BA81" s="1210" t="s">
        <v>346</v>
      </c>
      <c r="BB81" s="1210"/>
      <c r="BC81" s="1210"/>
      <c r="BD81" s="1210"/>
      <c r="BE81" s="1210"/>
      <c r="BF81" s="1210"/>
      <c r="BG81" s="1210"/>
      <c r="BH81" s="1210"/>
      <c r="BI81" s="1210"/>
      <c r="BJ81" s="1210"/>
      <c r="BK81" s="1210"/>
      <c r="BL81" s="1210"/>
      <c r="BM81" s="1210" t="s">
        <v>347</v>
      </c>
      <c r="BN81" s="1210"/>
      <c r="BO81" s="1210"/>
      <c r="BP81" s="1210"/>
      <c r="BQ81" s="1210"/>
      <c r="BR81" s="1210"/>
      <c r="BS81" s="1210"/>
      <c r="BT81" s="1210"/>
      <c r="BU81" s="1210"/>
      <c r="BV81" s="1210"/>
      <c r="BW81" s="1210"/>
      <c r="BX81" s="1210"/>
      <c r="BY81" s="1208"/>
      <c r="BZ81" s="1208"/>
      <c r="CA81" s="1208"/>
      <c r="CB81" s="1208"/>
      <c r="CC81" s="1208"/>
      <c r="CD81" s="1208"/>
      <c r="CE81" s="1208"/>
      <c r="CF81" s="1208"/>
      <c r="CG81" s="1208"/>
      <c r="CH81" s="1208"/>
      <c r="CI81" s="1208"/>
      <c r="CJ81" s="1208"/>
      <c r="CK81" s="1210"/>
      <c r="CL81" s="1210"/>
      <c r="CM81" s="1210"/>
      <c r="CN81" s="1210"/>
      <c r="CO81" s="1210"/>
      <c r="CP81" s="1210"/>
      <c r="CQ81" s="1210"/>
      <c r="CR81" s="1210"/>
      <c r="CS81" s="1210"/>
      <c r="CT81" s="1210"/>
      <c r="CU81" s="1210"/>
      <c r="CV81" s="1247"/>
    </row>
    <row r="82" spans="1:100" ht="15" customHeight="1" thickBot="1">
      <c r="A82" s="1269"/>
      <c r="B82" s="1270"/>
      <c r="C82" s="1270"/>
      <c r="D82" s="1270"/>
      <c r="E82" s="1270"/>
      <c r="F82" s="1270"/>
      <c r="G82" s="1270"/>
      <c r="H82" s="1270"/>
      <c r="I82" s="1270"/>
      <c r="J82" s="1270"/>
      <c r="K82" s="1270"/>
      <c r="L82" s="1270"/>
      <c r="M82" s="1270"/>
      <c r="N82" s="1270"/>
      <c r="O82" s="1270"/>
      <c r="P82" s="1270"/>
      <c r="Q82" s="1211"/>
      <c r="R82" s="1211"/>
      <c r="S82" s="1211"/>
      <c r="T82" s="1211"/>
      <c r="U82" s="1211"/>
      <c r="V82" s="1211"/>
      <c r="W82" s="1211"/>
      <c r="X82" s="1211"/>
      <c r="Y82" s="1211"/>
      <c r="Z82" s="1211"/>
      <c r="AA82" s="1211"/>
      <c r="AB82" s="1211"/>
      <c r="AC82" s="1211"/>
      <c r="AD82" s="1211"/>
      <c r="AE82" s="1211"/>
      <c r="AF82" s="1211"/>
      <c r="AG82" s="1211"/>
      <c r="AH82" s="1211"/>
      <c r="AI82" s="1211"/>
      <c r="AJ82" s="1211"/>
      <c r="AK82" s="1211"/>
      <c r="AL82" s="1211"/>
      <c r="AM82" s="1211"/>
      <c r="AN82" s="1211"/>
      <c r="AO82" s="1211"/>
      <c r="AP82" s="1211"/>
      <c r="AQ82" s="1211"/>
      <c r="AR82" s="1211"/>
      <c r="AS82" s="1211"/>
      <c r="AT82" s="1211"/>
      <c r="AU82" s="1211"/>
      <c r="AV82" s="1211"/>
      <c r="AW82" s="1211"/>
      <c r="AX82" s="1211"/>
      <c r="AY82" s="1211"/>
      <c r="AZ82" s="1211"/>
      <c r="BA82" s="1211"/>
      <c r="BB82" s="1211"/>
      <c r="BC82" s="1211"/>
      <c r="BD82" s="1211"/>
      <c r="BE82" s="1211"/>
      <c r="BF82" s="1211"/>
      <c r="BG82" s="1211"/>
      <c r="BH82" s="1211"/>
      <c r="BI82" s="1211"/>
      <c r="BJ82" s="1211"/>
      <c r="BK82" s="1211"/>
      <c r="BL82" s="1211"/>
      <c r="BM82" s="1211"/>
      <c r="BN82" s="1211"/>
      <c r="BO82" s="1211"/>
      <c r="BP82" s="1211"/>
      <c r="BQ82" s="1211"/>
      <c r="BR82" s="1211"/>
      <c r="BS82" s="1211"/>
      <c r="BT82" s="1211"/>
      <c r="BU82" s="1211"/>
      <c r="BV82" s="1211"/>
      <c r="BW82" s="1211"/>
      <c r="BX82" s="1211"/>
      <c r="BY82" s="1209"/>
      <c r="BZ82" s="1209"/>
      <c r="CA82" s="1209"/>
      <c r="CB82" s="1209"/>
      <c r="CC82" s="1209"/>
      <c r="CD82" s="1209"/>
      <c r="CE82" s="1209"/>
      <c r="CF82" s="1209"/>
      <c r="CG82" s="1209"/>
      <c r="CH82" s="1209"/>
      <c r="CI82" s="1209"/>
      <c r="CJ82" s="1209"/>
      <c r="CK82" s="1211"/>
      <c r="CL82" s="1211"/>
      <c r="CM82" s="1211"/>
      <c r="CN82" s="1211"/>
      <c r="CO82" s="1211"/>
      <c r="CP82" s="1211"/>
      <c r="CQ82" s="1211"/>
      <c r="CR82" s="1211"/>
      <c r="CS82" s="1211"/>
      <c r="CT82" s="1211"/>
      <c r="CU82" s="1211"/>
      <c r="CV82" s="1234"/>
    </row>
    <row r="83" spans="1:100" ht="15" customHeight="1" thickTop="1">
      <c r="A83" s="1225" t="s">
        <v>76</v>
      </c>
      <c r="B83" s="1226"/>
      <c r="C83" s="1226"/>
      <c r="D83" s="1226"/>
      <c r="E83" s="1226"/>
      <c r="F83" s="1226"/>
      <c r="G83" s="1226"/>
      <c r="H83" s="1226"/>
      <c r="I83" s="1226"/>
      <c r="J83" s="1226"/>
      <c r="K83" s="1226"/>
      <c r="L83" s="1226"/>
      <c r="M83" s="1226"/>
      <c r="N83" s="1226"/>
      <c r="O83" s="1226"/>
      <c r="P83" s="1226"/>
      <c r="Q83" s="1215">
        <v>0</v>
      </c>
      <c r="R83" s="1215"/>
      <c r="S83" s="1215"/>
      <c r="T83" s="1215"/>
      <c r="U83" s="1215"/>
      <c r="V83" s="1215"/>
      <c r="W83" s="1215"/>
      <c r="X83" s="1215"/>
      <c r="Y83" s="1215"/>
      <c r="Z83" s="1215"/>
      <c r="AA83" s="1215"/>
      <c r="AB83" s="1215"/>
      <c r="AC83" s="1215">
        <v>3</v>
      </c>
      <c r="AD83" s="1215"/>
      <c r="AE83" s="1215"/>
      <c r="AF83" s="1215"/>
      <c r="AG83" s="1215"/>
      <c r="AH83" s="1215"/>
      <c r="AI83" s="1215"/>
      <c r="AJ83" s="1215"/>
      <c r="AK83" s="1215"/>
      <c r="AL83" s="1215"/>
      <c r="AM83" s="1215"/>
      <c r="AN83" s="1215"/>
      <c r="AO83" s="1215">
        <v>4</v>
      </c>
      <c r="AP83" s="1215"/>
      <c r="AQ83" s="1215"/>
      <c r="AR83" s="1215"/>
      <c r="AS83" s="1215"/>
      <c r="AT83" s="1215"/>
      <c r="AU83" s="1215"/>
      <c r="AV83" s="1215"/>
      <c r="AW83" s="1215"/>
      <c r="AX83" s="1215"/>
      <c r="AY83" s="1215"/>
      <c r="AZ83" s="1215"/>
      <c r="BA83" s="1215">
        <f>108+1</f>
        <v>109</v>
      </c>
      <c r="BB83" s="1215"/>
      <c r="BC83" s="1215"/>
      <c r="BD83" s="1215"/>
      <c r="BE83" s="1215"/>
      <c r="BF83" s="1215"/>
      <c r="BG83" s="1215"/>
      <c r="BH83" s="1215"/>
      <c r="BI83" s="1215"/>
      <c r="BJ83" s="1215"/>
      <c r="BK83" s="1215"/>
      <c r="BL83" s="1215"/>
      <c r="BM83" s="1215">
        <f>185+12</f>
        <v>197</v>
      </c>
      <c r="BN83" s="1215"/>
      <c r="BO83" s="1215"/>
      <c r="BP83" s="1215"/>
      <c r="BQ83" s="1215"/>
      <c r="BR83" s="1215"/>
      <c r="BS83" s="1215"/>
      <c r="BT83" s="1215"/>
      <c r="BU83" s="1215"/>
      <c r="BV83" s="1215"/>
      <c r="BW83" s="1215"/>
      <c r="BX83" s="1215"/>
      <c r="BY83" s="1215">
        <v>10</v>
      </c>
      <c r="BZ83" s="1215"/>
      <c r="CA83" s="1215"/>
      <c r="CB83" s="1215"/>
      <c r="CC83" s="1215"/>
      <c r="CD83" s="1215"/>
      <c r="CE83" s="1215"/>
      <c r="CF83" s="1215"/>
      <c r="CG83" s="1215"/>
      <c r="CH83" s="1215"/>
      <c r="CI83" s="1215"/>
      <c r="CJ83" s="1215"/>
      <c r="CK83" s="1215">
        <v>2</v>
      </c>
      <c r="CL83" s="1215"/>
      <c r="CM83" s="1215"/>
      <c r="CN83" s="1215"/>
      <c r="CO83" s="1215"/>
      <c r="CP83" s="1215"/>
      <c r="CQ83" s="1215"/>
      <c r="CR83" s="1215"/>
      <c r="CS83" s="1215"/>
      <c r="CT83" s="1215"/>
      <c r="CU83" s="1215"/>
      <c r="CV83" s="1232"/>
    </row>
    <row r="84" spans="1:100" ht="15" customHeight="1" thickBot="1">
      <c r="A84" s="1229" t="s">
        <v>682</v>
      </c>
      <c r="B84" s="1230"/>
      <c r="C84" s="1230"/>
      <c r="D84" s="1230"/>
      <c r="E84" s="1230"/>
      <c r="F84" s="1230"/>
      <c r="G84" s="1230"/>
      <c r="H84" s="1230"/>
      <c r="I84" s="1230"/>
      <c r="J84" s="1230"/>
      <c r="K84" s="1230"/>
      <c r="L84" s="1230"/>
      <c r="M84" s="1230"/>
      <c r="N84" s="1230"/>
      <c r="O84" s="1230"/>
      <c r="P84" s="1230"/>
      <c r="Q84" s="1214">
        <v>0</v>
      </c>
      <c r="R84" s="1214"/>
      <c r="S84" s="1214"/>
      <c r="T84" s="1214"/>
      <c r="U84" s="1214"/>
      <c r="V84" s="1214"/>
      <c r="W84" s="1214"/>
      <c r="X84" s="1214"/>
      <c r="Y84" s="1214"/>
      <c r="Z84" s="1214"/>
      <c r="AA84" s="1214"/>
      <c r="AB84" s="1214"/>
      <c r="AC84" s="1214">
        <v>70300</v>
      </c>
      <c r="AD84" s="1214"/>
      <c r="AE84" s="1214"/>
      <c r="AF84" s="1214"/>
      <c r="AG84" s="1214"/>
      <c r="AH84" s="1214"/>
      <c r="AI84" s="1214"/>
      <c r="AJ84" s="1214"/>
      <c r="AK84" s="1214"/>
      <c r="AL84" s="1214"/>
      <c r="AM84" s="1214"/>
      <c r="AN84" s="1214"/>
      <c r="AO84" s="1214">
        <v>42100</v>
      </c>
      <c r="AP84" s="1214"/>
      <c r="AQ84" s="1214"/>
      <c r="AR84" s="1214"/>
      <c r="AS84" s="1214"/>
      <c r="AT84" s="1214"/>
      <c r="AU84" s="1214"/>
      <c r="AV84" s="1214"/>
      <c r="AW84" s="1214"/>
      <c r="AX84" s="1214"/>
      <c r="AY84" s="1214"/>
      <c r="AZ84" s="1214"/>
      <c r="BA84" s="1214">
        <f>1370900+54600</f>
        <v>1425500</v>
      </c>
      <c r="BB84" s="1214"/>
      <c r="BC84" s="1214"/>
      <c r="BD84" s="1214"/>
      <c r="BE84" s="1214"/>
      <c r="BF84" s="1214"/>
      <c r="BG84" s="1214"/>
      <c r="BH84" s="1214"/>
      <c r="BI84" s="1214"/>
      <c r="BJ84" s="1214"/>
      <c r="BK84" s="1214"/>
      <c r="BL84" s="1214"/>
      <c r="BM84" s="1214">
        <f>1818100+438800</f>
        <v>2256900</v>
      </c>
      <c r="BN84" s="1214"/>
      <c r="BO84" s="1214"/>
      <c r="BP84" s="1214"/>
      <c r="BQ84" s="1214"/>
      <c r="BR84" s="1214"/>
      <c r="BS84" s="1214"/>
      <c r="BT84" s="1214"/>
      <c r="BU84" s="1214"/>
      <c r="BV84" s="1214"/>
      <c r="BW84" s="1214"/>
      <c r="BX84" s="1214"/>
      <c r="BY84" s="1214">
        <v>135900</v>
      </c>
      <c r="BZ84" s="1214"/>
      <c r="CA84" s="1214"/>
      <c r="CB84" s="1214"/>
      <c r="CC84" s="1214"/>
      <c r="CD84" s="1214"/>
      <c r="CE84" s="1214"/>
      <c r="CF84" s="1214"/>
      <c r="CG84" s="1214"/>
      <c r="CH84" s="1214"/>
      <c r="CI84" s="1214"/>
      <c r="CJ84" s="1214"/>
      <c r="CK84" s="1214">
        <v>37400</v>
      </c>
      <c r="CL84" s="1214"/>
      <c r="CM84" s="1214"/>
      <c r="CN84" s="1214"/>
      <c r="CO84" s="1214"/>
      <c r="CP84" s="1214"/>
      <c r="CQ84" s="1214"/>
      <c r="CR84" s="1214"/>
      <c r="CS84" s="1214"/>
      <c r="CT84" s="1214"/>
      <c r="CU84" s="1214"/>
      <c r="CV84" s="1231"/>
    </row>
    <row r="85" spans="1:44" ht="15" customHeight="1" thickBot="1">
      <c r="A85" s="324"/>
      <c r="B85" s="324"/>
      <c r="C85" s="324"/>
      <c r="D85" s="324"/>
      <c r="E85" s="324"/>
      <c r="F85" s="324"/>
      <c r="G85" s="324"/>
      <c r="H85" s="324"/>
      <c r="I85" s="324"/>
      <c r="J85" s="324"/>
      <c r="K85" s="324"/>
      <c r="L85" s="324"/>
      <c r="M85" s="324"/>
      <c r="N85" s="324"/>
      <c r="O85" s="325"/>
      <c r="P85" s="325"/>
      <c r="Q85" s="325"/>
      <c r="R85" s="325"/>
      <c r="S85" s="325"/>
      <c r="T85" s="325"/>
      <c r="U85" s="325"/>
      <c r="V85" s="325"/>
      <c r="W85" s="325"/>
      <c r="X85" s="325"/>
      <c r="Y85" s="325"/>
      <c r="Z85" s="325"/>
      <c r="AA85" s="325"/>
      <c r="AB85" s="326"/>
      <c r="AC85" s="326"/>
      <c r="AD85" s="326"/>
      <c r="AE85" s="326"/>
      <c r="AF85" s="325"/>
      <c r="AG85" s="325"/>
      <c r="AH85" s="325"/>
      <c r="AI85" s="325"/>
      <c r="AJ85" s="325"/>
      <c r="AK85" s="325"/>
      <c r="AL85" s="325"/>
      <c r="AM85" s="325"/>
      <c r="AN85" s="325"/>
      <c r="AO85" s="325"/>
      <c r="AP85" s="325"/>
      <c r="AQ85" s="325"/>
      <c r="AR85" s="325"/>
    </row>
    <row r="86" spans="1:112" ht="15" customHeight="1">
      <c r="A86" s="1227" t="s">
        <v>288</v>
      </c>
      <c r="B86" s="1216"/>
      <c r="C86" s="1216"/>
      <c r="D86" s="1216"/>
      <c r="E86" s="1216"/>
      <c r="F86" s="1216"/>
      <c r="G86" s="1216"/>
      <c r="H86" s="1216"/>
      <c r="I86" s="1216"/>
      <c r="J86" s="1216"/>
      <c r="K86" s="1216"/>
      <c r="L86" s="1216"/>
      <c r="M86" s="1216"/>
      <c r="N86" s="1216"/>
      <c r="O86" s="1216"/>
      <c r="P86" s="1216"/>
      <c r="Q86" s="1216" t="s">
        <v>337</v>
      </c>
      <c r="R86" s="1216"/>
      <c r="S86" s="1216"/>
      <c r="T86" s="1216"/>
      <c r="U86" s="1216"/>
      <c r="V86" s="1216"/>
      <c r="W86" s="1216"/>
      <c r="X86" s="1216"/>
      <c r="Y86" s="1216"/>
      <c r="Z86" s="1216"/>
      <c r="AA86" s="1216"/>
      <c r="AB86" s="1216"/>
      <c r="AC86" s="1216" t="s">
        <v>338</v>
      </c>
      <c r="AD86" s="1216"/>
      <c r="AE86" s="1216"/>
      <c r="AF86" s="1216"/>
      <c r="AG86" s="1216"/>
      <c r="AH86" s="1216"/>
      <c r="AI86" s="1216"/>
      <c r="AJ86" s="1216"/>
      <c r="AK86" s="1216"/>
      <c r="AL86" s="1216"/>
      <c r="AM86" s="1216"/>
      <c r="AN86" s="1216"/>
      <c r="AO86" s="1216" t="s">
        <v>1029</v>
      </c>
      <c r="AP86" s="1216"/>
      <c r="AQ86" s="1216"/>
      <c r="AR86" s="1216"/>
      <c r="AS86" s="1216"/>
      <c r="AT86" s="1216"/>
      <c r="AU86" s="1216"/>
      <c r="AV86" s="1216"/>
      <c r="AW86" s="1216"/>
      <c r="AX86" s="1216"/>
      <c r="AY86" s="1216"/>
      <c r="AZ86" s="1233"/>
      <c r="CK86" s="1235" t="s">
        <v>361</v>
      </c>
      <c r="CL86" s="1236"/>
      <c r="CM86" s="1236"/>
      <c r="CN86" s="1236"/>
      <c r="CO86" s="1236"/>
      <c r="CP86" s="1236"/>
      <c r="CQ86" s="1236"/>
      <c r="CR86" s="1236"/>
      <c r="CS86" s="1236"/>
      <c r="CT86" s="1236"/>
      <c r="CU86" s="1236"/>
      <c r="CV86" s="1236"/>
      <c r="CW86" s="1236"/>
      <c r="CX86" s="1236"/>
      <c r="CY86" s="1236"/>
      <c r="CZ86" s="1236"/>
      <c r="DA86" s="1236"/>
      <c r="DB86" s="1236"/>
      <c r="DC86" s="1236"/>
      <c r="DD86" s="1236"/>
      <c r="DE86" s="1236"/>
      <c r="DF86" s="1236"/>
      <c r="DG86" s="1236"/>
      <c r="DH86" s="1237"/>
    </row>
    <row r="87" spans="1:112" ht="15" customHeight="1" thickBot="1">
      <c r="A87" s="1228"/>
      <c r="B87" s="1211"/>
      <c r="C87" s="1211"/>
      <c r="D87" s="1211"/>
      <c r="E87" s="1211"/>
      <c r="F87" s="1211"/>
      <c r="G87" s="1211"/>
      <c r="H87" s="1211"/>
      <c r="I87" s="1211"/>
      <c r="J87" s="1211"/>
      <c r="K87" s="1211"/>
      <c r="L87" s="1211"/>
      <c r="M87" s="1211"/>
      <c r="N87" s="1211"/>
      <c r="O87" s="1211"/>
      <c r="P87" s="1211"/>
      <c r="Q87" s="1211"/>
      <c r="R87" s="1211"/>
      <c r="S87" s="1211"/>
      <c r="T87" s="1211"/>
      <c r="U87" s="1211"/>
      <c r="V87" s="1211"/>
      <c r="W87" s="1211"/>
      <c r="X87" s="1211"/>
      <c r="Y87" s="1211"/>
      <c r="Z87" s="1211"/>
      <c r="AA87" s="1211"/>
      <c r="AB87" s="1211"/>
      <c r="AC87" s="1211"/>
      <c r="AD87" s="1211"/>
      <c r="AE87" s="1211"/>
      <c r="AF87" s="1211"/>
      <c r="AG87" s="1211"/>
      <c r="AH87" s="1211"/>
      <c r="AI87" s="1211"/>
      <c r="AJ87" s="1211"/>
      <c r="AK87" s="1211"/>
      <c r="AL87" s="1211"/>
      <c r="AM87" s="1211"/>
      <c r="AN87" s="1211"/>
      <c r="AO87" s="1211"/>
      <c r="AP87" s="1211"/>
      <c r="AQ87" s="1211"/>
      <c r="AR87" s="1211"/>
      <c r="AS87" s="1211"/>
      <c r="AT87" s="1211"/>
      <c r="AU87" s="1211"/>
      <c r="AV87" s="1211"/>
      <c r="AW87" s="1211"/>
      <c r="AX87" s="1211"/>
      <c r="AY87" s="1211"/>
      <c r="AZ87" s="1234"/>
      <c r="CK87" s="1238"/>
      <c r="CL87" s="1239"/>
      <c r="CM87" s="1239"/>
      <c r="CN87" s="1239"/>
      <c r="CO87" s="1239"/>
      <c r="CP87" s="1239"/>
      <c r="CQ87" s="1239"/>
      <c r="CR87" s="1239"/>
      <c r="CS87" s="1239"/>
      <c r="CT87" s="1239"/>
      <c r="CU87" s="1239"/>
      <c r="CV87" s="1239"/>
      <c r="CW87" s="1239"/>
      <c r="CX87" s="1239"/>
      <c r="CY87" s="1239"/>
      <c r="CZ87" s="1239"/>
      <c r="DA87" s="1239"/>
      <c r="DB87" s="1239"/>
      <c r="DC87" s="1239"/>
      <c r="DD87" s="1239"/>
      <c r="DE87" s="1239"/>
      <c r="DF87" s="1239"/>
      <c r="DG87" s="1239"/>
      <c r="DH87" s="1240"/>
    </row>
    <row r="88" spans="1:112" ht="15" customHeight="1" thickTop="1">
      <c r="A88" s="1217" t="s">
        <v>76</v>
      </c>
      <c r="B88" s="1218"/>
      <c r="C88" s="1218"/>
      <c r="D88" s="1218"/>
      <c r="E88" s="1218"/>
      <c r="F88" s="1218"/>
      <c r="G88" s="1218"/>
      <c r="H88" s="1218"/>
      <c r="I88" s="1218"/>
      <c r="J88" s="1218"/>
      <c r="K88" s="1218"/>
      <c r="L88" s="1218"/>
      <c r="M88" s="1218"/>
      <c r="N88" s="1218"/>
      <c r="O88" s="1218"/>
      <c r="P88" s="1218"/>
      <c r="Q88" s="1215">
        <v>2</v>
      </c>
      <c r="R88" s="1215"/>
      <c r="S88" s="1215"/>
      <c r="T88" s="1215"/>
      <c r="U88" s="1215"/>
      <c r="V88" s="1215"/>
      <c r="W88" s="1215"/>
      <c r="X88" s="1215"/>
      <c r="Y88" s="1215"/>
      <c r="Z88" s="1215"/>
      <c r="AA88" s="1215"/>
      <c r="AB88" s="1215"/>
      <c r="AC88" s="1215">
        <v>142</v>
      </c>
      <c r="AD88" s="1215"/>
      <c r="AE88" s="1215"/>
      <c r="AF88" s="1215"/>
      <c r="AG88" s="1215"/>
      <c r="AH88" s="1215"/>
      <c r="AI88" s="1215"/>
      <c r="AJ88" s="1215"/>
      <c r="AK88" s="1215"/>
      <c r="AL88" s="1215"/>
      <c r="AM88" s="1215"/>
      <c r="AN88" s="1215"/>
      <c r="AO88" s="1215">
        <v>0</v>
      </c>
      <c r="AP88" s="1215"/>
      <c r="AQ88" s="1215"/>
      <c r="AR88" s="1215"/>
      <c r="AS88" s="1215"/>
      <c r="AT88" s="1215"/>
      <c r="AU88" s="1215"/>
      <c r="AV88" s="1215"/>
      <c r="AW88" s="1215"/>
      <c r="AX88" s="1215"/>
      <c r="AY88" s="1215"/>
      <c r="AZ88" s="1232"/>
      <c r="CK88" s="1242">
        <f>SUM(Q83:CV83,Q88:AZ88)</f>
        <v>469</v>
      </c>
      <c r="CL88" s="1215"/>
      <c r="CM88" s="1215"/>
      <c r="CN88" s="1215"/>
      <c r="CO88" s="1215"/>
      <c r="CP88" s="1215"/>
      <c r="CQ88" s="1215"/>
      <c r="CR88" s="1215"/>
      <c r="CS88" s="1215"/>
      <c r="CT88" s="1215"/>
      <c r="CU88" s="1215"/>
      <c r="CV88" s="1215"/>
      <c r="CW88" s="1215"/>
      <c r="CX88" s="1215"/>
      <c r="CY88" s="1215"/>
      <c r="CZ88" s="1215"/>
      <c r="DA88" s="1215"/>
      <c r="DB88" s="1215"/>
      <c r="DC88" s="1215"/>
      <c r="DD88" s="1215"/>
      <c r="DE88" s="1215"/>
      <c r="DF88" s="1215"/>
      <c r="DG88" s="1215"/>
      <c r="DH88" s="1232"/>
    </row>
    <row r="89" spans="1:112" ht="15" customHeight="1" thickBot="1">
      <c r="A89" s="1219" t="s">
        <v>682</v>
      </c>
      <c r="B89" s="1220"/>
      <c r="C89" s="1220"/>
      <c r="D89" s="1220"/>
      <c r="E89" s="1220"/>
      <c r="F89" s="1220"/>
      <c r="G89" s="1220"/>
      <c r="H89" s="1220"/>
      <c r="I89" s="1220"/>
      <c r="J89" s="1220"/>
      <c r="K89" s="1220"/>
      <c r="L89" s="1220"/>
      <c r="M89" s="1220"/>
      <c r="N89" s="1220"/>
      <c r="O89" s="1220"/>
      <c r="P89" s="1220"/>
      <c r="Q89" s="1214">
        <v>12100</v>
      </c>
      <c r="R89" s="1214"/>
      <c r="S89" s="1214"/>
      <c r="T89" s="1214"/>
      <c r="U89" s="1214"/>
      <c r="V89" s="1214"/>
      <c r="W89" s="1214"/>
      <c r="X89" s="1214"/>
      <c r="Y89" s="1214"/>
      <c r="Z89" s="1214"/>
      <c r="AA89" s="1214"/>
      <c r="AB89" s="1214"/>
      <c r="AC89" s="1214">
        <v>2000600</v>
      </c>
      <c r="AD89" s="1214"/>
      <c r="AE89" s="1214"/>
      <c r="AF89" s="1214"/>
      <c r="AG89" s="1214"/>
      <c r="AH89" s="1214"/>
      <c r="AI89" s="1214"/>
      <c r="AJ89" s="1214"/>
      <c r="AK89" s="1214"/>
      <c r="AL89" s="1214"/>
      <c r="AM89" s="1214"/>
      <c r="AN89" s="1214"/>
      <c r="AO89" s="1214">
        <v>0</v>
      </c>
      <c r="AP89" s="1214"/>
      <c r="AQ89" s="1214"/>
      <c r="AR89" s="1214"/>
      <c r="AS89" s="1214"/>
      <c r="AT89" s="1214"/>
      <c r="AU89" s="1214"/>
      <c r="AV89" s="1214"/>
      <c r="AW89" s="1214"/>
      <c r="AX89" s="1214"/>
      <c r="AY89" s="1214"/>
      <c r="AZ89" s="1231"/>
      <c r="CK89" s="1241">
        <f>SUM(Q84:CV84,Q89:AZ89)</f>
        <v>5980800</v>
      </c>
      <c r="CL89" s="1214"/>
      <c r="CM89" s="1214"/>
      <c r="CN89" s="1214"/>
      <c r="CO89" s="1214"/>
      <c r="CP89" s="1214"/>
      <c r="CQ89" s="1214"/>
      <c r="CR89" s="1214"/>
      <c r="CS89" s="1214"/>
      <c r="CT89" s="1214"/>
      <c r="CU89" s="1214"/>
      <c r="CV89" s="1214"/>
      <c r="CW89" s="1214"/>
      <c r="CX89" s="1214"/>
      <c r="CY89" s="1214"/>
      <c r="CZ89" s="1214"/>
      <c r="DA89" s="1214"/>
      <c r="DB89" s="1214"/>
      <c r="DC89" s="1214"/>
      <c r="DD89" s="1214"/>
      <c r="DE89" s="1214"/>
      <c r="DF89" s="1214"/>
      <c r="DG89" s="1214"/>
      <c r="DH89" s="1231"/>
    </row>
    <row r="92" spans="36:42" ht="15" customHeight="1">
      <c r="AJ92" s="151"/>
      <c r="AK92" s="151"/>
      <c r="AL92" s="151"/>
      <c r="AM92" s="151"/>
      <c r="AN92" s="151"/>
      <c r="AO92" s="151"/>
      <c r="AP92" s="151"/>
    </row>
    <row r="145" ht="15" customHeight="1">
      <c r="Q145" s="32">
        <v>0</v>
      </c>
    </row>
  </sheetData>
  <sheetProtection/>
  <mergeCells count="419">
    <mergeCell ref="CS75:DH75"/>
    <mergeCell ref="CS74:DH74"/>
    <mergeCell ref="CC64:CR64"/>
    <mergeCell ref="CS63:DH63"/>
    <mergeCell ref="CS62:DH62"/>
    <mergeCell ref="CS61:DH61"/>
    <mergeCell ref="CC66:CR66"/>
    <mergeCell ref="CC65:CR65"/>
    <mergeCell ref="CC63:CR63"/>
    <mergeCell ref="CC62:CR62"/>
    <mergeCell ref="CS60:DH60"/>
    <mergeCell ref="CS59:DH59"/>
    <mergeCell ref="BE60:BL60"/>
    <mergeCell ref="CC67:CR67"/>
    <mergeCell ref="CS68:DH68"/>
    <mergeCell ref="CS67:DH67"/>
    <mergeCell ref="CS66:DH66"/>
    <mergeCell ref="CS65:DH65"/>
    <mergeCell ref="CS64:DH64"/>
    <mergeCell ref="CC68:CR68"/>
    <mergeCell ref="BE68:BL68"/>
    <mergeCell ref="BE66:BL67"/>
    <mergeCell ref="BE64:BL65"/>
    <mergeCell ref="BE62:BL63"/>
    <mergeCell ref="BE61:BL61"/>
    <mergeCell ref="BM68:CB68"/>
    <mergeCell ref="BM67:CB67"/>
    <mergeCell ref="BM66:CB66"/>
    <mergeCell ref="BM65:CB65"/>
    <mergeCell ref="BM64:CB64"/>
    <mergeCell ref="BM63:CB63"/>
    <mergeCell ref="CC61:CR61"/>
    <mergeCell ref="CC60:CR60"/>
    <mergeCell ref="BM60:CB60"/>
    <mergeCell ref="AG59:AN59"/>
    <mergeCell ref="AG60:AN60"/>
    <mergeCell ref="AO62:BD62"/>
    <mergeCell ref="AO60:BD60"/>
    <mergeCell ref="AO59:BD59"/>
    <mergeCell ref="CC59:CR59"/>
    <mergeCell ref="BM62:CB62"/>
    <mergeCell ref="BM61:CB61"/>
    <mergeCell ref="BM59:CB59"/>
    <mergeCell ref="BE59:BL59"/>
    <mergeCell ref="AG68:AN68"/>
    <mergeCell ref="AG66:AN67"/>
    <mergeCell ref="AG64:AN65"/>
    <mergeCell ref="AO68:BD68"/>
    <mergeCell ref="AO67:BD67"/>
    <mergeCell ref="AO66:BD66"/>
    <mergeCell ref="Q80:AB82"/>
    <mergeCell ref="AC80:AN82"/>
    <mergeCell ref="Q62:AF62"/>
    <mergeCell ref="Q67:AF67"/>
    <mergeCell ref="Q66:AF66"/>
    <mergeCell ref="Q65:AF65"/>
    <mergeCell ref="Q64:AF64"/>
    <mergeCell ref="Q68:AF68"/>
    <mergeCell ref="A68:P68"/>
    <mergeCell ref="D67:P67"/>
    <mergeCell ref="D66:P66"/>
    <mergeCell ref="D65:P65"/>
    <mergeCell ref="D64:P64"/>
    <mergeCell ref="D63:P63"/>
    <mergeCell ref="Q5:AF5"/>
    <mergeCell ref="Q40:AF40"/>
    <mergeCell ref="Q55:AF55"/>
    <mergeCell ref="Q54:AF54"/>
    <mergeCell ref="Q53:AF53"/>
    <mergeCell ref="Q52:AF52"/>
    <mergeCell ref="Q51:AF51"/>
    <mergeCell ref="Q21:X22"/>
    <mergeCell ref="Y19:AF20"/>
    <mergeCell ref="Q19:X20"/>
    <mergeCell ref="D62:P62"/>
    <mergeCell ref="Q7:AF7"/>
    <mergeCell ref="Q6:AF6"/>
    <mergeCell ref="Q61:AF61"/>
    <mergeCell ref="Q60:AF60"/>
    <mergeCell ref="Q59:AF59"/>
    <mergeCell ref="Q23:X23"/>
    <mergeCell ref="Q26:X26"/>
    <mergeCell ref="Q49:AF49"/>
    <mergeCell ref="Q50:AF50"/>
    <mergeCell ref="AG10:AV11"/>
    <mergeCell ref="Q10:AF11"/>
    <mergeCell ref="Q24:X25"/>
    <mergeCell ref="AG23:AN23"/>
    <mergeCell ref="Y16:AF17"/>
    <mergeCell ref="Q13:X13"/>
    <mergeCell ref="Q12:X12"/>
    <mergeCell ref="BU23:CB23"/>
    <mergeCell ref="BM23:BT23"/>
    <mergeCell ref="AW6:BT6"/>
    <mergeCell ref="AW5:BT5"/>
    <mergeCell ref="AG5:AV5"/>
    <mergeCell ref="AG6:AV6"/>
    <mergeCell ref="AG7:AV7"/>
    <mergeCell ref="BE23:BL23"/>
    <mergeCell ref="AW23:BD23"/>
    <mergeCell ref="AO23:AV23"/>
    <mergeCell ref="CC24:CJ25"/>
    <mergeCell ref="BU24:CB25"/>
    <mergeCell ref="BM24:BT25"/>
    <mergeCell ref="BE24:BL25"/>
    <mergeCell ref="AW24:BD25"/>
    <mergeCell ref="AO24:AV25"/>
    <mergeCell ref="CC23:CJ23"/>
    <mergeCell ref="CK21:CR22"/>
    <mergeCell ref="CS21:CZ22"/>
    <mergeCell ref="DA21:DH22"/>
    <mergeCell ref="DA23:DH23"/>
    <mergeCell ref="DA24:DH25"/>
    <mergeCell ref="CS24:CZ25"/>
    <mergeCell ref="CK24:CR25"/>
    <mergeCell ref="CS23:CZ23"/>
    <mergeCell ref="CK23:CR23"/>
    <mergeCell ref="CC21:CJ22"/>
    <mergeCell ref="BU21:CB22"/>
    <mergeCell ref="BM21:BT22"/>
    <mergeCell ref="AW21:BL21"/>
    <mergeCell ref="AG21:AV21"/>
    <mergeCell ref="Y21:AF22"/>
    <mergeCell ref="AO22:AV22"/>
    <mergeCell ref="AG22:AN22"/>
    <mergeCell ref="BE22:BL22"/>
    <mergeCell ref="AG26:AN26"/>
    <mergeCell ref="Y27:AF27"/>
    <mergeCell ref="Y26:AF26"/>
    <mergeCell ref="Y23:AF23"/>
    <mergeCell ref="AG24:AN25"/>
    <mergeCell ref="Y24:AF25"/>
    <mergeCell ref="CK27:CR27"/>
    <mergeCell ref="CK26:CR26"/>
    <mergeCell ref="CC27:CJ27"/>
    <mergeCell ref="CC26:CJ26"/>
    <mergeCell ref="BM26:BT26"/>
    <mergeCell ref="BE27:BL27"/>
    <mergeCell ref="BE26:BL26"/>
    <mergeCell ref="DI27:DP27"/>
    <mergeCell ref="DI26:DP26"/>
    <mergeCell ref="DA27:DH27"/>
    <mergeCell ref="DA26:DH26"/>
    <mergeCell ref="CS27:CZ27"/>
    <mergeCell ref="CS26:CZ26"/>
    <mergeCell ref="Q27:X27"/>
    <mergeCell ref="AG19:AV20"/>
    <mergeCell ref="CS28:CZ29"/>
    <mergeCell ref="DA28:DH29"/>
    <mergeCell ref="DI28:DP29"/>
    <mergeCell ref="DQ28:DX29"/>
    <mergeCell ref="BU28:CB29"/>
    <mergeCell ref="BE19:BL20"/>
    <mergeCell ref="DQ27:DX27"/>
    <mergeCell ref="DQ26:DX26"/>
    <mergeCell ref="Y28:AF29"/>
    <mergeCell ref="AG28:AN29"/>
    <mergeCell ref="AO28:AV29"/>
    <mergeCell ref="AW28:BD29"/>
    <mergeCell ref="Y18:AF18"/>
    <mergeCell ref="AO27:AV27"/>
    <mergeCell ref="AO26:AV26"/>
    <mergeCell ref="AW27:BD27"/>
    <mergeCell ref="AW26:BD26"/>
    <mergeCell ref="AG27:AN27"/>
    <mergeCell ref="BU45:CJ45"/>
    <mergeCell ref="BU44:CJ44"/>
    <mergeCell ref="BU43:CJ43"/>
    <mergeCell ref="BU42:CJ42"/>
    <mergeCell ref="CC75:CR75"/>
    <mergeCell ref="BM75:CB75"/>
    <mergeCell ref="CC74:CR74"/>
    <mergeCell ref="BM74:CB74"/>
    <mergeCell ref="BU55:CJ55"/>
    <mergeCell ref="BU54:CJ54"/>
    <mergeCell ref="BU53:CJ53"/>
    <mergeCell ref="AW75:BL75"/>
    <mergeCell ref="AG75:AV75"/>
    <mergeCell ref="AW74:BL74"/>
    <mergeCell ref="AG74:AV74"/>
    <mergeCell ref="AG62:AN63"/>
    <mergeCell ref="AG61:AN61"/>
    <mergeCell ref="AG55:AN55"/>
    <mergeCell ref="BE55:BT55"/>
    <mergeCell ref="BE54:BT54"/>
    <mergeCell ref="BE45:BT45"/>
    <mergeCell ref="BE44:BT44"/>
    <mergeCell ref="BE43:BT43"/>
    <mergeCell ref="BE42:BT42"/>
    <mergeCell ref="Q75:AF75"/>
    <mergeCell ref="Q74:AF74"/>
    <mergeCell ref="AG54:AN54"/>
    <mergeCell ref="AG53:AN53"/>
    <mergeCell ref="AG52:AN52"/>
    <mergeCell ref="AG51:AN51"/>
    <mergeCell ref="Q84:AB84"/>
    <mergeCell ref="Q83:AB83"/>
    <mergeCell ref="AC84:AN84"/>
    <mergeCell ref="AC83:AN83"/>
    <mergeCell ref="AO53:BD53"/>
    <mergeCell ref="AO52:BD52"/>
    <mergeCell ref="AO65:BD65"/>
    <mergeCell ref="AO64:BD64"/>
    <mergeCell ref="AO63:BD63"/>
    <mergeCell ref="Q63:AF63"/>
    <mergeCell ref="AO44:BD44"/>
    <mergeCell ref="AG40:AN40"/>
    <mergeCell ref="AG50:AN50"/>
    <mergeCell ref="AG49:AN49"/>
    <mergeCell ref="AG48:AN48"/>
    <mergeCell ref="AG47:AN47"/>
    <mergeCell ref="AG46:AN46"/>
    <mergeCell ref="AG45:AN45"/>
    <mergeCell ref="AG42:AN42"/>
    <mergeCell ref="AG41:AN41"/>
    <mergeCell ref="AO84:AZ84"/>
    <mergeCell ref="AO83:AZ83"/>
    <mergeCell ref="AO80:AZ82"/>
    <mergeCell ref="AO55:BD55"/>
    <mergeCell ref="AO54:BD54"/>
    <mergeCell ref="AO42:BD42"/>
    <mergeCell ref="AO46:BD46"/>
    <mergeCell ref="AO45:BD45"/>
    <mergeCell ref="Q46:AF46"/>
    <mergeCell ref="Q45:AF45"/>
    <mergeCell ref="Q44:AF44"/>
    <mergeCell ref="Q43:AF43"/>
    <mergeCell ref="AG44:AN44"/>
    <mergeCell ref="AG43:AN43"/>
    <mergeCell ref="Q41:AF41"/>
    <mergeCell ref="BM28:BT29"/>
    <mergeCell ref="CC28:CJ29"/>
    <mergeCell ref="CK28:CR29"/>
    <mergeCell ref="BU41:CJ41"/>
    <mergeCell ref="BU40:CJ40"/>
    <mergeCell ref="AO41:BD41"/>
    <mergeCell ref="BE28:BL29"/>
    <mergeCell ref="AO40:BD40"/>
    <mergeCell ref="Q28:X29"/>
    <mergeCell ref="BE17:BL17"/>
    <mergeCell ref="AW17:BD17"/>
    <mergeCell ref="CK19:CR20"/>
    <mergeCell ref="Q18:X18"/>
    <mergeCell ref="Q16:X17"/>
    <mergeCell ref="CK18:CR18"/>
    <mergeCell ref="CK16:CR17"/>
    <mergeCell ref="CC19:CJ20"/>
    <mergeCell ref="CC18:CJ18"/>
    <mergeCell ref="CC16:CJ17"/>
    <mergeCell ref="BU19:CB20"/>
    <mergeCell ref="BU18:CB18"/>
    <mergeCell ref="BU16:CB17"/>
    <mergeCell ref="A28:P29"/>
    <mergeCell ref="BU27:CB27"/>
    <mergeCell ref="BU26:CB26"/>
    <mergeCell ref="BM27:BT27"/>
    <mergeCell ref="BM19:BT20"/>
    <mergeCell ref="A26:P27"/>
    <mergeCell ref="DA19:DH20"/>
    <mergeCell ref="DA18:DH18"/>
    <mergeCell ref="DA16:DH17"/>
    <mergeCell ref="CS19:CZ20"/>
    <mergeCell ref="CS18:CZ18"/>
    <mergeCell ref="CS16:CZ17"/>
    <mergeCell ref="BE40:BT40"/>
    <mergeCell ref="AW22:BD22"/>
    <mergeCell ref="AG16:AV17"/>
    <mergeCell ref="BM18:BT18"/>
    <mergeCell ref="AG18:AV18"/>
    <mergeCell ref="BM16:BT17"/>
    <mergeCell ref="BE18:BL18"/>
    <mergeCell ref="AW19:BD20"/>
    <mergeCell ref="AW18:BD18"/>
    <mergeCell ref="AW16:BL16"/>
    <mergeCell ref="CK14:CR15"/>
    <mergeCell ref="CK13:CR13"/>
    <mergeCell ref="CK12:CR12"/>
    <mergeCell ref="CC14:CJ15"/>
    <mergeCell ref="CC13:CJ13"/>
    <mergeCell ref="CC12:CJ12"/>
    <mergeCell ref="BU14:CB15"/>
    <mergeCell ref="BU13:CB13"/>
    <mergeCell ref="BU12:CB12"/>
    <mergeCell ref="Q14:X15"/>
    <mergeCell ref="Y14:AF15"/>
    <mergeCell ref="Y13:AF13"/>
    <mergeCell ref="Y12:AF12"/>
    <mergeCell ref="AW14:BT15"/>
    <mergeCell ref="AW13:BT13"/>
    <mergeCell ref="AW12:BT12"/>
    <mergeCell ref="A21:P23"/>
    <mergeCell ref="AG14:AV15"/>
    <mergeCell ref="AG13:AV13"/>
    <mergeCell ref="AG12:AV12"/>
    <mergeCell ref="CC10:CJ11"/>
    <mergeCell ref="CC9:CJ9"/>
    <mergeCell ref="BU10:CB11"/>
    <mergeCell ref="BU9:CB9"/>
    <mergeCell ref="AW10:BT11"/>
    <mergeCell ref="AW9:BT9"/>
    <mergeCell ref="CC6:CJ6"/>
    <mergeCell ref="CC5:CJ5"/>
    <mergeCell ref="BU8:CB8"/>
    <mergeCell ref="BU7:CB7"/>
    <mergeCell ref="BU6:CB6"/>
    <mergeCell ref="BU5:CB5"/>
    <mergeCell ref="AW7:BT7"/>
    <mergeCell ref="Q9:AF9"/>
    <mergeCell ref="Q8:AF8"/>
    <mergeCell ref="AG8:AV8"/>
    <mergeCell ref="CC8:CJ8"/>
    <mergeCell ref="CC7:CJ7"/>
    <mergeCell ref="AG9:AV9"/>
    <mergeCell ref="BA84:BL84"/>
    <mergeCell ref="BA83:BL83"/>
    <mergeCell ref="BE48:BT48"/>
    <mergeCell ref="BE47:BT47"/>
    <mergeCell ref="AW8:BT8"/>
    <mergeCell ref="A7:P7"/>
    <mergeCell ref="A8:P8"/>
    <mergeCell ref="A9:P9"/>
    <mergeCell ref="A10:P11"/>
    <mergeCell ref="A12:P13"/>
    <mergeCell ref="A14:P15"/>
    <mergeCell ref="A19:P20"/>
    <mergeCell ref="AO43:BD43"/>
    <mergeCell ref="BE51:BT51"/>
    <mergeCell ref="BE50:BT50"/>
    <mergeCell ref="BE49:BT49"/>
    <mergeCell ref="AO51:BD51"/>
    <mergeCell ref="AO50:BD50"/>
    <mergeCell ref="AO49:BD49"/>
    <mergeCell ref="AO48:BD48"/>
    <mergeCell ref="BU48:CJ48"/>
    <mergeCell ref="BU47:CJ47"/>
    <mergeCell ref="BU46:CJ46"/>
    <mergeCell ref="BM81:BX82"/>
    <mergeCell ref="BY84:CJ84"/>
    <mergeCell ref="BY83:CJ83"/>
    <mergeCell ref="BE53:BT53"/>
    <mergeCell ref="BE52:BT52"/>
    <mergeCell ref="BM84:BX84"/>
    <mergeCell ref="BM83:BX83"/>
    <mergeCell ref="CK52:CZ52"/>
    <mergeCell ref="CK51:CZ51"/>
    <mergeCell ref="CK50:CZ50"/>
    <mergeCell ref="A16:P18"/>
    <mergeCell ref="A40:P40"/>
    <mergeCell ref="BE46:BT46"/>
    <mergeCell ref="BU52:CJ52"/>
    <mergeCell ref="BU51:CJ51"/>
    <mergeCell ref="BU50:CJ50"/>
    <mergeCell ref="BU49:CJ49"/>
    <mergeCell ref="A24:P25"/>
    <mergeCell ref="CK47:CZ47"/>
    <mergeCell ref="CK46:CZ46"/>
    <mergeCell ref="CK45:CZ45"/>
    <mergeCell ref="CK44:CZ44"/>
    <mergeCell ref="CK43:CZ43"/>
    <mergeCell ref="CK42:CZ42"/>
    <mergeCell ref="CK41:CZ41"/>
    <mergeCell ref="AO47:BD47"/>
    <mergeCell ref="BE41:BT41"/>
    <mergeCell ref="A41:P41"/>
    <mergeCell ref="A55:P55"/>
    <mergeCell ref="A44:P44"/>
    <mergeCell ref="A62:C67"/>
    <mergeCell ref="A80:P82"/>
    <mergeCell ref="CK49:CZ49"/>
    <mergeCell ref="CK48:CZ48"/>
    <mergeCell ref="CK55:CZ55"/>
    <mergeCell ref="CK54:CZ54"/>
    <mergeCell ref="CK53:CZ53"/>
    <mergeCell ref="A60:P60"/>
    <mergeCell ref="A59:P59"/>
    <mergeCell ref="AO61:BD61"/>
    <mergeCell ref="A47:P47"/>
    <mergeCell ref="A42:P42"/>
    <mergeCell ref="A43:P43"/>
    <mergeCell ref="A45:P45"/>
    <mergeCell ref="Q42:AF42"/>
    <mergeCell ref="Q48:AF48"/>
    <mergeCell ref="Q47:AF47"/>
    <mergeCell ref="CK86:DH87"/>
    <mergeCell ref="CK89:DH89"/>
    <mergeCell ref="CK88:DH88"/>
    <mergeCell ref="A5:P6"/>
    <mergeCell ref="A46:P46"/>
    <mergeCell ref="CK84:CV84"/>
    <mergeCell ref="CK83:CV83"/>
    <mergeCell ref="CK80:CV82"/>
    <mergeCell ref="CK40:CZ40"/>
    <mergeCell ref="A61:P61"/>
    <mergeCell ref="AC89:AN89"/>
    <mergeCell ref="AC88:AN88"/>
    <mergeCell ref="AC86:AN87"/>
    <mergeCell ref="AO89:AZ89"/>
    <mergeCell ref="AO88:AZ88"/>
    <mergeCell ref="AO86:AZ87"/>
    <mergeCell ref="Q89:AB89"/>
    <mergeCell ref="Q88:AB88"/>
    <mergeCell ref="Q86:AB87"/>
    <mergeCell ref="A88:P88"/>
    <mergeCell ref="A89:P89"/>
    <mergeCell ref="A74:P74"/>
    <mergeCell ref="A75:P75"/>
    <mergeCell ref="A83:P83"/>
    <mergeCell ref="A86:P87"/>
    <mergeCell ref="A84:P84"/>
    <mergeCell ref="BA80:BX80"/>
    <mergeCell ref="BY80:CJ82"/>
    <mergeCell ref="BA81:BL82"/>
    <mergeCell ref="A48:P48"/>
    <mergeCell ref="A49:P49"/>
    <mergeCell ref="A50:P50"/>
    <mergeCell ref="A51:P51"/>
    <mergeCell ref="A52:P52"/>
    <mergeCell ref="A54:P54"/>
    <mergeCell ref="A53:P53"/>
  </mergeCells>
  <printOptions/>
  <pageMargins left="0.7874015748031497" right="0.1968503937007874" top="0.984251968503937" bottom="0.7480314960629921" header="0.5118110236220472" footer="0.5118110236220472"/>
  <pageSetup firstPageNumber="9" useFirstPageNumber="1" horizontalDpi="600" verticalDpi="600" orientation="portrait" paperSize="9" scale="97" r:id="rId1"/>
  <headerFooter scaleWithDoc="0" alignWithMargins="0">
    <oddFooter>&amp;C－&amp;P－</oddFooter>
  </headerFooter>
  <rowBreaks count="1" manualBreakCount="1">
    <brk id="56" max="127" man="1"/>
  </rowBreaks>
</worksheet>
</file>

<file path=xl/worksheets/sheet8.xml><?xml version="1.0" encoding="utf-8"?>
<worksheet xmlns="http://schemas.openxmlformats.org/spreadsheetml/2006/main" xmlns:r="http://schemas.openxmlformats.org/officeDocument/2006/relationships">
  <sheetPr>
    <tabColor rgb="FF00B0F0"/>
  </sheetPr>
  <dimension ref="A1:AD154"/>
  <sheetViews>
    <sheetView tabSelected="1" view="pageBreakPreview" zoomScaleSheetLayoutView="100" zoomScalePageLayoutView="0" workbookViewId="0" topLeftCell="A43">
      <selection activeCell="T59" sqref="T59:X59"/>
    </sheetView>
  </sheetViews>
  <sheetFormatPr defaultColWidth="3.00390625" defaultRowHeight="17.25" customHeight="1"/>
  <cols>
    <col min="1" max="29" width="3.00390625" style="32" customWidth="1"/>
    <col min="30" max="16384" width="3.00390625" style="32" customWidth="1"/>
  </cols>
  <sheetData>
    <row r="1" ht="17.25" customHeight="1">
      <c r="A1" s="32" t="s">
        <v>1433</v>
      </c>
    </row>
    <row r="3" ht="17.25" customHeight="1">
      <c r="A3" s="32" t="s">
        <v>1597</v>
      </c>
    </row>
    <row r="4" ht="17.25" customHeight="1">
      <c r="A4" s="32" t="s">
        <v>447</v>
      </c>
    </row>
    <row r="5" ht="17.25" customHeight="1" thickBot="1">
      <c r="A5" s="32" t="s">
        <v>1586</v>
      </c>
    </row>
    <row r="6" spans="1:26" ht="17.25" customHeight="1">
      <c r="A6" s="833" t="s">
        <v>620</v>
      </c>
      <c r="B6" s="834"/>
      <c r="C6" s="834"/>
      <c r="D6" s="834"/>
      <c r="E6" s="834"/>
      <c r="F6" s="834"/>
      <c r="G6" s="834"/>
      <c r="H6" s="834"/>
      <c r="I6" s="834"/>
      <c r="J6" s="834"/>
      <c r="K6" s="834"/>
      <c r="L6" s="834"/>
      <c r="M6" s="834"/>
      <c r="N6" s="834"/>
      <c r="O6" s="834"/>
      <c r="P6" s="834"/>
      <c r="Q6" s="834"/>
      <c r="R6" s="834"/>
      <c r="S6" s="834"/>
      <c r="T6" s="834"/>
      <c r="U6" s="1396"/>
      <c r="V6" s="1405" t="s">
        <v>377</v>
      </c>
      <c r="W6" s="834"/>
      <c r="X6" s="834"/>
      <c r="Y6" s="834"/>
      <c r="Z6" s="835"/>
    </row>
    <row r="7" spans="1:26" ht="17.25" customHeight="1">
      <c r="A7" s="1420" t="s">
        <v>1566</v>
      </c>
      <c r="B7" s="945"/>
      <c r="C7" s="946"/>
      <c r="D7" s="166" t="s">
        <v>686</v>
      </c>
      <c r="E7" s="167"/>
      <c r="F7" s="167"/>
      <c r="G7" s="167"/>
      <c r="H7" s="167"/>
      <c r="I7" s="167"/>
      <c r="J7" s="167"/>
      <c r="K7" s="167"/>
      <c r="L7" s="168"/>
      <c r="M7" s="1422" t="s">
        <v>1567</v>
      </c>
      <c r="N7" s="945"/>
      <c r="O7" s="945"/>
      <c r="P7" s="945"/>
      <c r="Q7" s="946"/>
      <c r="R7" s="158" t="s">
        <v>290</v>
      </c>
      <c r="S7" s="156"/>
      <c r="T7" s="156"/>
      <c r="U7" s="156"/>
      <c r="V7" s="1406">
        <v>88</v>
      </c>
      <c r="W7" s="1407"/>
      <c r="X7" s="1407"/>
      <c r="Y7" s="1408" t="s">
        <v>1087</v>
      </c>
      <c r="Z7" s="1409"/>
    </row>
    <row r="8" spans="1:26" ht="17.25" customHeight="1">
      <c r="A8" s="1421"/>
      <c r="B8" s="1185"/>
      <c r="C8" s="1186"/>
      <c r="D8" s="48"/>
      <c r="E8" s="39"/>
      <c r="F8" s="39"/>
      <c r="G8" s="39"/>
      <c r="H8" s="39"/>
      <c r="I8" s="39"/>
      <c r="J8" s="39"/>
      <c r="K8" s="39"/>
      <c r="L8" s="163"/>
      <c r="M8" s="947"/>
      <c r="N8" s="948"/>
      <c r="O8" s="948"/>
      <c r="P8" s="948"/>
      <c r="Q8" s="949"/>
      <c r="R8" s="176" t="s">
        <v>621</v>
      </c>
      <c r="S8" s="156"/>
      <c r="T8" s="156"/>
      <c r="U8" s="156"/>
      <c r="V8" s="1406">
        <v>1578</v>
      </c>
      <c r="W8" s="1407"/>
      <c r="X8" s="1407"/>
      <c r="Y8" s="1408" t="s">
        <v>86</v>
      </c>
      <c r="Z8" s="1409"/>
    </row>
    <row r="9" spans="1:26" ht="17.25" customHeight="1">
      <c r="A9" s="1421"/>
      <c r="B9" s="1185"/>
      <c r="C9" s="1186"/>
      <c r="D9" s="48"/>
      <c r="E9" s="39"/>
      <c r="F9" s="39"/>
      <c r="G9" s="39"/>
      <c r="H9" s="39"/>
      <c r="I9" s="39"/>
      <c r="J9" s="39"/>
      <c r="K9" s="39"/>
      <c r="L9" s="163"/>
      <c r="M9" s="1423" t="s">
        <v>1568</v>
      </c>
      <c r="N9" s="1424"/>
      <c r="O9" s="1424"/>
      <c r="P9" s="1424"/>
      <c r="Q9" s="1425"/>
      <c r="R9" s="158" t="s">
        <v>290</v>
      </c>
      <c r="S9" s="156"/>
      <c r="T9" s="156"/>
      <c r="U9" s="156"/>
      <c r="V9" s="1406">
        <v>204</v>
      </c>
      <c r="W9" s="1407"/>
      <c r="X9" s="1407"/>
      <c r="Y9" s="1408" t="s">
        <v>1087</v>
      </c>
      <c r="Z9" s="1409"/>
    </row>
    <row r="10" spans="1:26" ht="17.25" customHeight="1">
      <c r="A10" s="1421"/>
      <c r="B10" s="1185"/>
      <c r="C10" s="1186"/>
      <c r="D10" s="48"/>
      <c r="E10" s="39"/>
      <c r="F10" s="39"/>
      <c r="G10" s="39"/>
      <c r="H10" s="39"/>
      <c r="I10" s="39"/>
      <c r="J10" s="39"/>
      <c r="K10" s="39"/>
      <c r="L10" s="163"/>
      <c r="M10" s="1426"/>
      <c r="N10" s="1427"/>
      <c r="O10" s="1427"/>
      <c r="P10" s="1427"/>
      <c r="Q10" s="1428"/>
      <c r="R10" s="176" t="s">
        <v>621</v>
      </c>
      <c r="S10" s="156"/>
      <c r="T10" s="156"/>
      <c r="U10" s="156"/>
      <c r="V10" s="1406">
        <v>2533</v>
      </c>
      <c r="W10" s="1407"/>
      <c r="X10" s="1407"/>
      <c r="Y10" s="1408" t="s">
        <v>86</v>
      </c>
      <c r="Z10" s="1409"/>
    </row>
    <row r="11" spans="1:26" ht="17.25" customHeight="1">
      <c r="A11" s="1421"/>
      <c r="B11" s="1185"/>
      <c r="C11" s="1186"/>
      <c r="D11" s="166" t="s">
        <v>352</v>
      </c>
      <c r="E11" s="167"/>
      <c r="F11" s="167"/>
      <c r="G11" s="167"/>
      <c r="H11" s="167"/>
      <c r="I11" s="167"/>
      <c r="J11" s="167"/>
      <c r="K11" s="167"/>
      <c r="L11" s="168"/>
      <c r="M11" s="950" t="s">
        <v>1569</v>
      </c>
      <c r="N11" s="945"/>
      <c r="O11" s="945"/>
      <c r="P11" s="945"/>
      <c r="Q11" s="946"/>
      <c r="R11" s="158" t="s">
        <v>290</v>
      </c>
      <c r="S11" s="156"/>
      <c r="T11" s="156"/>
      <c r="U11" s="156"/>
      <c r="V11" s="1406">
        <v>9678</v>
      </c>
      <c r="W11" s="1407"/>
      <c r="X11" s="1407"/>
      <c r="Y11" s="1408" t="s">
        <v>1087</v>
      </c>
      <c r="Z11" s="1409"/>
    </row>
    <row r="12" spans="1:26" ht="17.25" customHeight="1">
      <c r="A12" s="1421"/>
      <c r="B12" s="1185"/>
      <c r="C12" s="1186"/>
      <c r="D12" s="48"/>
      <c r="E12" s="39"/>
      <c r="F12" s="39"/>
      <c r="G12" s="39"/>
      <c r="H12" s="39"/>
      <c r="I12" s="39"/>
      <c r="J12" s="39"/>
      <c r="K12" s="39"/>
      <c r="L12" s="163"/>
      <c r="M12" s="947"/>
      <c r="N12" s="948"/>
      <c r="O12" s="948"/>
      <c r="P12" s="948"/>
      <c r="Q12" s="949"/>
      <c r="R12" s="176" t="s">
        <v>621</v>
      </c>
      <c r="S12" s="156"/>
      <c r="T12" s="156"/>
      <c r="U12" s="156"/>
      <c r="V12" s="1406">
        <v>189091</v>
      </c>
      <c r="W12" s="1407"/>
      <c r="X12" s="1407"/>
      <c r="Y12" s="1408" t="s">
        <v>86</v>
      </c>
      <c r="Z12" s="1409"/>
    </row>
    <row r="13" spans="1:26" ht="17.25" customHeight="1">
      <c r="A13" s="1421"/>
      <c r="B13" s="1185"/>
      <c r="C13" s="1186"/>
      <c r="D13" s="48"/>
      <c r="E13" s="39"/>
      <c r="F13" s="39"/>
      <c r="G13" s="39"/>
      <c r="H13" s="39"/>
      <c r="I13" s="39"/>
      <c r="J13" s="39"/>
      <c r="K13" s="39"/>
      <c r="L13" s="163"/>
      <c r="M13" s="1410" t="s">
        <v>1570</v>
      </c>
      <c r="N13" s="1411"/>
      <c r="O13" s="1411"/>
      <c r="P13" s="1411"/>
      <c r="Q13" s="1412"/>
      <c r="R13" s="158" t="s">
        <v>1571</v>
      </c>
      <c r="S13" s="156"/>
      <c r="T13" s="156"/>
      <c r="U13" s="156"/>
      <c r="V13" s="1406">
        <v>3100</v>
      </c>
      <c r="W13" s="1407"/>
      <c r="X13" s="1407"/>
      <c r="Y13" s="1416" t="s">
        <v>1572</v>
      </c>
      <c r="Z13" s="1417"/>
    </row>
    <row r="14" spans="1:26" ht="17.25" customHeight="1" thickBot="1">
      <c r="A14" s="766"/>
      <c r="B14" s="737"/>
      <c r="C14" s="767"/>
      <c r="D14" s="171"/>
      <c r="E14" s="37"/>
      <c r="F14" s="37"/>
      <c r="G14" s="37"/>
      <c r="H14" s="37"/>
      <c r="I14" s="37"/>
      <c r="J14" s="37"/>
      <c r="K14" s="37"/>
      <c r="L14" s="170"/>
      <c r="M14" s="1413"/>
      <c r="N14" s="1414"/>
      <c r="O14" s="1414"/>
      <c r="P14" s="1414"/>
      <c r="Q14" s="1415"/>
      <c r="R14" s="518" t="s">
        <v>1573</v>
      </c>
      <c r="S14" s="37"/>
      <c r="T14" s="37"/>
      <c r="U14" s="170"/>
      <c r="V14" s="1388">
        <v>151</v>
      </c>
      <c r="W14" s="1389"/>
      <c r="X14" s="1389"/>
      <c r="Y14" s="1418" t="s">
        <v>1574</v>
      </c>
      <c r="Z14" s="1419"/>
    </row>
    <row r="16" spans="1:30" s="11" customFormat="1" ht="17.25" customHeight="1" thickBot="1">
      <c r="A16" s="32" t="s">
        <v>1575</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510"/>
    </row>
    <row r="17" spans="1:30" s="11" customFormat="1" ht="17.25" customHeight="1">
      <c r="A17" s="833"/>
      <c r="B17" s="834"/>
      <c r="C17" s="834"/>
      <c r="D17" s="834"/>
      <c r="E17" s="834"/>
      <c r="F17" s="834"/>
      <c r="G17" s="834"/>
      <c r="H17" s="834"/>
      <c r="I17" s="834"/>
      <c r="J17" s="834"/>
      <c r="K17" s="1404"/>
      <c r="L17" s="1404"/>
      <c r="M17" s="1404"/>
      <c r="N17" s="1404"/>
      <c r="O17" s="1404"/>
      <c r="P17" s="1404"/>
      <c r="Q17" s="856"/>
      <c r="R17" s="1405" t="s">
        <v>76</v>
      </c>
      <c r="S17" s="834"/>
      <c r="T17" s="834"/>
      <c r="U17" s="1396"/>
      <c r="V17" s="1405" t="s">
        <v>1576</v>
      </c>
      <c r="W17" s="834"/>
      <c r="X17" s="834"/>
      <c r="Y17" s="834"/>
      <c r="Z17" s="835"/>
      <c r="AA17" s="32"/>
      <c r="AB17" s="32"/>
      <c r="AC17" s="32"/>
      <c r="AD17" s="510"/>
    </row>
    <row r="18" spans="1:30" s="11" customFormat="1" ht="17.25" customHeight="1">
      <c r="A18" s="511" t="s">
        <v>1577</v>
      </c>
      <c r="B18" s="39"/>
      <c r="C18" s="39"/>
      <c r="D18" s="39"/>
      <c r="E18" s="39"/>
      <c r="F18" s="39"/>
      <c r="G18" s="39"/>
      <c r="H18" s="39"/>
      <c r="I18" s="39"/>
      <c r="J18" s="163"/>
      <c r="K18" s="1343" t="s">
        <v>1578</v>
      </c>
      <c r="L18" s="786"/>
      <c r="M18" s="786"/>
      <c r="N18" s="786"/>
      <c r="O18" s="786"/>
      <c r="P18" s="786"/>
      <c r="Q18" s="1344"/>
      <c r="R18" s="1378">
        <v>14023</v>
      </c>
      <c r="S18" s="1379"/>
      <c r="T18" s="1379"/>
      <c r="U18" s="301" t="s">
        <v>1088</v>
      </c>
      <c r="V18" s="1402">
        <v>271568861</v>
      </c>
      <c r="W18" s="1403"/>
      <c r="X18" s="1403"/>
      <c r="Y18" s="1403"/>
      <c r="Z18" s="248" t="s">
        <v>1579</v>
      </c>
      <c r="AA18" s="32"/>
      <c r="AB18" s="32"/>
      <c r="AC18" s="32"/>
      <c r="AD18" s="510"/>
    </row>
    <row r="19" spans="1:30" s="11" customFormat="1" ht="17.25" customHeight="1">
      <c r="A19" s="519"/>
      <c r="B19" s="164"/>
      <c r="C19" s="164"/>
      <c r="D19" s="164"/>
      <c r="E19" s="164"/>
      <c r="F19" s="164"/>
      <c r="G19" s="164"/>
      <c r="H19" s="164"/>
      <c r="I19" s="164"/>
      <c r="J19" s="165"/>
      <c r="K19" s="1343" t="s">
        <v>1580</v>
      </c>
      <c r="L19" s="786"/>
      <c r="M19" s="786"/>
      <c r="N19" s="786"/>
      <c r="O19" s="786"/>
      <c r="P19" s="786"/>
      <c r="Q19" s="1344"/>
      <c r="R19" s="1378">
        <v>12667</v>
      </c>
      <c r="S19" s="1379"/>
      <c r="T19" s="1379"/>
      <c r="U19" s="301" t="s">
        <v>1088</v>
      </c>
      <c r="V19" s="1402">
        <v>346932941</v>
      </c>
      <c r="W19" s="1403"/>
      <c r="X19" s="1403"/>
      <c r="Y19" s="1403"/>
      <c r="Z19" s="248" t="s">
        <v>1579</v>
      </c>
      <c r="AA19" s="32"/>
      <c r="AB19" s="32"/>
      <c r="AC19" s="32"/>
      <c r="AD19" s="510"/>
    </row>
    <row r="20" spans="1:30" s="11" customFormat="1" ht="17.25" customHeight="1">
      <c r="A20" s="162" t="s">
        <v>1581</v>
      </c>
      <c r="B20" s="13"/>
      <c r="C20" s="39"/>
      <c r="D20" s="39"/>
      <c r="E20" s="39"/>
      <c r="F20" s="39"/>
      <c r="G20" s="39"/>
      <c r="H20" s="39"/>
      <c r="I20" s="39"/>
      <c r="J20" s="39"/>
      <c r="K20" s="1399" t="s">
        <v>1582</v>
      </c>
      <c r="L20" s="1400"/>
      <c r="M20" s="1400"/>
      <c r="N20" s="1400"/>
      <c r="O20" s="1400"/>
      <c r="P20" s="1400"/>
      <c r="Q20" s="1401"/>
      <c r="R20" s="1378">
        <v>14123</v>
      </c>
      <c r="S20" s="1379"/>
      <c r="T20" s="1379"/>
      <c r="U20" s="301" t="s">
        <v>1088</v>
      </c>
      <c r="V20" s="1402">
        <v>69674105</v>
      </c>
      <c r="W20" s="1403"/>
      <c r="X20" s="1403"/>
      <c r="Y20" s="1403"/>
      <c r="Z20" s="248" t="s">
        <v>1579</v>
      </c>
      <c r="AA20" s="32"/>
      <c r="AB20" s="32"/>
      <c r="AC20" s="32"/>
      <c r="AD20" s="510"/>
    </row>
    <row r="21" spans="1:30" s="11" customFormat="1" ht="17.25" customHeight="1">
      <c r="A21" s="169" t="s">
        <v>1583</v>
      </c>
      <c r="B21" s="167"/>
      <c r="C21" s="167"/>
      <c r="D21" s="167"/>
      <c r="E21" s="167"/>
      <c r="F21" s="167"/>
      <c r="G21" s="167"/>
      <c r="H21" s="167"/>
      <c r="I21" s="167"/>
      <c r="J21" s="168"/>
      <c r="K21" s="1343" t="s">
        <v>1584</v>
      </c>
      <c r="L21" s="786"/>
      <c r="M21" s="786"/>
      <c r="N21" s="786"/>
      <c r="O21" s="786"/>
      <c r="P21" s="786"/>
      <c r="Q21" s="1344"/>
      <c r="R21" s="1378">
        <v>163</v>
      </c>
      <c r="S21" s="1379"/>
      <c r="T21" s="1379"/>
      <c r="U21" s="301" t="s">
        <v>1088</v>
      </c>
      <c r="V21" s="1402">
        <v>454701</v>
      </c>
      <c r="W21" s="1403"/>
      <c r="X21" s="1403"/>
      <c r="Y21" s="1403"/>
      <c r="Z21" s="248" t="s">
        <v>1579</v>
      </c>
      <c r="AA21" s="32"/>
      <c r="AB21" s="32"/>
      <c r="AC21" s="32"/>
      <c r="AD21" s="510"/>
    </row>
    <row r="22" spans="1:30" s="11" customFormat="1" ht="17.25" customHeight="1" thickBot="1">
      <c r="A22" s="36"/>
      <c r="B22" s="37"/>
      <c r="C22" s="37"/>
      <c r="D22" s="37"/>
      <c r="E22" s="37"/>
      <c r="F22" s="37"/>
      <c r="G22" s="37"/>
      <c r="H22" s="37"/>
      <c r="I22" s="37"/>
      <c r="J22" s="170"/>
      <c r="K22" s="1390" t="s">
        <v>1585</v>
      </c>
      <c r="L22" s="772"/>
      <c r="M22" s="772"/>
      <c r="N22" s="772"/>
      <c r="O22" s="772"/>
      <c r="P22" s="772"/>
      <c r="Q22" s="1391"/>
      <c r="R22" s="1392">
        <v>12</v>
      </c>
      <c r="S22" s="1393"/>
      <c r="T22" s="1393"/>
      <c r="U22" s="520" t="s">
        <v>1088</v>
      </c>
      <c r="V22" s="1394">
        <v>71244</v>
      </c>
      <c r="W22" s="1395"/>
      <c r="X22" s="1395"/>
      <c r="Y22" s="1395"/>
      <c r="Z22" s="249" t="s">
        <v>1579</v>
      </c>
      <c r="AA22" s="32"/>
      <c r="AB22" s="32"/>
      <c r="AC22" s="32"/>
      <c r="AD22" s="510"/>
    </row>
    <row r="24" ht="17.25" customHeight="1">
      <c r="A24" s="32" t="s">
        <v>291</v>
      </c>
    </row>
    <row r="25" spans="1:19" ht="17.25" customHeight="1" thickBot="1">
      <c r="A25" s="32" t="s">
        <v>292</v>
      </c>
      <c r="S25" s="172"/>
    </row>
    <row r="26" spans="1:18" ht="17.25" customHeight="1">
      <c r="A26" s="152"/>
      <c r="B26" s="153"/>
      <c r="C26" s="153"/>
      <c r="D26" s="153"/>
      <c r="E26" s="153"/>
      <c r="F26" s="153"/>
      <c r="G26" s="153"/>
      <c r="H26" s="153"/>
      <c r="I26" s="154"/>
      <c r="J26" s="1397" t="s">
        <v>294</v>
      </c>
      <c r="K26" s="1397"/>
      <c r="L26" s="1397"/>
      <c r="M26" s="1397" t="s">
        <v>295</v>
      </c>
      <c r="N26" s="1397"/>
      <c r="O26" s="1397"/>
      <c r="P26" s="1397" t="s">
        <v>129</v>
      </c>
      <c r="Q26" s="1397"/>
      <c r="R26" s="1398"/>
    </row>
    <row r="27" spans="1:18" ht="17.25" customHeight="1" thickBot="1">
      <c r="A27" s="173" t="s">
        <v>293</v>
      </c>
      <c r="B27" s="160"/>
      <c r="C27" s="160"/>
      <c r="D27" s="160"/>
      <c r="E27" s="160"/>
      <c r="F27" s="160"/>
      <c r="G27" s="160"/>
      <c r="H27" s="160"/>
      <c r="I27" s="161"/>
      <c r="J27" s="1446">
        <v>0</v>
      </c>
      <c r="K27" s="1446"/>
      <c r="L27" s="1446"/>
      <c r="M27" s="1446">
        <v>15</v>
      </c>
      <c r="N27" s="1446"/>
      <c r="O27" s="1446"/>
      <c r="P27" s="1126">
        <v>15</v>
      </c>
      <c r="Q27" s="1126"/>
      <c r="R27" s="1127"/>
    </row>
    <row r="29" spans="1:30" s="11" customFormat="1" ht="17.25" customHeight="1" thickBot="1">
      <c r="A29" s="32" t="s">
        <v>619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510"/>
    </row>
    <row r="30" spans="1:21" ht="17.25" customHeight="1">
      <c r="A30" s="833" t="s">
        <v>620</v>
      </c>
      <c r="B30" s="834"/>
      <c r="C30" s="834"/>
      <c r="D30" s="834"/>
      <c r="E30" s="834"/>
      <c r="F30" s="834"/>
      <c r="G30" s="834"/>
      <c r="H30" s="834"/>
      <c r="I30" s="834"/>
      <c r="J30" s="834"/>
      <c r="K30" s="834"/>
      <c r="L30" s="834"/>
      <c r="M30" s="834"/>
      <c r="N30" s="834"/>
      <c r="O30" s="834"/>
      <c r="P30" s="834"/>
      <c r="Q30" s="1396"/>
      <c r="R30" s="1397" t="s">
        <v>628</v>
      </c>
      <c r="S30" s="1397"/>
      <c r="T30" s="1397"/>
      <c r="U30" s="1398"/>
    </row>
    <row r="31" spans="1:30" ht="17.25" customHeight="1">
      <c r="A31" s="155" t="s">
        <v>378</v>
      </c>
      <c r="B31" s="156"/>
      <c r="C31" s="156"/>
      <c r="D31" s="156"/>
      <c r="E31" s="156"/>
      <c r="F31" s="156"/>
      <c r="G31" s="156"/>
      <c r="H31" s="156"/>
      <c r="I31" s="157"/>
      <c r="J31" s="158" t="s">
        <v>437</v>
      </c>
      <c r="K31" s="156"/>
      <c r="L31" s="156"/>
      <c r="M31" s="156"/>
      <c r="N31" s="156"/>
      <c r="O31" s="156"/>
      <c r="P31" s="156"/>
      <c r="Q31" s="157"/>
      <c r="R31" s="1378">
        <v>12003</v>
      </c>
      <c r="S31" s="1379"/>
      <c r="T31" s="1379"/>
      <c r="U31" s="248" t="s">
        <v>1088</v>
      </c>
      <c r="AD31" s="32" t="s">
        <v>1012</v>
      </c>
    </row>
    <row r="32" spans="1:30" ht="17.25" customHeight="1">
      <c r="A32" s="169" t="s">
        <v>379</v>
      </c>
      <c r="B32" s="39"/>
      <c r="C32" s="39"/>
      <c r="D32" s="39"/>
      <c r="E32" s="39"/>
      <c r="F32" s="39"/>
      <c r="G32" s="39"/>
      <c r="H32" s="39"/>
      <c r="I32" s="163"/>
      <c r="J32" s="158" t="s">
        <v>438</v>
      </c>
      <c r="K32" s="156"/>
      <c r="L32" s="156"/>
      <c r="M32" s="156"/>
      <c r="N32" s="156"/>
      <c r="O32" s="156"/>
      <c r="P32" s="156"/>
      <c r="Q32" s="157"/>
      <c r="R32" s="1378">
        <v>1</v>
      </c>
      <c r="S32" s="1379"/>
      <c r="T32" s="1379"/>
      <c r="U32" s="248" t="s">
        <v>1087</v>
      </c>
      <c r="AD32" s="32" t="s">
        <v>1013</v>
      </c>
    </row>
    <row r="33" spans="1:21" ht="17.25" customHeight="1">
      <c r="A33" s="162"/>
      <c r="B33" s="39"/>
      <c r="C33" s="39"/>
      <c r="D33" s="39"/>
      <c r="E33" s="39"/>
      <c r="F33" s="39"/>
      <c r="G33" s="39"/>
      <c r="H33" s="39"/>
      <c r="I33" s="163"/>
      <c r="J33" s="158" t="s">
        <v>627</v>
      </c>
      <c r="K33" s="156"/>
      <c r="L33" s="156"/>
      <c r="M33" s="156"/>
      <c r="N33" s="156"/>
      <c r="O33" s="156"/>
      <c r="P33" s="156"/>
      <c r="Q33" s="157"/>
      <c r="R33" s="1378">
        <v>153</v>
      </c>
      <c r="S33" s="1379"/>
      <c r="T33" s="1379"/>
      <c r="U33" s="248" t="s">
        <v>1088</v>
      </c>
    </row>
    <row r="34" spans="1:21" ht="17.25" customHeight="1">
      <c r="A34" s="162"/>
      <c r="B34" s="39"/>
      <c r="C34" s="39"/>
      <c r="D34" s="39"/>
      <c r="E34" s="39"/>
      <c r="F34" s="39"/>
      <c r="G34" s="39"/>
      <c r="H34" s="39"/>
      <c r="I34" s="163"/>
      <c r="J34" s="166" t="s">
        <v>745</v>
      </c>
      <c r="K34" s="167"/>
      <c r="L34" s="167"/>
      <c r="M34" s="167"/>
      <c r="N34" s="167"/>
      <c r="O34" s="167"/>
      <c r="P34" s="167"/>
      <c r="Q34" s="168"/>
      <c r="R34" s="1380">
        <v>151</v>
      </c>
      <c r="S34" s="1381"/>
      <c r="T34" s="1381"/>
      <c r="U34" s="305" t="s">
        <v>1088</v>
      </c>
    </row>
    <row r="35" spans="1:21" ht="17.25" customHeight="1">
      <c r="A35" s="1382" t="s">
        <v>1587</v>
      </c>
      <c r="B35" s="1383"/>
      <c r="C35" s="1383"/>
      <c r="D35" s="1383"/>
      <c r="E35" s="1383"/>
      <c r="F35" s="1383"/>
      <c r="G35" s="1383"/>
      <c r="H35" s="1383"/>
      <c r="I35" s="1384"/>
      <c r="J35" s="158" t="s">
        <v>290</v>
      </c>
      <c r="K35" s="156"/>
      <c r="L35" s="156"/>
      <c r="M35" s="156"/>
      <c r="N35" s="156"/>
      <c r="O35" s="156"/>
      <c r="P35" s="156"/>
      <c r="Q35" s="157"/>
      <c r="R35" s="1378">
        <v>31</v>
      </c>
      <c r="S35" s="1379"/>
      <c r="T35" s="1379"/>
      <c r="U35" s="248" t="s">
        <v>1087</v>
      </c>
    </row>
    <row r="36" spans="1:21" ht="17.25" customHeight="1" thickBot="1">
      <c r="A36" s="1385"/>
      <c r="B36" s="1386"/>
      <c r="C36" s="1386"/>
      <c r="D36" s="1386"/>
      <c r="E36" s="1386"/>
      <c r="F36" s="1386"/>
      <c r="G36" s="1386"/>
      <c r="H36" s="1386"/>
      <c r="I36" s="1387"/>
      <c r="J36" s="171" t="s">
        <v>621</v>
      </c>
      <c r="K36" s="37"/>
      <c r="L36" s="37"/>
      <c r="M36" s="37"/>
      <c r="N36" s="37"/>
      <c r="O36" s="37"/>
      <c r="P36" s="37"/>
      <c r="Q36" s="170"/>
      <c r="R36" s="1388">
        <v>321</v>
      </c>
      <c r="S36" s="1389"/>
      <c r="T36" s="1389"/>
      <c r="U36" s="521" t="s">
        <v>86</v>
      </c>
    </row>
    <row r="37" spans="1:30" s="11" customFormat="1" ht="17.2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510"/>
    </row>
    <row r="39" ht="35.25" customHeight="1" thickBot="1">
      <c r="A39" s="32" t="s">
        <v>629</v>
      </c>
    </row>
    <row r="40" spans="1:20" ht="17.25" customHeight="1">
      <c r="A40" s="833" t="s">
        <v>444</v>
      </c>
      <c r="B40" s="834"/>
      <c r="C40" s="834"/>
      <c r="D40" s="834"/>
      <c r="E40" s="834"/>
      <c r="F40" s="834"/>
      <c r="G40" s="834"/>
      <c r="H40" s="834"/>
      <c r="I40" s="834"/>
      <c r="J40" s="834"/>
      <c r="K40" s="834"/>
      <c r="L40" s="834"/>
      <c r="M40" s="834"/>
      <c r="N40" s="834"/>
      <c r="O40" s="834"/>
      <c r="P40" s="1396"/>
      <c r="Q40" s="1397" t="s">
        <v>505</v>
      </c>
      <c r="R40" s="1397"/>
      <c r="S40" s="1397"/>
      <c r="T40" s="1398"/>
    </row>
    <row r="41" spans="1:20" ht="17.25" customHeight="1">
      <c r="A41" s="155" t="s">
        <v>630</v>
      </c>
      <c r="B41" s="156"/>
      <c r="C41" s="156"/>
      <c r="D41" s="156"/>
      <c r="E41" s="156"/>
      <c r="F41" s="156"/>
      <c r="G41" s="156"/>
      <c r="H41" s="156"/>
      <c r="I41" s="157"/>
      <c r="J41" s="158" t="s">
        <v>634</v>
      </c>
      <c r="K41" s="156"/>
      <c r="L41" s="156"/>
      <c r="M41" s="156"/>
      <c r="N41" s="156"/>
      <c r="O41" s="156"/>
      <c r="P41" s="157"/>
      <c r="Q41" s="1378">
        <v>29</v>
      </c>
      <c r="R41" s="1379"/>
      <c r="S41" s="1379"/>
      <c r="T41" s="248" t="s">
        <v>86</v>
      </c>
    </row>
    <row r="42" spans="1:20" ht="17.25" customHeight="1">
      <c r="A42" s="155" t="s">
        <v>631</v>
      </c>
      <c r="B42" s="156"/>
      <c r="C42" s="156"/>
      <c r="D42" s="156"/>
      <c r="E42" s="156"/>
      <c r="F42" s="156"/>
      <c r="G42" s="156"/>
      <c r="H42" s="156"/>
      <c r="I42" s="157"/>
      <c r="J42" s="158" t="s">
        <v>635</v>
      </c>
      <c r="K42" s="156"/>
      <c r="L42" s="156"/>
      <c r="M42" s="156"/>
      <c r="N42" s="156"/>
      <c r="O42" s="156"/>
      <c r="P42" s="157"/>
      <c r="Q42" s="1378">
        <v>1279</v>
      </c>
      <c r="R42" s="1379"/>
      <c r="S42" s="1379"/>
      <c r="T42" s="248" t="s">
        <v>86</v>
      </c>
    </row>
    <row r="43" spans="1:20" ht="17.25" customHeight="1">
      <c r="A43" s="155" t="s">
        <v>632</v>
      </c>
      <c r="B43" s="156"/>
      <c r="C43" s="156"/>
      <c r="D43" s="156"/>
      <c r="E43" s="156"/>
      <c r="F43" s="156"/>
      <c r="G43" s="156"/>
      <c r="H43" s="156"/>
      <c r="I43" s="157"/>
      <c r="J43" s="158" t="s">
        <v>636</v>
      </c>
      <c r="K43" s="156"/>
      <c r="L43" s="156"/>
      <c r="M43" s="156"/>
      <c r="N43" s="156"/>
      <c r="O43" s="156"/>
      <c r="P43" s="157"/>
      <c r="Q43" s="1378">
        <v>43</v>
      </c>
      <c r="R43" s="1379"/>
      <c r="S43" s="1379"/>
      <c r="T43" s="248" t="s">
        <v>1088</v>
      </c>
    </row>
    <row r="44" spans="1:20" ht="17.25" customHeight="1" thickBot="1">
      <c r="A44" s="173" t="s">
        <v>633</v>
      </c>
      <c r="B44" s="160"/>
      <c r="C44" s="160"/>
      <c r="D44" s="160"/>
      <c r="E44" s="160"/>
      <c r="F44" s="160"/>
      <c r="G44" s="160"/>
      <c r="H44" s="160"/>
      <c r="I44" s="161"/>
      <c r="J44" s="159" t="s">
        <v>504</v>
      </c>
      <c r="K44" s="160"/>
      <c r="L44" s="160"/>
      <c r="M44" s="160"/>
      <c r="N44" s="160"/>
      <c r="O44" s="160"/>
      <c r="P44" s="161"/>
      <c r="Q44" s="1392">
        <v>2</v>
      </c>
      <c r="R44" s="1393"/>
      <c r="S44" s="1393"/>
      <c r="T44" s="249" t="s">
        <v>86</v>
      </c>
    </row>
    <row r="45" spans="1:20" ht="17.25" customHeight="1">
      <c r="A45" s="39"/>
      <c r="B45" s="39"/>
      <c r="C45" s="39"/>
      <c r="D45" s="39"/>
      <c r="E45" s="39"/>
      <c r="F45" s="39"/>
      <c r="G45" s="39"/>
      <c r="H45" s="39"/>
      <c r="I45" s="39"/>
      <c r="J45" s="39"/>
      <c r="K45" s="39"/>
      <c r="L45" s="39"/>
      <c r="M45" s="39"/>
      <c r="N45" s="39"/>
      <c r="O45" s="39"/>
      <c r="P45" s="39"/>
      <c r="Q45" s="174"/>
      <c r="R45" s="174"/>
      <c r="S45" s="174"/>
      <c r="T45" s="174"/>
    </row>
    <row r="46" ht="17.25" customHeight="1">
      <c r="A46" s="32" t="s">
        <v>1596</v>
      </c>
    </row>
    <row r="47" ht="17.25" customHeight="1" thickBot="1">
      <c r="AC47" s="151" t="s">
        <v>155</v>
      </c>
    </row>
    <row r="48" spans="1:29" ht="36" customHeight="1" thickBot="1">
      <c r="A48" s="896" t="s">
        <v>685</v>
      </c>
      <c r="B48" s="897"/>
      <c r="C48" s="898"/>
      <c r="D48" s="1429" t="s">
        <v>350</v>
      </c>
      <c r="E48" s="897"/>
      <c r="F48" s="897"/>
      <c r="G48" s="897"/>
      <c r="H48" s="897"/>
      <c r="I48" s="897"/>
      <c r="J48" s="897"/>
      <c r="K48" s="897"/>
      <c r="L48" s="897"/>
      <c r="M48" s="897"/>
      <c r="N48" s="897"/>
      <c r="O48" s="897"/>
      <c r="P48" s="897"/>
      <c r="Q48" s="897"/>
      <c r="R48" s="897"/>
      <c r="S48" s="898"/>
      <c r="T48" s="1429" t="s">
        <v>445</v>
      </c>
      <c r="U48" s="897"/>
      <c r="V48" s="897"/>
      <c r="W48" s="897"/>
      <c r="X48" s="898"/>
      <c r="Y48" s="1442" t="s">
        <v>446</v>
      </c>
      <c r="Z48" s="1443"/>
      <c r="AA48" s="1443"/>
      <c r="AB48" s="1443"/>
      <c r="AC48" s="1444"/>
    </row>
    <row r="49" spans="1:29" ht="17.25" customHeight="1">
      <c r="A49" s="1433" t="s">
        <v>1588</v>
      </c>
      <c r="B49" s="1434"/>
      <c r="C49" s="1435"/>
      <c r="D49" s="1430" t="s">
        <v>349</v>
      </c>
      <c r="E49" s="1431"/>
      <c r="F49" s="1431"/>
      <c r="G49" s="1431"/>
      <c r="H49" s="1431"/>
      <c r="I49" s="1431"/>
      <c r="J49" s="1431"/>
      <c r="K49" s="1431"/>
      <c r="L49" s="1431"/>
      <c r="M49" s="1431"/>
      <c r="N49" s="1431"/>
      <c r="O49" s="1431"/>
      <c r="P49" s="1431"/>
      <c r="Q49" s="1431"/>
      <c r="R49" s="1431"/>
      <c r="S49" s="1432"/>
      <c r="T49" s="1374">
        <v>2888068</v>
      </c>
      <c r="U49" s="1375"/>
      <c r="V49" s="1375"/>
      <c r="W49" s="1375"/>
      <c r="X49" s="1445"/>
      <c r="Y49" s="1374">
        <v>0</v>
      </c>
      <c r="Z49" s="1375"/>
      <c r="AA49" s="1375"/>
      <c r="AB49" s="1375"/>
      <c r="AC49" s="1376"/>
    </row>
    <row r="50" spans="1:29" ht="17.25" customHeight="1">
      <c r="A50" s="1436"/>
      <c r="B50" s="1437"/>
      <c r="C50" s="1438"/>
      <c r="D50" s="1122" t="s">
        <v>994</v>
      </c>
      <c r="E50" s="1037"/>
      <c r="F50" s="1037"/>
      <c r="G50" s="1037"/>
      <c r="H50" s="1037"/>
      <c r="I50" s="1037"/>
      <c r="J50" s="1037"/>
      <c r="K50" s="1037"/>
      <c r="L50" s="1037"/>
      <c r="M50" s="1037"/>
      <c r="N50" s="1037"/>
      <c r="O50" s="1037"/>
      <c r="P50" s="1037"/>
      <c r="Q50" s="1037"/>
      <c r="R50" s="1037"/>
      <c r="S50" s="1037"/>
      <c r="T50" s="902">
        <v>40509320</v>
      </c>
      <c r="U50" s="894"/>
      <c r="V50" s="894"/>
      <c r="W50" s="894"/>
      <c r="X50" s="895"/>
      <c r="Y50" s="902">
        <v>0</v>
      </c>
      <c r="Z50" s="894"/>
      <c r="AA50" s="894"/>
      <c r="AB50" s="894"/>
      <c r="AC50" s="1353"/>
    </row>
    <row r="51" spans="1:29" ht="17.25" customHeight="1">
      <c r="A51" s="1436"/>
      <c r="B51" s="1437"/>
      <c r="C51" s="1438"/>
      <c r="D51" s="1122" t="s">
        <v>1089</v>
      </c>
      <c r="E51" s="1037"/>
      <c r="F51" s="1037"/>
      <c r="G51" s="1037"/>
      <c r="H51" s="1037"/>
      <c r="I51" s="1037"/>
      <c r="J51" s="1037"/>
      <c r="K51" s="1037"/>
      <c r="L51" s="1037"/>
      <c r="M51" s="1037"/>
      <c r="N51" s="1037"/>
      <c r="O51" s="1037"/>
      <c r="P51" s="1037"/>
      <c r="Q51" s="1037"/>
      <c r="R51" s="1037"/>
      <c r="S51" s="1037"/>
      <c r="T51" s="902">
        <v>0</v>
      </c>
      <c r="U51" s="894"/>
      <c r="V51" s="894"/>
      <c r="W51" s="894"/>
      <c r="X51" s="895"/>
      <c r="Y51" s="894">
        <v>0</v>
      </c>
      <c r="Z51" s="894"/>
      <c r="AA51" s="894"/>
      <c r="AB51" s="894"/>
      <c r="AC51" s="1353"/>
    </row>
    <row r="52" spans="1:29" ht="17.25" customHeight="1">
      <c r="A52" s="1436"/>
      <c r="B52" s="1437"/>
      <c r="C52" s="1438"/>
      <c r="D52" s="1122" t="s">
        <v>1090</v>
      </c>
      <c r="E52" s="1037"/>
      <c r="F52" s="1037"/>
      <c r="G52" s="1037"/>
      <c r="H52" s="1037"/>
      <c r="I52" s="1037"/>
      <c r="J52" s="1037"/>
      <c r="K52" s="1037"/>
      <c r="L52" s="1037"/>
      <c r="M52" s="1037"/>
      <c r="N52" s="1037"/>
      <c r="O52" s="1037"/>
      <c r="P52" s="1037"/>
      <c r="Q52" s="1037"/>
      <c r="R52" s="1037"/>
      <c r="S52" s="1037"/>
      <c r="T52" s="902">
        <v>7809000</v>
      </c>
      <c r="U52" s="894"/>
      <c r="V52" s="894"/>
      <c r="W52" s="894"/>
      <c r="X52" s="895"/>
      <c r="Y52" s="894">
        <v>0</v>
      </c>
      <c r="Z52" s="894"/>
      <c r="AA52" s="894"/>
      <c r="AB52" s="894"/>
      <c r="AC52" s="1353"/>
    </row>
    <row r="53" spans="1:29" ht="17.25" customHeight="1" thickBot="1">
      <c r="A53" s="1439"/>
      <c r="B53" s="1440"/>
      <c r="C53" s="1441"/>
      <c r="D53" s="1345" t="s">
        <v>135</v>
      </c>
      <c r="E53" s="1345"/>
      <c r="F53" s="1345"/>
      <c r="G53" s="1345"/>
      <c r="H53" s="1345"/>
      <c r="I53" s="1345"/>
      <c r="J53" s="1345"/>
      <c r="K53" s="1345"/>
      <c r="L53" s="1345"/>
      <c r="M53" s="1345"/>
      <c r="N53" s="1345"/>
      <c r="O53" s="1345"/>
      <c r="P53" s="1345"/>
      <c r="Q53" s="1345"/>
      <c r="R53" s="1345"/>
      <c r="S53" s="1345"/>
      <c r="T53" s="984">
        <f>SUM(T49:X52)</f>
        <v>51206388</v>
      </c>
      <c r="U53" s="931"/>
      <c r="V53" s="931"/>
      <c r="W53" s="931"/>
      <c r="X53" s="932"/>
      <c r="Y53" s="984">
        <f>SUM(Y49:AC52)</f>
        <v>0</v>
      </c>
      <c r="Z53" s="931"/>
      <c r="AA53" s="931"/>
      <c r="AB53" s="931"/>
      <c r="AC53" s="1354"/>
    </row>
    <row r="54" spans="1:29" ht="17.25" customHeight="1">
      <c r="A54" s="1356" t="s">
        <v>1589</v>
      </c>
      <c r="B54" s="1357"/>
      <c r="C54" s="1358"/>
      <c r="D54" s="1447" t="s">
        <v>1590</v>
      </c>
      <c r="E54" s="805"/>
      <c r="F54" s="805"/>
      <c r="G54" s="805"/>
      <c r="H54" s="805"/>
      <c r="I54" s="805"/>
      <c r="J54" s="805"/>
      <c r="K54" s="805"/>
      <c r="L54" s="805"/>
      <c r="M54" s="805"/>
      <c r="N54" s="805"/>
      <c r="O54" s="805"/>
      <c r="P54" s="805"/>
      <c r="Q54" s="805"/>
      <c r="R54" s="805"/>
      <c r="S54" s="1448"/>
      <c r="T54" s="1065">
        <v>690092437</v>
      </c>
      <c r="U54" s="1066"/>
      <c r="V54" s="1066"/>
      <c r="W54" s="1066"/>
      <c r="X54" s="1067"/>
      <c r="Y54" s="1065">
        <v>0</v>
      </c>
      <c r="Z54" s="1066"/>
      <c r="AA54" s="1066"/>
      <c r="AB54" s="1066"/>
      <c r="AC54" s="1377"/>
    </row>
    <row r="55" spans="1:29" ht="17.25" customHeight="1">
      <c r="A55" s="1359"/>
      <c r="B55" s="1360"/>
      <c r="C55" s="1361"/>
      <c r="D55" s="1343" t="s">
        <v>1591</v>
      </c>
      <c r="E55" s="786"/>
      <c r="F55" s="786"/>
      <c r="G55" s="786"/>
      <c r="H55" s="786"/>
      <c r="I55" s="786"/>
      <c r="J55" s="786"/>
      <c r="K55" s="786"/>
      <c r="L55" s="786"/>
      <c r="M55" s="786"/>
      <c r="N55" s="786"/>
      <c r="O55" s="786"/>
      <c r="P55" s="786"/>
      <c r="Q55" s="786"/>
      <c r="R55" s="786"/>
      <c r="S55" s="1344"/>
      <c r="T55" s="902">
        <v>525945</v>
      </c>
      <c r="U55" s="894"/>
      <c r="V55" s="894"/>
      <c r="W55" s="894"/>
      <c r="X55" s="895"/>
      <c r="Y55" s="902">
        <v>0</v>
      </c>
      <c r="Z55" s="894"/>
      <c r="AA55" s="894"/>
      <c r="AB55" s="894"/>
      <c r="AC55" s="1353"/>
    </row>
    <row r="56" spans="1:29" ht="17.25" customHeight="1" thickBot="1">
      <c r="A56" s="1362"/>
      <c r="B56" s="1363"/>
      <c r="C56" s="1364"/>
      <c r="D56" s="1365" t="s">
        <v>135</v>
      </c>
      <c r="E56" s="1119"/>
      <c r="F56" s="1119"/>
      <c r="G56" s="1119"/>
      <c r="H56" s="1119"/>
      <c r="I56" s="1119"/>
      <c r="J56" s="1119"/>
      <c r="K56" s="1119"/>
      <c r="L56" s="1119"/>
      <c r="M56" s="1119"/>
      <c r="N56" s="1119"/>
      <c r="O56" s="1119"/>
      <c r="P56" s="1119"/>
      <c r="Q56" s="1119"/>
      <c r="R56" s="1119"/>
      <c r="S56" s="1366"/>
      <c r="T56" s="984">
        <f>SUM(T54,T55)</f>
        <v>690618382</v>
      </c>
      <c r="U56" s="931"/>
      <c r="V56" s="931"/>
      <c r="W56" s="931"/>
      <c r="X56" s="932"/>
      <c r="Y56" s="984">
        <f>SUM(Y54,Y55)</f>
        <v>0</v>
      </c>
      <c r="Z56" s="931"/>
      <c r="AA56" s="931"/>
      <c r="AB56" s="931"/>
      <c r="AC56" s="1354"/>
    </row>
    <row r="57" spans="1:29" ht="17.25" customHeight="1">
      <c r="A57" s="1367" t="s">
        <v>1592</v>
      </c>
      <c r="B57" s="1368"/>
      <c r="C57" s="1369"/>
      <c r="D57" s="1132" t="s">
        <v>251</v>
      </c>
      <c r="E57" s="1132"/>
      <c r="F57" s="1132"/>
      <c r="G57" s="1132"/>
      <c r="H57" s="1132"/>
      <c r="I57" s="1132"/>
      <c r="J57" s="1132"/>
      <c r="K57" s="1132"/>
      <c r="L57" s="1132"/>
      <c r="M57" s="1132"/>
      <c r="N57" s="1132"/>
      <c r="O57" s="1132"/>
      <c r="P57" s="1132"/>
      <c r="Q57" s="1132"/>
      <c r="R57" s="1132"/>
      <c r="S57" s="1132"/>
      <c r="T57" s="1374">
        <v>77760</v>
      </c>
      <c r="U57" s="1375"/>
      <c r="V57" s="1375"/>
      <c r="W57" s="1375"/>
      <c r="X57" s="1445"/>
      <c r="Y57" s="1374">
        <v>0</v>
      </c>
      <c r="Z57" s="1375"/>
      <c r="AA57" s="1375"/>
      <c r="AB57" s="1375"/>
      <c r="AC57" s="1376"/>
    </row>
    <row r="58" spans="1:29" ht="17.25" customHeight="1">
      <c r="A58" s="1370"/>
      <c r="B58" s="1368"/>
      <c r="C58" s="1369"/>
      <c r="D58" s="1122" t="s">
        <v>1437</v>
      </c>
      <c r="E58" s="1037"/>
      <c r="F58" s="1037"/>
      <c r="G58" s="1037"/>
      <c r="H58" s="1037"/>
      <c r="I58" s="1037"/>
      <c r="J58" s="1037"/>
      <c r="K58" s="1037"/>
      <c r="L58" s="1037"/>
      <c r="M58" s="1037"/>
      <c r="N58" s="1037"/>
      <c r="O58" s="1037"/>
      <c r="P58" s="1037"/>
      <c r="Q58" s="1037"/>
      <c r="R58" s="1037"/>
      <c r="S58" s="1037"/>
      <c r="T58" s="902">
        <v>11127561</v>
      </c>
      <c r="U58" s="894"/>
      <c r="V58" s="894"/>
      <c r="W58" s="894"/>
      <c r="X58" s="895"/>
      <c r="Y58" s="902">
        <f>SUM(Y59:AC61)</f>
        <v>0</v>
      </c>
      <c r="Z58" s="894"/>
      <c r="AA58" s="894"/>
      <c r="AB58" s="894"/>
      <c r="AC58" s="1353"/>
    </row>
    <row r="59" spans="1:29" ht="17.25" customHeight="1">
      <c r="A59" s="1370"/>
      <c r="B59" s="1368"/>
      <c r="C59" s="1369"/>
      <c r="D59" s="1352"/>
      <c r="E59" s="1449" t="s">
        <v>753</v>
      </c>
      <c r="F59" s="1450"/>
      <c r="G59" s="1450"/>
      <c r="H59" s="1450"/>
      <c r="I59" s="1450"/>
      <c r="J59" s="1450"/>
      <c r="K59" s="1450"/>
      <c r="L59" s="1450"/>
      <c r="M59" s="1450"/>
      <c r="N59" s="1450"/>
      <c r="O59" s="1450"/>
      <c r="P59" s="1450"/>
      <c r="Q59" s="1450"/>
      <c r="R59" s="1450"/>
      <c r="S59" s="1451"/>
      <c r="T59" s="902">
        <v>1016301</v>
      </c>
      <c r="U59" s="894"/>
      <c r="V59" s="894"/>
      <c r="W59" s="894"/>
      <c r="X59" s="895"/>
      <c r="Y59" s="902">
        <v>0</v>
      </c>
      <c r="Z59" s="894"/>
      <c r="AA59" s="894"/>
      <c r="AB59" s="894"/>
      <c r="AC59" s="1353"/>
    </row>
    <row r="60" spans="1:29" ht="17.25" customHeight="1">
      <c r="A60" s="1370"/>
      <c r="B60" s="1368"/>
      <c r="C60" s="1369"/>
      <c r="D60" s="1352"/>
      <c r="E60" s="1449" t="s">
        <v>1593</v>
      </c>
      <c r="F60" s="1450"/>
      <c r="G60" s="1450"/>
      <c r="H60" s="1450"/>
      <c r="I60" s="1450"/>
      <c r="J60" s="1450"/>
      <c r="K60" s="1450"/>
      <c r="L60" s="1450"/>
      <c r="M60" s="1450"/>
      <c r="N60" s="1450"/>
      <c r="O60" s="1450"/>
      <c r="P60" s="1450"/>
      <c r="Q60" s="1450"/>
      <c r="R60" s="1450"/>
      <c r="S60" s="1451"/>
      <c r="T60" s="902">
        <v>181980</v>
      </c>
      <c r="U60" s="894"/>
      <c r="V60" s="894"/>
      <c r="W60" s="894"/>
      <c r="X60" s="895"/>
      <c r="Y60" s="902">
        <v>0</v>
      </c>
      <c r="Z60" s="894"/>
      <c r="AA60" s="894"/>
      <c r="AB60" s="894"/>
      <c r="AC60" s="1353"/>
    </row>
    <row r="61" spans="1:29" ht="17.25" customHeight="1">
      <c r="A61" s="1370"/>
      <c r="B61" s="1368"/>
      <c r="C61" s="1369"/>
      <c r="D61" s="849"/>
      <c r="E61" s="1449" t="s">
        <v>1481</v>
      </c>
      <c r="F61" s="1450"/>
      <c r="G61" s="1450"/>
      <c r="H61" s="1450"/>
      <c r="I61" s="1450"/>
      <c r="J61" s="1450"/>
      <c r="K61" s="1450"/>
      <c r="L61" s="1450"/>
      <c r="M61" s="1450"/>
      <c r="N61" s="1450"/>
      <c r="O61" s="1450"/>
      <c r="P61" s="1450"/>
      <c r="Q61" s="1450"/>
      <c r="R61" s="1450"/>
      <c r="S61" s="1451"/>
      <c r="T61" s="902">
        <v>9931680</v>
      </c>
      <c r="U61" s="894"/>
      <c r="V61" s="894"/>
      <c r="W61" s="894"/>
      <c r="X61" s="895"/>
      <c r="Y61" s="902">
        <v>0</v>
      </c>
      <c r="Z61" s="894"/>
      <c r="AA61" s="894"/>
      <c r="AB61" s="894"/>
      <c r="AC61" s="1353"/>
    </row>
    <row r="62" spans="1:29" ht="17.25" customHeight="1">
      <c r="A62" s="1370"/>
      <c r="B62" s="1368"/>
      <c r="C62" s="1369"/>
      <c r="D62" s="1122" t="s">
        <v>1091</v>
      </c>
      <c r="E62" s="1037"/>
      <c r="F62" s="1037"/>
      <c r="G62" s="1037"/>
      <c r="H62" s="1037"/>
      <c r="I62" s="1037"/>
      <c r="J62" s="1037"/>
      <c r="K62" s="1037"/>
      <c r="L62" s="1037"/>
      <c r="M62" s="1037"/>
      <c r="N62" s="1037"/>
      <c r="O62" s="1037"/>
      <c r="P62" s="1037"/>
      <c r="Q62" s="1037"/>
      <c r="R62" s="1037"/>
      <c r="S62" s="1037"/>
      <c r="T62" s="902">
        <f>SUM(T63:X65)</f>
        <v>872219</v>
      </c>
      <c r="U62" s="894"/>
      <c r="V62" s="894"/>
      <c r="W62" s="894"/>
      <c r="X62" s="895"/>
      <c r="Y62" s="902">
        <f>SUM(Y63:AC65)</f>
        <v>0</v>
      </c>
      <c r="Z62" s="894"/>
      <c r="AA62" s="894"/>
      <c r="AB62" s="894"/>
      <c r="AC62" s="1353"/>
    </row>
    <row r="63" spans="1:29" ht="17.25" customHeight="1">
      <c r="A63" s="1370"/>
      <c r="B63" s="1368"/>
      <c r="C63" s="1369"/>
      <c r="D63" s="1352"/>
      <c r="E63" s="1343" t="s">
        <v>1092</v>
      </c>
      <c r="F63" s="786"/>
      <c r="G63" s="786"/>
      <c r="H63" s="786"/>
      <c r="I63" s="786"/>
      <c r="J63" s="786"/>
      <c r="K63" s="786"/>
      <c r="L63" s="786"/>
      <c r="M63" s="786"/>
      <c r="N63" s="786"/>
      <c r="O63" s="786"/>
      <c r="P63" s="786"/>
      <c r="Q63" s="786"/>
      <c r="R63" s="786"/>
      <c r="S63" s="1344"/>
      <c r="T63" s="902">
        <v>140000</v>
      </c>
      <c r="U63" s="894"/>
      <c r="V63" s="894"/>
      <c r="W63" s="894"/>
      <c r="X63" s="895"/>
      <c r="Y63" s="902">
        <v>0</v>
      </c>
      <c r="Z63" s="894"/>
      <c r="AA63" s="894"/>
      <c r="AB63" s="894"/>
      <c r="AC63" s="1353"/>
    </row>
    <row r="64" spans="1:29" ht="17.25" customHeight="1">
      <c r="A64" s="1370"/>
      <c r="B64" s="1368"/>
      <c r="C64" s="1369"/>
      <c r="D64" s="849"/>
      <c r="E64" s="1037" t="s">
        <v>249</v>
      </c>
      <c r="F64" s="1037"/>
      <c r="G64" s="1037"/>
      <c r="H64" s="1037"/>
      <c r="I64" s="1037"/>
      <c r="J64" s="1037"/>
      <c r="K64" s="1037"/>
      <c r="L64" s="1037"/>
      <c r="M64" s="1037"/>
      <c r="N64" s="1037"/>
      <c r="O64" s="1037"/>
      <c r="P64" s="1037"/>
      <c r="Q64" s="1037"/>
      <c r="R64" s="1037"/>
      <c r="S64" s="1037"/>
      <c r="T64" s="902">
        <v>112719</v>
      </c>
      <c r="U64" s="894"/>
      <c r="V64" s="894"/>
      <c r="W64" s="894"/>
      <c r="X64" s="895"/>
      <c r="Y64" s="902">
        <v>0</v>
      </c>
      <c r="Z64" s="894"/>
      <c r="AA64" s="894"/>
      <c r="AB64" s="894"/>
      <c r="AC64" s="1353"/>
    </row>
    <row r="65" spans="1:29" ht="17.25" customHeight="1">
      <c r="A65" s="1370"/>
      <c r="B65" s="1368"/>
      <c r="C65" s="1369"/>
      <c r="D65" s="849"/>
      <c r="E65" s="1343" t="s">
        <v>450</v>
      </c>
      <c r="F65" s="786"/>
      <c r="G65" s="786"/>
      <c r="H65" s="786"/>
      <c r="I65" s="786"/>
      <c r="J65" s="786"/>
      <c r="K65" s="786"/>
      <c r="L65" s="786"/>
      <c r="M65" s="786"/>
      <c r="N65" s="786"/>
      <c r="O65" s="786"/>
      <c r="P65" s="786"/>
      <c r="Q65" s="786"/>
      <c r="R65" s="786"/>
      <c r="S65" s="1344"/>
      <c r="T65" s="902">
        <v>619500</v>
      </c>
      <c r="U65" s="894"/>
      <c r="V65" s="894"/>
      <c r="W65" s="894"/>
      <c r="X65" s="895"/>
      <c r="Y65" s="902">
        <v>0</v>
      </c>
      <c r="Z65" s="894"/>
      <c r="AA65" s="894"/>
      <c r="AB65" s="894"/>
      <c r="AC65" s="1353"/>
    </row>
    <row r="66" spans="1:29" ht="17.25" customHeight="1">
      <c r="A66" s="1370"/>
      <c r="B66" s="1368"/>
      <c r="C66" s="1369"/>
      <c r="D66" s="1343" t="s">
        <v>252</v>
      </c>
      <c r="E66" s="786"/>
      <c r="F66" s="786"/>
      <c r="G66" s="786"/>
      <c r="H66" s="786"/>
      <c r="I66" s="786"/>
      <c r="J66" s="786"/>
      <c r="K66" s="786"/>
      <c r="L66" s="786"/>
      <c r="M66" s="786"/>
      <c r="N66" s="786"/>
      <c r="O66" s="786"/>
      <c r="P66" s="786"/>
      <c r="Q66" s="786"/>
      <c r="R66" s="786"/>
      <c r="S66" s="1344"/>
      <c r="T66" s="902">
        <v>37413900</v>
      </c>
      <c r="U66" s="894"/>
      <c r="V66" s="894"/>
      <c r="W66" s="894"/>
      <c r="X66" s="895"/>
      <c r="Y66" s="902">
        <v>0</v>
      </c>
      <c r="Z66" s="894"/>
      <c r="AA66" s="894"/>
      <c r="AB66" s="894"/>
      <c r="AC66" s="1353"/>
    </row>
    <row r="67" spans="1:29" ht="17.25" customHeight="1">
      <c r="A67" s="1370"/>
      <c r="B67" s="1368"/>
      <c r="C67" s="1369"/>
      <c r="D67" s="1122" t="s">
        <v>250</v>
      </c>
      <c r="E67" s="1037"/>
      <c r="F67" s="1037"/>
      <c r="G67" s="1037"/>
      <c r="H67" s="1037"/>
      <c r="I67" s="1037"/>
      <c r="J67" s="1037"/>
      <c r="K67" s="1037"/>
      <c r="L67" s="1037"/>
      <c r="M67" s="1037"/>
      <c r="N67" s="1037"/>
      <c r="O67" s="1037"/>
      <c r="P67" s="1037"/>
      <c r="Q67" s="1037"/>
      <c r="R67" s="1037"/>
      <c r="S67" s="1037"/>
      <c r="T67" s="902">
        <f>SUM(T68:X70)</f>
        <v>9622293</v>
      </c>
      <c r="U67" s="894"/>
      <c r="V67" s="894"/>
      <c r="W67" s="894"/>
      <c r="X67" s="895"/>
      <c r="Y67" s="902">
        <f>SUM(Y68:AC70)</f>
        <v>147034</v>
      </c>
      <c r="Z67" s="894"/>
      <c r="AA67" s="894"/>
      <c r="AB67" s="894"/>
      <c r="AC67" s="1353"/>
    </row>
    <row r="68" spans="1:29" ht="17.25" customHeight="1">
      <c r="A68" s="1370"/>
      <c r="B68" s="1368"/>
      <c r="C68" s="1369"/>
      <c r="D68" s="849"/>
      <c r="E68" s="1037" t="s">
        <v>631</v>
      </c>
      <c r="F68" s="1037"/>
      <c r="G68" s="1037"/>
      <c r="H68" s="1037"/>
      <c r="I68" s="1037"/>
      <c r="J68" s="1037"/>
      <c r="K68" s="1037"/>
      <c r="L68" s="1037"/>
      <c r="M68" s="1037"/>
      <c r="N68" s="1037"/>
      <c r="O68" s="1037"/>
      <c r="P68" s="1037"/>
      <c r="Q68" s="1037"/>
      <c r="R68" s="1037"/>
      <c r="S68" s="1037"/>
      <c r="T68" s="902">
        <v>9203100</v>
      </c>
      <c r="U68" s="894"/>
      <c r="V68" s="894"/>
      <c r="W68" s="894"/>
      <c r="X68" s="895"/>
      <c r="Y68" s="902">
        <v>0</v>
      </c>
      <c r="Z68" s="894"/>
      <c r="AA68" s="894"/>
      <c r="AB68" s="894"/>
      <c r="AC68" s="1353"/>
    </row>
    <row r="69" spans="1:29" ht="17.25" customHeight="1">
      <c r="A69" s="1370"/>
      <c r="B69" s="1368"/>
      <c r="C69" s="1369"/>
      <c r="D69" s="1351"/>
      <c r="E69" s="1037" t="s">
        <v>451</v>
      </c>
      <c r="F69" s="1037"/>
      <c r="G69" s="1037"/>
      <c r="H69" s="1037"/>
      <c r="I69" s="1037"/>
      <c r="J69" s="1037"/>
      <c r="K69" s="1037"/>
      <c r="L69" s="1037"/>
      <c r="M69" s="1037"/>
      <c r="N69" s="1037"/>
      <c r="O69" s="1037"/>
      <c r="P69" s="1037"/>
      <c r="Q69" s="1037"/>
      <c r="R69" s="1037"/>
      <c r="S69" s="1037"/>
      <c r="T69" s="902">
        <v>120000</v>
      </c>
      <c r="U69" s="894"/>
      <c r="V69" s="894"/>
      <c r="W69" s="894"/>
      <c r="X69" s="895"/>
      <c r="Y69" s="902">
        <v>0</v>
      </c>
      <c r="Z69" s="894"/>
      <c r="AA69" s="894"/>
      <c r="AB69" s="894"/>
      <c r="AC69" s="1353"/>
    </row>
    <row r="70" spans="1:29" ht="17.25" customHeight="1">
      <c r="A70" s="1370"/>
      <c r="B70" s="1368"/>
      <c r="C70" s="1369"/>
      <c r="D70" s="1351"/>
      <c r="E70" s="1037" t="s">
        <v>257</v>
      </c>
      <c r="F70" s="1037"/>
      <c r="G70" s="1037"/>
      <c r="H70" s="1037"/>
      <c r="I70" s="1037"/>
      <c r="J70" s="1037"/>
      <c r="K70" s="1037"/>
      <c r="L70" s="1037"/>
      <c r="M70" s="1037"/>
      <c r="N70" s="1037"/>
      <c r="O70" s="1037"/>
      <c r="P70" s="1037"/>
      <c r="Q70" s="1037"/>
      <c r="R70" s="1037"/>
      <c r="S70" s="1037"/>
      <c r="T70" s="902">
        <v>299193</v>
      </c>
      <c r="U70" s="894"/>
      <c r="V70" s="894"/>
      <c r="W70" s="894"/>
      <c r="X70" s="895"/>
      <c r="Y70" s="902">
        <v>147034</v>
      </c>
      <c r="Z70" s="894"/>
      <c r="AA70" s="894"/>
      <c r="AB70" s="894"/>
      <c r="AC70" s="1353"/>
    </row>
    <row r="71" spans="1:29" ht="17.25" customHeight="1">
      <c r="A71" s="1370"/>
      <c r="B71" s="1368"/>
      <c r="C71" s="1369"/>
      <c r="D71" s="1122" t="s">
        <v>253</v>
      </c>
      <c r="E71" s="1037"/>
      <c r="F71" s="1037"/>
      <c r="G71" s="1037"/>
      <c r="H71" s="1037"/>
      <c r="I71" s="1037"/>
      <c r="J71" s="1037"/>
      <c r="K71" s="1037"/>
      <c r="L71" s="1037"/>
      <c r="M71" s="1037"/>
      <c r="N71" s="1037"/>
      <c r="O71" s="1037"/>
      <c r="P71" s="1037"/>
      <c r="Q71" s="1037"/>
      <c r="R71" s="1037"/>
      <c r="S71" s="1037"/>
      <c r="T71" s="902">
        <f>SUM(T72:X73)</f>
        <v>7221523</v>
      </c>
      <c r="U71" s="894"/>
      <c r="V71" s="894"/>
      <c r="W71" s="894"/>
      <c r="X71" s="895"/>
      <c r="Y71" s="902">
        <f>SUM(Y72:AC73)</f>
        <v>93816</v>
      </c>
      <c r="Z71" s="894"/>
      <c r="AA71" s="894"/>
      <c r="AB71" s="894"/>
      <c r="AC71" s="1353"/>
    </row>
    <row r="72" spans="1:29" ht="17.25" customHeight="1">
      <c r="A72" s="1370"/>
      <c r="B72" s="1368"/>
      <c r="C72" s="1369"/>
      <c r="D72" s="1352"/>
      <c r="E72" s="1037" t="s">
        <v>1482</v>
      </c>
      <c r="F72" s="1037"/>
      <c r="G72" s="1037"/>
      <c r="H72" s="1037"/>
      <c r="I72" s="1037"/>
      <c r="J72" s="1037"/>
      <c r="K72" s="1037"/>
      <c r="L72" s="1037"/>
      <c r="M72" s="1037"/>
      <c r="N72" s="1037"/>
      <c r="O72" s="1037"/>
      <c r="P72" s="1037"/>
      <c r="Q72" s="1037"/>
      <c r="R72" s="1037"/>
      <c r="S72" s="1037"/>
      <c r="T72" s="902">
        <v>0</v>
      </c>
      <c r="U72" s="894"/>
      <c r="V72" s="894"/>
      <c r="W72" s="894"/>
      <c r="X72" s="895"/>
      <c r="Y72" s="902">
        <v>0</v>
      </c>
      <c r="Z72" s="894"/>
      <c r="AA72" s="894"/>
      <c r="AB72" s="894"/>
      <c r="AC72" s="1353"/>
    </row>
    <row r="73" spans="1:29" ht="17.25" customHeight="1">
      <c r="A73" s="1370"/>
      <c r="B73" s="1368"/>
      <c r="C73" s="1369"/>
      <c r="D73" s="849"/>
      <c r="E73" s="1037" t="s">
        <v>1483</v>
      </c>
      <c r="F73" s="1037"/>
      <c r="G73" s="1037"/>
      <c r="H73" s="1037"/>
      <c r="I73" s="1037"/>
      <c r="J73" s="1037"/>
      <c r="K73" s="1037"/>
      <c r="L73" s="1037"/>
      <c r="M73" s="1037"/>
      <c r="N73" s="1037"/>
      <c r="O73" s="1037"/>
      <c r="P73" s="1037"/>
      <c r="Q73" s="1037"/>
      <c r="R73" s="1037"/>
      <c r="S73" s="1037"/>
      <c r="T73" s="902">
        <v>7221523</v>
      </c>
      <c r="U73" s="894"/>
      <c r="V73" s="894"/>
      <c r="W73" s="894"/>
      <c r="X73" s="895"/>
      <c r="Y73" s="902">
        <v>93816</v>
      </c>
      <c r="Z73" s="894"/>
      <c r="AA73" s="894"/>
      <c r="AB73" s="894"/>
      <c r="AC73" s="1353"/>
    </row>
    <row r="74" spans="1:29" ht="17.25" customHeight="1">
      <c r="A74" s="1370"/>
      <c r="B74" s="1368"/>
      <c r="C74" s="1369"/>
      <c r="D74" s="1037" t="s">
        <v>254</v>
      </c>
      <c r="E74" s="1037"/>
      <c r="F74" s="1037"/>
      <c r="G74" s="1037"/>
      <c r="H74" s="1037"/>
      <c r="I74" s="1037"/>
      <c r="J74" s="1037"/>
      <c r="K74" s="1037"/>
      <c r="L74" s="1037"/>
      <c r="M74" s="1037"/>
      <c r="N74" s="1037"/>
      <c r="O74" s="1037"/>
      <c r="P74" s="1037"/>
      <c r="Q74" s="1037"/>
      <c r="R74" s="1037"/>
      <c r="S74" s="1037"/>
      <c r="T74" s="902">
        <v>629915</v>
      </c>
      <c r="U74" s="894"/>
      <c r="V74" s="894"/>
      <c r="W74" s="894"/>
      <c r="X74" s="895"/>
      <c r="Y74" s="902">
        <v>0</v>
      </c>
      <c r="Z74" s="894"/>
      <c r="AA74" s="894"/>
      <c r="AB74" s="894"/>
      <c r="AC74" s="1353"/>
    </row>
    <row r="75" spans="1:29" ht="17.25" customHeight="1">
      <c r="A75" s="1370"/>
      <c r="B75" s="1368"/>
      <c r="C75" s="1369"/>
      <c r="D75" s="1037" t="s">
        <v>255</v>
      </c>
      <c r="E75" s="1037"/>
      <c r="F75" s="1037"/>
      <c r="G75" s="1037"/>
      <c r="H75" s="1037"/>
      <c r="I75" s="1037"/>
      <c r="J75" s="1037"/>
      <c r="K75" s="1037"/>
      <c r="L75" s="1037"/>
      <c r="M75" s="1037"/>
      <c r="N75" s="1037"/>
      <c r="O75" s="1037"/>
      <c r="P75" s="1037"/>
      <c r="Q75" s="1037"/>
      <c r="R75" s="1037"/>
      <c r="S75" s="1037"/>
      <c r="T75" s="902">
        <v>0</v>
      </c>
      <c r="U75" s="894"/>
      <c r="V75" s="894"/>
      <c r="W75" s="894"/>
      <c r="X75" s="895"/>
      <c r="Y75" s="902">
        <v>0</v>
      </c>
      <c r="Z75" s="894"/>
      <c r="AA75" s="894"/>
      <c r="AB75" s="894"/>
      <c r="AC75" s="1353"/>
    </row>
    <row r="76" spans="1:29" ht="17.25" customHeight="1">
      <c r="A76" s="1370"/>
      <c r="B76" s="1368"/>
      <c r="C76" s="1369"/>
      <c r="D76" s="1122" t="s">
        <v>256</v>
      </c>
      <c r="E76" s="1037"/>
      <c r="F76" s="1037"/>
      <c r="G76" s="1037"/>
      <c r="H76" s="1037"/>
      <c r="I76" s="1037"/>
      <c r="J76" s="1037"/>
      <c r="K76" s="1037"/>
      <c r="L76" s="1037"/>
      <c r="M76" s="1037"/>
      <c r="N76" s="1037"/>
      <c r="O76" s="1037"/>
      <c r="P76" s="1037"/>
      <c r="Q76" s="1037"/>
      <c r="R76" s="1037"/>
      <c r="S76" s="1037"/>
      <c r="T76" s="902">
        <f>SUM(T77:X78)</f>
        <v>304572645</v>
      </c>
      <c r="U76" s="894"/>
      <c r="V76" s="894"/>
      <c r="W76" s="894"/>
      <c r="X76" s="895"/>
      <c r="Y76" s="902">
        <f>SUM(Y77:AC78)</f>
        <v>0</v>
      </c>
      <c r="Z76" s="894"/>
      <c r="AA76" s="894"/>
      <c r="AB76" s="894"/>
      <c r="AC76" s="1353"/>
    </row>
    <row r="77" spans="1:29" ht="17.25" customHeight="1">
      <c r="A77" s="1370"/>
      <c r="B77" s="1368"/>
      <c r="C77" s="1369"/>
      <c r="D77" s="849"/>
      <c r="E77" s="1037" t="s">
        <v>1030</v>
      </c>
      <c r="F77" s="1037"/>
      <c r="G77" s="1037"/>
      <c r="H77" s="1037"/>
      <c r="I77" s="1037"/>
      <c r="J77" s="1037"/>
      <c r="K77" s="1037"/>
      <c r="L77" s="1037"/>
      <c r="M77" s="1037"/>
      <c r="N77" s="1037"/>
      <c r="O77" s="1037"/>
      <c r="P77" s="1037"/>
      <c r="Q77" s="1037"/>
      <c r="R77" s="1037"/>
      <c r="S77" s="1037"/>
      <c r="T77" s="902">
        <v>394292</v>
      </c>
      <c r="U77" s="894"/>
      <c r="V77" s="894"/>
      <c r="W77" s="894"/>
      <c r="X77" s="895"/>
      <c r="Y77" s="902">
        <v>0</v>
      </c>
      <c r="Z77" s="894"/>
      <c r="AA77" s="894"/>
      <c r="AB77" s="894"/>
      <c r="AC77" s="1353"/>
    </row>
    <row r="78" spans="1:29" ht="17.25" customHeight="1">
      <c r="A78" s="1370"/>
      <c r="B78" s="1368"/>
      <c r="C78" s="1369"/>
      <c r="D78" s="1351"/>
      <c r="E78" s="1037" t="s">
        <v>258</v>
      </c>
      <c r="F78" s="1037"/>
      <c r="G78" s="1037"/>
      <c r="H78" s="1037"/>
      <c r="I78" s="1037"/>
      <c r="J78" s="1037"/>
      <c r="K78" s="1037"/>
      <c r="L78" s="1037"/>
      <c r="M78" s="1037"/>
      <c r="N78" s="1037"/>
      <c r="O78" s="1037"/>
      <c r="P78" s="1037"/>
      <c r="Q78" s="1037"/>
      <c r="R78" s="1037"/>
      <c r="S78" s="1037"/>
      <c r="T78" s="902">
        <v>304178353</v>
      </c>
      <c r="U78" s="894"/>
      <c r="V78" s="894"/>
      <c r="W78" s="894"/>
      <c r="X78" s="895"/>
      <c r="Y78" s="902">
        <v>0</v>
      </c>
      <c r="Z78" s="894"/>
      <c r="AA78" s="894"/>
      <c r="AB78" s="894"/>
      <c r="AC78" s="1353"/>
    </row>
    <row r="79" spans="1:29" ht="17.25" customHeight="1">
      <c r="A79" s="1370"/>
      <c r="B79" s="1368"/>
      <c r="C79" s="1369"/>
      <c r="D79" s="1037" t="s">
        <v>1093</v>
      </c>
      <c r="E79" s="1037"/>
      <c r="F79" s="1037"/>
      <c r="G79" s="1037"/>
      <c r="H79" s="1037"/>
      <c r="I79" s="1037"/>
      <c r="J79" s="1037"/>
      <c r="K79" s="1037"/>
      <c r="L79" s="1037"/>
      <c r="M79" s="1037"/>
      <c r="N79" s="1037"/>
      <c r="O79" s="1037"/>
      <c r="P79" s="1037"/>
      <c r="Q79" s="1037"/>
      <c r="R79" s="1037"/>
      <c r="S79" s="1037"/>
      <c r="T79" s="902">
        <v>12922277</v>
      </c>
      <c r="U79" s="894"/>
      <c r="V79" s="894"/>
      <c r="W79" s="894"/>
      <c r="X79" s="895"/>
      <c r="Y79" s="902">
        <v>0</v>
      </c>
      <c r="Z79" s="894"/>
      <c r="AA79" s="894"/>
      <c r="AB79" s="894"/>
      <c r="AC79" s="1353"/>
    </row>
    <row r="80" spans="1:29" ht="17.25" customHeight="1">
      <c r="A80" s="1370"/>
      <c r="B80" s="1368"/>
      <c r="C80" s="1369"/>
      <c r="D80" s="1343" t="s">
        <v>1094</v>
      </c>
      <c r="E80" s="786"/>
      <c r="F80" s="786"/>
      <c r="G80" s="786"/>
      <c r="H80" s="786"/>
      <c r="I80" s="786"/>
      <c r="J80" s="786"/>
      <c r="K80" s="786"/>
      <c r="L80" s="786"/>
      <c r="M80" s="786"/>
      <c r="N80" s="786"/>
      <c r="O80" s="786"/>
      <c r="P80" s="786"/>
      <c r="Q80" s="786"/>
      <c r="R80" s="786"/>
      <c r="S80" s="1344"/>
      <c r="T80" s="902">
        <v>38877305</v>
      </c>
      <c r="U80" s="894"/>
      <c r="V80" s="894"/>
      <c r="W80" s="894"/>
      <c r="X80" s="895"/>
      <c r="Y80" s="902">
        <v>0</v>
      </c>
      <c r="Z80" s="894"/>
      <c r="AA80" s="894"/>
      <c r="AB80" s="894"/>
      <c r="AC80" s="1353"/>
    </row>
    <row r="81" spans="1:29" ht="17.25" customHeight="1">
      <c r="A81" s="1370"/>
      <c r="B81" s="1368"/>
      <c r="C81" s="1369"/>
      <c r="D81" s="1343" t="s">
        <v>1095</v>
      </c>
      <c r="E81" s="786"/>
      <c r="F81" s="786"/>
      <c r="G81" s="786"/>
      <c r="H81" s="786"/>
      <c r="I81" s="786"/>
      <c r="J81" s="786"/>
      <c r="K81" s="786"/>
      <c r="L81" s="786"/>
      <c r="M81" s="786"/>
      <c r="N81" s="786"/>
      <c r="O81" s="786"/>
      <c r="P81" s="786"/>
      <c r="Q81" s="786"/>
      <c r="R81" s="786"/>
      <c r="S81" s="1344"/>
      <c r="T81" s="902">
        <v>30891047</v>
      </c>
      <c r="U81" s="894"/>
      <c r="V81" s="894"/>
      <c r="W81" s="894"/>
      <c r="X81" s="895"/>
      <c r="Y81" s="902">
        <v>0</v>
      </c>
      <c r="Z81" s="894"/>
      <c r="AA81" s="894"/>
      <c r="AB81" s="894"/>
      <c r="AC81" s="1353"/>
    </row>
    <row r="82" spans="1:29" ht="17.25" customHeight="1">
      <c r="A82" s="1370"/>
      <c r="B82" s="1368"/>
      <c r="C82" s="1369"/>
      <c r="D82" s="1343" t="s">
        <v>1096</v>
      </c>
      <c r="E82" s="786"/>
      <c r="F82" s="786"/>
      <c r="G82" s="786"/>
      <c r="H82" s="786"/>
      <c r="I82" s="786"/>
      <c r="J82" s="786"/>
      <c r="K82" s="786"/>
      <c r="L82" s="786"/>
      <c r="M82" s="786"/>
      <c r="N82" s="786"/>
      <c r="O82" s="786"/>
      <c r="P82" s="786"/>
      <c r="Q82" s="786"/>
      <c r="R82" s="786"/>
      <c r="S82" s="1344"/>
      <c r="T82" s="902">
        <v>7200000</v>
      </c>
      <c r="U82" s="894"/>
      <c r="V82" s="894"/>
      <c r="W82" s="894"/>
      <c r="X82" s="895"/>
      <c r="Y82" s="902">
        <v>0</v>
      </c>
      <c r="Z82" s="894"/>
      <c r="AA82" s="894"/>
      <c r="AB82" s="894"/>
      <c r="AC82" s="1353"/>
    </row>
    <row r="83" spans="1:29" ht="17.25" customHeight="1">
      <c r="A83" s="1370"/>
      <c r="B83" s="1368"/>
      <c r="C83" s="1369"/>
      <c r="D83" s="1343" t="s">
        <v>1484</v>
      </c>
      <c r="E83" s="786"/>
      <c r="F83" s="786"/>
      <c r="G83" s="786"/>
      <c r="H83" s="786"/>
      <c r="I83" s="786"/>
      <c r="J83" s="786"/>
      <c r="K83" s="786"/>
      <c r="L83" s="786"/>
      <c r="M83" s="786"/>
      <c r="N83" s="786"/>
      <c r="O83" s="786"/>
      <c r="P83" s="786"/>
      <c r="Q83" s="786"/>
      <c r="R83" s="786"/>
      <c r="S83" s="1344"/>
      <c r="T83" s="902">
        <v>1801980</v>
      </c>
      <c r="U83" s="894"/>
      <c r="V83" s="894"/>
      <c r="W83" s="894"/>
      <c r="X83" s="895"/>
      <c r="Y83" s="902">
        <v>0</v>
      </c>
      <c r="Z83" s="894"/>
      <c r="AA83" s="894"/>
      <c r="AB83" s="894"/>
      <c r="AC83" s="1353"/>
    </row>
    <row r="84" spans="1:29" ht="17.25" customHeight="1">
      <c r="A84" s="1370"/>
      <c r="B84" s="1368"/>
      <c r="C84" s="1369"/>
      <c r="D84" s="1343" t="s">
        <v>1594</v>
      </c>
      <c r="E84" s="786"/>
      <c r="F84" s="786"/>
      <c r="G84" s="786"/>
      <c r="H84" s="786"/>
      <c r="I84" s="786"/>
      <c r="J84" s="786"/>
      <c r="K84" s="786"/>
      <c r="L84" s="786"/>
      <c r="M84" s="786"/>
      <c r="N84" s="786"/>
      <c r="O84" s="786"/>
      <c r="P84" s="786"/>
      <c r="Q84" s="786"/>
      <c r="R84" s="786"/>
      <c r="S84" s="1344"/>
      <c r="T84" s="902">
        <v>789330</v>
      </c>
      <c r="U84" s="894"/>
      <c r="V84" s="894"/>
      <c r="W84" s="894"/>
      <c r="X84" s="895"/>
      <c r="Y84" s="902">
        <v>0</v>
      </c>
      <c r="Z84" s="894"/>
      <c r="AA84" s="894"/>
      <c r="AB84" s="894"/>
      <c r="AC84" s="1353"/>
    </row>
    <row r="85" spans="1:29" ht="17.25" customHeight="1">
      <c r="A85" s="1370"/>
      <c r="B85" s="1368"/>
      <c r="C85" s="1369"/>
      <c r="D85" s="1343" t="s">
        <v>1595</v>
      </c>
      <c r="E85" s="786"/>
      <c r="F85" s="786"/>
      <c r="G85" s="786"/>
      <c r="H85" s="786"/>
      <c r="I85" s="786"/>
      <c r="J85" s="786"/>
      <c r="K85" s="786"/>
      <c r="L85" s="786"/>
      <c r="M85" s="786"/>
      <c r="N85" s="786"/>
      <c r="O85" s="786"/>
      <c r="P85" s="786"/>
      <c r="Q85" s="786"/>
      <c r="R85" s="786"/>
      <c r="S85" s="1344"/>
      <c r="T85" s="902">
        <v>12055428</v>
      </c>
      <c r="U85" s="894"/>
      <c r="V85" s="894"/>
      <c r="W85" s="894"/>
      <c r="X85" s="895"/>
      <c r="Y85" s="902">
        <v>0</v>
      </c>
      <c r="Z85" s="894"/>
      <c r="AA85" s="894"/>
      <c r="AB85" s="894"/>
      <c r="AC85" s="1353"/>
    </row>
    <row r="86" spans="1:29" ht="17.25" customHeight="1" thickBot="1">
      <c r="A86" s="1371"/>
      <c r="B86" s="1372"/>
      <c r="C86" s="1373"/>
      <c r="D86" s="1345" t="s">
        <v>135</v>
      </c>
      <c r="E86" s="1345"/>
      <c r="F86" s="1345"/>
      <c r="G86" s="1345"/>
      <c r="H86" s="1345"/>
      <c r="I86" s="1345"/>
      <c r="J86" s="1345"/>
      <c r="K86" s="1345"/>
      <c r="L86" s="1345"/>
      <c r="M86" s="1345"/>
      <c r="N86" s="1345"/>
      <c r="O86" s="1345"/>
      <c r="P86" s="1345"/>
      <c r="Q86" s="1345"/>
      <c r="R86" s="1345"/>
      <c r="S86" s="1345"/>
      <c r="T86" s="984">
        <f>SUM(T57,T58,T62,T66,T67,T71,T74,T75,T76,T79,T80,T81,T82,T83,T84,T85)</f>
        <v>476075183</v>
      </c>
      <c r="U86" s="931"/>
      <c r="V86" s="931"/>
      <c r="W86" s="931"/>
      <c r="X86" s="932"/>
      <c r="Y86" s="984">
        <f>SUM(Y57,Y58,Y62,Y66,Y67,Y71,Y74,Y75,Y76,Y79,Y80,Y81,Y82,Y83,Y84,Y85)</f>
        <v>240850</v>
      </c>
      <c r="Z86" s="931"/>
      <c r="AA86" s="931"/>
      <c r="AB86" s="931"/>
      <c r="AC86" s="1354"/>
    </row>
    <row r="87" spans="1:29" ht="17.25" customHeight="1" thickBot="1" thickTop="1">
      <c r="A87" s="1346" t="s">
        <v>129</v>
      </c>
      <c r="B87" s="1347"/>
      <c r="C87" s="1347"/>
      <c r="D87" s="1347"/>
      <c r="E87" s="1347"/>
      <c r="F87" s="1347"/>
      <c r="G87" s="1347"/>
      <c r="H87" s="1347"/>
      <c r="I87" s="1347"/>
      <c r="J87" s="1347"/>
      <c r="K87" s="1347"/>
      <c r="L87" s="1347"/>
      <c r="M87" s="1347"/>
      <c r="N87" s="1347"/>
      <c r="O87" s="1347"/>
      <c r="P87" s="1347"/>
      <c r="Q87" s="1347"/>
      <c r="R87" s="1347"/>
      <c r="S87" s="1347"/>
      <c r="T87" s="1348">
        <f>SUM(T53,T86,T56)</f>
        <v>1217899953</v>
      </c>
      <c r="U87" s="1349"/>
      <c r="V87" s="1349"/>
      <c r="W87" s="1349"/>
      <c r="X87" s="1350"/>
      <c r="Y87" s="1348">
        <f>SUM(Y53,Y86,Y56)</f>
        <v>240850</v>
      </c>
      <c r="Z87" s="1349"/>
      <c r="AA87" s="1349"/>
      <c r="AB87" s="1349"/>
      <c r="AC87" s="1355"/>
    </row>
    <row r="154" ht="17.25" customHeight="1">
      <c r="F154" s="32">
        <v>0</v>
      </c>
    </row>
  </sheetData>
  <sheetProtection/>
  <mergeCells count="191">
    <mergeCell ref="D81:S81"/>
    <mergeCell ref="T81:X81"/>
    <mergeCell ref="E59:S59"/>
    <mergeCell ref="E63:S63"/>
    <mergeCell ref="T61:X61"/>
    <mergeCell ref="T60:X60"/>
    <mergeCell ref="E61:S61"/>
    <mergeCell ref="D59:D61"/>
    <mergeCell ref="E60:S60"/>
    <mergeCell ref="Q43:S43"/>
    <mergeCell ref="T49:X49"/>
    <mergeCell ref="T50:X50"/>
    <mergeCell ref="T63:X63"/>
    <mergeCell ref="T62:X62"/>
    <mergeCell ref="Q44:S44"/>
    <mergeCell ref="D52:S52"/>
    <mergeCell ref="T54:X54"/>
    <mergeCell ref="K19:Q19"/>
    <mergeCell ref="R19:T19"/>
    <mergeCell ref="V19:Y19"/>
    <mergeCell ref="D51:S51"/>
    <mergeCell ref="T59:X59"/>
    <mergeCell ref="T51:X51"/>
    <mergeCell ref="T52:X52"/>
    <mergeCell ref="D54:S54"/>
    <mergeCell ref="Q41:S41"/>
    <mergeCell ref="Q42:S42"/>
    <mergeCell ref="Q40:T40"/>
    <mergeCell ref="D50:S50"/>
    <mergeCell ref="T55:X55"/>
    <mergeCell ref="T57:X57"/>
    <mergeCell ref="J26:L26"/>
    <mergeCell ref="M26:O26"/>
    <mergeCell ref="P26:R26"/>
    <mergeCell ref="J27:L27"/>
    <mergeCell ref="M27:O27"/>
    <mergeCell ref="P27:R27"/>
    <mergeCell ref="T79:X79"/>
    <mergeCell ref="D55:S55"/>
    <mergeCell ref="T53:X53"/>
    <mergeCell ref="Y63:AC63"/>
    <mergeCell ref="T72:X72"/>
    <mergeCell ref="D74:S74"/>
    <mergeCell ref="E68:S68"/>
    <mergeCell ref="D80:S80"/>
    <mergeCell ref="T80:X80"/>
    <mergeCell ref="T67:X67"/>
    <mergeCell ref="T78:X78"/>
    <mergeCell ref="T70:X70"/>
    <mergeCell ref="T71:X71"/>
    <mergeCell ref="E70:S70"/>
    <mergeCell ref="D68:D70"/>
    <mergeCell ref="E69:S69"/>
    <mergeCell ref="Y48:AC48"/>
    <mergeCell ref="Y70:AC70"/>
    <mergeCell ref="T65:X65"/>
    <mergeCell ref="T68:X68"/>
    <mergeCell ref="T76:X76"/>
    <mergeCell ref="Y64:AC64"/>
    <mergeCell ref="T74:X74"/>
    <mergeCell ref="T75:X75"/>
    <mergeCell ref="Y62:AC62"/>
    <mergeCell ref="T73:X73"/>
    <mergeCell ref="T56:X56"/>
    <mergeCell ref="T58:X58"/>
    <mergeCell ref="Y55:AC55"/>
    <mergeCell ref="T64:X64"/>
    <mergeCell ref="Y58:AC58"/>
    <mergeCell ref="Y53:AC53"/>
    <mergeCell ref="A40:P40"/>
    <mergeCell ref="D53:S53"/>
    <mergeCell ref="T77:X77"/>
    <mergeCell ref="T66:X66"/>
    <mergeCell ref="D48:S48"/>
    <mergeCell ref="D49:S49"/>
    <mergeCell ref="A49:C53"/>
    <mergeCell ref="A48:C48"/>
    <mergeCell ref="T48:X48"/>
    <mergeCell ref="T69:X69"/>
    <mergeCell ref="Y8:Z8"/>
    <mergeCell ref="M9:Q10"/>
    <mergeCell ref="Y9:Z9"/>
    <mergeCell ref="Y10:Z10"/>
    <mergeCell ref="M11:Q12"/>
    <mergeCell ref="Y11:Z11"/>
    <mergeCell ref="Y12:Z12"/>
    <mergeCell ref="M13:Q14"/>
    <mergeCell ref="V13:X13"/>
    <mergeCell ref="Y13:Z13"/>
    <mergeCell ref="V14:X14"/>
    <mergeCell ref="Y14:Z14"/>
    <mergeCell ref="V12:X12"/>
    <mergeCell ref="A6:U6"/>
    <mergeCell ref="V7:X7"/>
    <mergeCell ref="V8:X8"/>
    <mergeCell ref="V9:X9"/>
    <mergeCell ref="V10:X10"/>
    <mergeCell ref="V11:X11"/>
    <mergeCell ref="V6:Z6"/>
    <mergeCell ref="A7:C14"/>
    <mergeCell ref="M7:Q8"/>
    <mergeCell ref="Y7:Z7"/>
    <mergeCell ref="A17:Q17"/>
    <mergeCell ref="R17:U17"/>
    <mergeCell ref="V17:Z17"/>
    <mergeCell ref="K18:Q18"/>
    <mergeCell ref="R18:T18"/>
    <mergeCell ref="V18:Y18"/>
    <mergeCell ref="K20:Q20"/>
    <mergeCell ref="R20:T20"/>
    <mergeCell ref="V20:Y20"/>
    <mergeCell ref="K21:Q21"/>
    <mergeCell ref="R21:T21"/>
    <mergeCell ref="V21:Y21"/>
    <mergeCell ref="K22:Q22"/>
    <mergeCell ref="R22:T22"/>
    <mergeCell ref="V22:Y22"/>
    <mergeCell ref="A30:Q30"/>
    <mergeCell ref="R30:U30"/>
    <mergeCell ref="R31:T31"/>
    <mergeCell ref="R32:T32"/>
    <mergeCell ref="R33:T33"/>
    <mergeCell ref="R34:T34"/>
    <mergeCell ref="A35:I36"/>
    <mergeCell ref="R35:T35"/>
    <mergeCell ref="R36:T36"/>
    <mergeCell ref="Y49:AC49"/>
    <mergeCell ref="Y50:AC50"/>
    <mergeCell ref="Y51:AC51"/>
    <mergeCell ref="Y54:AC54"/>
    <mergeCell ref="Y56:AC56"/>
    <mergeCell ref="Y57:AC57"/>
    <mergeCell ref="Y52:AC52"/>
    <mergeCell ref="Y59:AC59"/>
    <mergeCell ref="Y60:AC60"/>
    <mergeCell ref="Y65:AC65"/>
    <mergeCell ref="Y67:AC67"/>
    <mergeCell ref="Y68:AC68"/>
    <mergeCell ref="Y69:AC69"/>
    <mergeCell ref="Y61:AC61"/>
    <mergeCell ref="Y66:AC66"/>
    <mergeCell ref="Y71:AC71"/>
    <mergeCell ref="Y72:AC72"/>
    <mergeCell ref="Y73:AC73"/>
    <mergeCell ref="Y74:AC74"/>
    <mergeCell ref="Y75:AC75"/>
    <mergeCell ref="Y76:AC76"/>
    <mergeCell ref="Y77:AC77"/>
    <mergeCell ref="Y78:AC78"/>
    <mergeCell ref="Y79:AC79"/>
    <mergeCell ref="Y80:AC80"/>
    <mergeCell ref="Y81:AC81"/>
    <mergeCell ref="Y82:AC82"/>
    <mergeCell ref="Y83:AC83"/>
    <mergeCell ref="Y84:AC84"/>
    <mergeCell ref="Y85:AC85"/>
    <mergeCell ref="Y86:AC86"/>
    <mergeCell ref="Y87:AC87"/>
    <mergeCell ref="A54:C56"/>
    <mergeCell ref="D56:S56"/>
    <mergeCell ref="A57:C86"/>
    <mergeCell ref="D57:S57"/>
    <mergeCell ref="D58:S58"/>
    <mergeCell ref="D62:S62"/>
    <mergeCell ref="D63:D65"/>
    <mergeCell ref="E64:S64"/>
    <mergeCell ref="E65:S65"/>
    <mergeCell ref="D66:S66"/>
    <mergeCell ref="D67:S67"/>
    <mergeCell ref="D71:S71"/>
    <mergeCell ref="D72:D73"/>
    <mergeCell ref="E72:S72"/>
    <mergeCell ref="E73:S73"/>
    <mergeCell ref="D75:S75"/>
    <mergeCell ref="D76:S76"/>
    <mergeCell ref="D77:D78"/>
    <mergeCell ref="E77:S77"/>
    <mergeCell ref="E78:S78"/>
    <mergeCell ref="D83:S83"/>
    <mergeCell ref="D84:S84"/>
    <mergeCell ref="T84:X84"/>
    <mergeCell ref="T82:X82"/>
    <mergeCell ref="T83:X83"/>
    <mergeCell ref="D82:S82"/>
    <mergeCell ref="D79:S79"/>
    <mergeCell ref="D85:S85"/>
    <mergeCell ref="T85:X85"/>
    <mergeCell ref="D86:S86"/>
    <mergeCell ref="T86:X86"/>
    <mergeCell ref="A87:S87"/>
    <mergeCell ref="T87:X87"/>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scaleWithDoc="0" alignWithMargins="0">
    <oddFooter>&amp;C- &amp;P -</oddFooter>
  </headerFooter>
  <rowBreaks count="1" manualBreakCount="1">
    <brk id="45" max="28" man="1"/>
  </rowBreaks>
</worksheet>
</file>

<file path=xl/worksheets/sheet9.xml><?xml version="1.0" encoding="utf-8"?>
<worksheet xmlns="http://schemas.openxmlformats.org/spreadsheetml/2006/main" xmlns:r="http://schemas.openxmlformats.org/officeDocument/2006/relationships">
  <sheetPr>
    <tabColor rgb="FF00B0F0"/>
  </sheetPr>
  <dimension ref="A1:CQ137"/>
  <sheetViews>
    <sheetView view="pageBreakPreview" zoomScaleSheetLayoutView="100" zoomScalePageLayoutView="0" workbookViewId="0" topLeftCell="A34">
      <selection activeCell="BD60" sqref="BD60"/>
    </sheetView>
  </sheetViews>
  <sheetFormatPr defaultColWidth="1.625" defaultRowHeight="15.75" customHeight="1"/>
  <cols>
    <col min="1" max="5" width="1.625" style="227" customWidth="1"/>
    <col min="6" max="6" width="2.25390625" style="227" bestFit="1" customWidth="1"/>
    <col min="7" max="16384" width="1.625" style="227" customWidth="1"/>
  </cols>
  <sheetData>
    <row r="1" ht="15" customHeight="1">
      <c r="A1" s="227" t="s">
        <v>1434</v>
      </c>
    </row>
    <row r="2" ht="15" customHeight="1"/>
    <row r="3" ht="15" customHeight="1">
      <c r="A3" s="227" t="s">
        <v>1598</v>
      </c>
    </row>
    <row r="4" ht="15" customHeight="1"/>
    <row r="5" spans="1:59" ht="15" customHeight="1">
      <c r="A5" s="227" t="s">
        <v>424</v>
      </c>
      <c r="V5" s="327"/>
      <c r="W5" s="327"/>
      <c r="X5" s="327"/>
      <c r="Y5" s="327"/>
      <c r="Z5" s="327"/>
      <c r="AA5" s="327"/>
      <c r="AB5" s="327"/>
      <c r="AC5" s="327"/>
      <c r="AE5" s="227" t="s">
        <v>463</v>
      </c>
      <c r="AZ5" s="327"/>
      <c r="BA5" s="327"/>
      <c r="BB5" s="327"/>
      <c r="BC5" s="327"/>
      <c r="BD5" s="327"/>
      <c r="BE5" s="327"/>
      <c r="BF5" s="327"/>
      <c r="BG5" s="327" t="s">
        <v>155</v>
      </c>
    </row>
    <row r="6" spans="1:59" ht="15" customHeight="1">
      <c r="A6" s="1504" t="s">
        <v>259</v>
      </c>
      <c r="B6" s="1505"/>
      <c r="C6" s="1505"/>
      <c r="D6" s="1505"/>
      <c r="E6" s="1505"/>
      <c r="F6" s="1505"/>
      <c r="G6" s="1505"/>
      <c r="H6" s="1505"/>
      <c r="I6" s="1505"/>
      <c r="J6" s="1505"/>
      <c r="K6" s="1505"/>
      <c r="L6" s="1505"/>
      <c r="M6" s="1505"/>
      <c r="N6" s="1505"/>
      <c r="O6" s="1505"/>
      <c r="P6" s="1506"/>
      <c r="Q6" s="1504" t="s">
        <v>590</v>
      </c>
      <c r="R6" s="1505"/>
      <c r="S6" s="1505"/>
      <c r="T6" s="1505"/>
      <c r="U6" s="1505"/>
      <c r="V6" s="1505"/>
      <c r="W6" s="1505"/>
      <c r="X6" s="1506"/>
      <c r="Y6" s="1513" t="s">
        <v>279</v>
      </c>
      <c r="Z6" s="1514"/>
      <c r="AA6" s="1514"/>
      <c r="AB6" s="1514"/>
      <c r="AC6" s="1515"/>
      <c r="AE6" s="1504" t="s">
        <v>259</v>
      </c>
      <c r="AF6" s="1505"/>
      <c r="AG6" s="1505"/>
      <c r="AH6" s="1505"/>
      <c r="AI6" s="1505"/>
      <c r="AJ6" s="1505"/>
      <c r="AK6" s="1505"/>
      <c r="AL6" s="1505"/>
      <c r="AM6" s="1505"/>
      <c r="AN6" s="1505"/>
      <c r="AO6" s="1505"/>
      <c r="AP6" s="1505"/>
      <c r="AQ6" s="1505"/>
      <c r="AR6" s="1505"/>
      <c r="AS6" s="1505"/>
      <c r="AT6" s="1506"/>
      <c r="AU6" s="1504" t="s">
        <v>590</v>
      </c>
      <c r="AV6" s="1505"/>
      <c r="AW6" s="1505"/>
      <c r="AX6" s="1505"/>
      <c r="AY6" s="1505"/>
      <c r="AZ6" s="1505"/>
      <c r="BA6" s="1505"/>
      <c r="BB6" s="1506"/>
      <c r="BC6" s="1513" t="s">
        <v>279</v>
      </c>
      <c r="BD6" s="1514"/>
      <c r="BE6" s="1514"/>
      <c r="BF6" s="1514"/>
      <c r="BG6" s="1515"/>
    </row>
    <row r="7" spans="1:59" ht="15" customHeight="1">
      <c r="A7" s="1507"/>
      <c r="B7" s="1508"/>
      <c r="C7" s="1508"/>
      <c r="D7" s="1508"/>
      <c r="E7" s="1508"/>
      <c r="F7" s="1508"/>
      <c r="G7" s="1508"/>
      <c r="H7" s="1508"/>
      <c r="I7" s="1508"/>
      <c r="J7" s="1508"/>
      <c r="K7" s="1508"/>
      <c r="L7" s="1508"/>
      <c r="M7" s="1508"/>
      <c r="N7" s="1508"/>
      <c r="O7" s="1508"/>
      <c r="P7" s="1509"/>
      <c r="Q7" s="1507"/>
      <c r="R7" s="1508"/>
      <c r="S7" s="1508"/>
      <c r="T7" s="1508"/>
      <c r="U7" s="1508"/>
      <c r="V7" s="1508"/>
      <c r="W7" s="1508"/>
      <c r="X7" s="1509"/>
      <c r="Y7" s="1516"/>
      <c r="Z7" s="1517"/>
      <c r="AA7" s="1517"/>
      <c r="AB7" s="1517"/>
      <c r="AC7" s="1518"/>
      <c r="AE7" s="1507"/>
      <c r="AF7" s="1508"/>
      <c r="AG7" s="1508"/>
      <c r="AH7" s="1508"/>
      <c r="AI7" s="1508"/>
      <c r="AJ7" s="1508"/>
      <c r="AK7" s="1508"/>
      <c r="AL7" s="1508"/>
      <c r="AM7" s="1508"/>
      <c r="AN7" s="1508"/>
      <c r="AO7" s="1508"/>
      <c r="AP7" s="1508"/>
      <c r="AQ7" s="1508"/>
      <c r="AR7" s="1508"/>
      <c r="AS7" s="1508"/>
      <c r="AT7" s="1509"/>
      <c r="AU7" s="1507"/>
      <c r="AV7" s="1508"/>
      <c r="AW7" s="1508"/>
      <c r="AX7" s="1508"/>
      <c r="AY7" s="1508"/>
      <c r="AZ7" s="1508"/>
      <c r="BA7" s="1508"/>
      <c r="BB7" s="1509"/>
      <c r="BC7" s="1516"/>
      <c r="BD7" s="1517"/>
      <c r="BE7" s="1517"/>
      <c r="BF7" s="1517"/>
      <c r="BG7" s="1518"/>
    </row>
    <row r="8" spans="1:59" ht="15" customHeight="1">
      <c r="A8" s="1510"/>
      <c r="B8" s="1511"/>
      <c r="C8" s="1511"/>
      <c r="D8" s="1511"/>
      <c r="E8" s="1511"/>
      <c r="F8" s="1511"/>
      <c r="G8" s="1511"/>
      <c r="H8" s="1511"/>
      <c r="I8" s="1511"/>
      <c r="J8" s="1511"/>
      <c r="K8" s="1511"/>
      <c r="L8" s="1511"/>
      <c r="M8" s="1511"/>
      <c r="N8" s="1511"/>
      <c r="O8" s="1511"/>
      <c r="P8" s="1512"/>
      <c r="Q8" s="1510"/>
      <c r="R8" s="1511"/>
      <c r="S8" s="1511"/>
      <c r="T8" s="1511"/>
      <c r="U8" s="1511"/>
      <c r="V8" s="1511"/>
      <c r="W8" s="1511"/>
      <c r="X8" s="1512"/>
      <c r="Y8" s="1519"/>
      <c r="Z8" s="1520"/>
      <c r="AA8" s="1520"/>
      <c r="AB8" s="1520"/>
      <c r="AC8" s="1521"/>
      <c r="AE8" s="1510"/>
      <c r="AF8" s="1511"/>
      <c r="AG8" s="1511"/>
      <c r="AH8" s="1511"/>
      <c r="AI8" s="1511"/>
      <c r="AJ8" s="1511"/>
      <c r="AK8" s="1511"/>
      <c r="AL8" s="1511"/>
      <c r="AM8" s="1511"/>
      <c r="AN8" s="1511"/>
      <c r="AO8" s="1511"/>
      <c r="AP8" s="1511"/>
      <c r="AQ8" s="1511"/>
      <c r="AR8" s="1511"/>
      <c r="AS8" s="1511"/>
      <c r="AT8" s="1512"/>
      <c r="AU8" s="1510"/>
      <c r="AV8" s="1511"/>
      <c r="AW8" s="1511"/>
      <c r="AX8" s="1511"/>
      <c r="AY8" s="1511"/>
      <c r="AZ8" s="1511"/>
      <c r="BA8" s="1511"/>
      <c r="BB8" s="1512"/>
      <c r="BC8" s="1519"/>
      <c r="BD8" s="1520"/>
      <c r="BE8" s="1520"/>
      <c r="BF8" s="1520"/>
      <c r="BG8" s="1521"/>
    </row>
    <row r="9" spans="1:59" ht="15" customHeight="1">
      <c r="A9" s="1471" t="s">
        <v>425</v>
      </c>
      <c r="B9" s="1472"/>
      <c r="C9" s="1472"/>
      <c r="D9" s="1472"/>
      <c r="E9" s="1472"/>
      <c r="F9" s="1472"/>
      <c r="G9" s="1472"/>
      <c r="H9" s="1472"/>
      <c r="I9" s="1472"/>
      <c r="J9" s="1472"/>
      <c r="K9" s="1472"/>
      <c r="L9" s="1472"/>
      <c r="M9" s="1472"/>
      <c r="N9" s="1472"/>
      <c r="O9" s="1472"/>
      <c r="P9" s="1473"/>
      <c r="Q9" s="1462">
        <v>6933857391</v>
      </c>
      <c r="R9" s="1463"/>
      <c r="S9" s="1463"/>
      <c r="T9" s="1463"/>
      <c r="U9" s="1463"/>
      <c r="V9" s="1463"/>
      <c r="W9" s="1463"/>
      <c r="X9" s="1464"/>
      <c r="Y9" s="1465">
        <v>61293</v>
      </c>
      <c r="Z9" s="1466"/>
      <c r="AA9" s="1466"/>
      <c r="AB9" s="1466"/>
      <c r="AC9" s="1467"/>
      <c r="AE9" s="1471" t="s">
        <v>577</v>
      </c>
      <c r="AF9" s="1472"/>
      <c r="AG9" s="1472"/>
      <c r="AH9" s="1472"/>
      <c r="AI9" s="1472"/>
      <c r="AJ9" s="1472"/>
      <c r="AK9" s="1472"/>
      <c r="AL9" s="1472"/>
      <c r="AM9" s="1472"/>
      <c r="AN9" s="1472"/>
      <c r="AO9" s="1472"/>
      <c r="AP9" s="1472"/>
      <c r="AQ9" s="1472"/>
      <c r="AR9" s="1472"/>
      <c r="AS9" s="1472"/>
      <c r="AT9" s="1473"/>
      <c r="AU9" s="1462">
        <v>719901864</v>
      </c>
      <c r="AV9" s="1463"/>
      <c r="AW9" s="1463"/>
      <c r="AX9" s="1463"/>
      <c r="AY9" s="1463"/>
      <c r="AZ9" s="1463"/>
      <c r="BA9" s="1463"/>
      <c r="BB9" s="1464"/>
      <c r="BC9" s="1465">
        <v>6364</v>
      </c>
      <c r="BD9" s="1466"/>
      <c r="BE9" s="1466"/>
      <c r="BF9" s="1466"/>
      <c r="BG9" s="1467"/>
    </row>
    <row r="10" spans="1:59" ht="15" customHeight="1">
      <c r="A10" s="328"/>
      <c r="B10" s="1471" t="s">
        <v>425</v>
      </c>
      <c r="C10" s="1472"/>
      <c r="D10" s="1472"/>
      <c r="E10" s="1472"/>
      <c r="F10" s="1472"/>
      <c r="G10" s="1472"/>
      <c r="H10" s="1472"/>
      <c r="I10" s="1472"/>
      <c r="J10" s="1472"/>
      <c r="K10" s="1472"/>
      <c r="L10" s="1472"/>
      <c r="M10" s="1472"/>
      <c r="N10" s="1472"/>
      <c r="O10" s="1472"/>
      <c r="P10" s="1473"/>
      <c r="Q10" s="1462">
        <v>6933857391</v>
      </c>
      <c r="R10" s="1463"/>
      <c r="S10" s="1463"/>
      <c r="T10" s="1463"/>
      <c r="U10" s="1463"/>
      <c r="V10" s="1463"/>
      <c r="W10" s="1463"/>
      <c r="X10" s="1464"/>
      <c r="Y10" s="1465">
        <v>61293</v>
      </c>
      <c r="Z10" s="1466"/>
      <c r="AA10" s="1466"/>
      <c r="AB10" s="1466"/>
      <c r="AC10" s="1467"/>
      <c r="AE10" s="328"/>
      <c r="AF10" s="1471" t="s">
        <v>578</v>
      </c>
      <c r="AG10" s="1472"/>
      <c r="AH10" s="1472"/>
      <c r="AI10" s="1472"/>
      <c r="AJ10" s="1472"/>
      <c r="AK10" s="1472"/>
      <c r="AL10" s="1472"/>
      <c r="AM10" s="1472"/>
      <c r="AN10" s="1472"/>
      <c r="AO10" s="1472"/>
      <c r="AP10" s="1472"/>
      <c r="AQ10" s="1472"/>
      <c r="AR10" s="1472"/>
      <c r="AS10" s="1472"/>
      <c r="AT10" s="1473"/>
      <c r="AU10" s="1462">
        <v>391175235</v>
      </c>
      <c r="AV10" s="1463"/>
      <c r="AW10" s="1463"/>
      <c r="AX10" s="1463"/>
      <c r="AY10" s="1463"/>
      <c r="AZ10" s="1463"/>
      <c r="BA10" s="1463"/>
      <c r="BB10" s="1464"/>
      <c r="BC10" s="1465">
        <v>3458</v>
      </c>
      <c r="BD10" s="1466"/>
      <c r="BE10" s="1466"/>
      <c r="BF10" s="1466"/>
      <c r="BG10" s="1467"/>
    </row>
    <row r="11" spans="1:59" ht="15" customHeight="1">
      <c r="A11" s="329"/>
      <c r="B11" s="329"/>
      <c r="C11" s="1468" t="s">
        <v>368</v>
      </c>
      <c r="D11" s="1469"/>
      <c r="E11" s="1469"/>
      <c r="F11" s="1469"/>
      <c r="G11" s="1469"/>
      <c r="H11" s="1469"/>
      <c r="I11" s="1469"/>
      <c r="J11" s="1469"/>
      <c r="K11" s="1469"/>
      <c r="L11" s="1469"/>
      <c r="M11" s="1469"/>
      <c r="N11" s="1469"/>
      <c r="O11" s="1469"/>
      <c r="P11" s="1470"/>
      <c r="Q11" s="1462">
        <v>6933857391</v>
      </c>
      <c r="R11" s="1463"/>
      <c r="S11" s="1463"/>
      <c r="T11" s="1463"/>
      <c r="U11" s="1463"/>
      <c r="V11" s="1463"/>
      <c r="W11" s="1463"/>
      <c r="X11" s="1464"/>
      <c r="Y11" s="1465">
        <v>61293</v>
      </c>
      <c r="Z11" s="1466"/>
      <c r="AA11" s="1466"/>
      <c r="AB11" s="1466"/>
      <c r="AC11" s="1467"/>
      <c r="AE11" s="328"/>
      <c r="AF11" s="328"/>
      <c r="AG11" s="1468" t="s">
        <v>579</v>
      </c>
      <c r="AH11" s="1469"/>
      <c r="AI11" s="1469"/>
      <c r="AJ11" s="1469"/>
      <c r="AK11" s="1469"/>
      <c r="AL11" s="1469"/>
      <c r="AM11" s="1469"/>
      <c r="AN11" s="1469"/>
      <c r="AO11" s="1469"/>
      <c r="AP11" s="1469"/>
      <c r="AQ11" s="1469"/>
      <c r="AR11" s="1469"/>
      <c r="AS11" s="1469"/>
      <c r="AT11" s="1470"/>
      <c r="AU11" s="1462">
        <v>384434122</v>
      </c>
      <c r="AV11" s="1463"/>
      <c r="AW11" s="1463"/>
      <c r="AX11" s="1463"/>
      <c r="AY11" s="1463"/>
      <c r="AZ11" s="1463"/>
      <c r="BA11" s="1463"/>
      <c r="BB11" s="1464"/>
      <c r="BC11" s="1465">
        <v>3398</v>
      </c>
      <c r="BD11" s="1466"/>
      <c r="BE11" s="1466"/>
      <c r="BF11" s="1466"/>
      <c r="BG11" s="1467"/>
    </row>
    <row r="12" spans="1:59" ht="15" customHeight="1">
      <c r="A12" s="1471" t="s">
        <v>426</v>
      </c>
      <c r="B12" s="1472"/>
      <c r="C12" s="1472"/>
      <c r="D12" s="1472"/>
      <c r="E12" s="1472"/>
      <c r="F12" s="1472"/>
      <c r="G12" s="1472"/>
      <c r="H12" s="1472"/>
      <c r="I12" s="1472"/>
      <c r="J12" s="1472"/>
      <c r="K12" s="1472"/>
      <c r="L12" s="1472"/>
      <c r="M12" s="1472"/>
      <c r="N12" s="1472"/>
      <c r="O12" s="1472"/>
      <c r="P12" s="1473"/>
      <c r="Q12" s="1462">
        <v>6726187140</v>
      </c>
      <c r="R12" s="1463"/>
      <c r="S12" s="1463"/>
      <c r="T12" s="1463"/>
      <c r="U12" s="1463"/>
      <c r="V12" s="1463"/>
      <c r="W12" s="1463"/>
      <c r="X12" s="1464"/>
      <c r="Y12" s="1465">
        <v>59457</v>
      </c>
      <c r="Z12" s="1466"/>
      <c r="AA12" s="1466"/>
      <c r="AB12" s="1466"/>
      <c r="AC12" s="1467"/>
      <c r="AE12" s="328"/>
      <c r="AF12" s="328"/>
      <c r="AG12" s="1468" t="s">
        <v>580</v>
      </c>
      <c r="AH12" s="1469"/>
      <c r="AI12" s="1469"/>
      <c r="AJ12" s="1469"/>
      <c r="AK12" s="1469"/>
      <c r="AL12" s="1469"/>
      <c r="AM12" s="1469"/>
      <c r="AN12" s="1469"/>
      <c r="AO12" s="1469"/>
      <c r="AP12" s="1469"/>
      <c r="AQ12" s="1469"/>
      <c r="AR12" s="1469"/>
      <c r="AS12" s="1469"/>
      <c r="AT12" s="1470"/>
      <c r="AU12" s="1462">
        <v>2501470</v>
      </c>
      <c r="AV12" s="1463"/>
      <c r="AW12" s="1463"/>
      <c r="AX12" s="1463"/>
      <c r="AY12" s="1463"/>
      <c r="AZ12" s="1463"/>
      <c r="BA12" s="1463"/>
      <c r="BB12" s="1464"/>
      <c r="BC12" s="1465">
        <v>22</v>
      </c>
      <c r="BD12" s="1466"/>
      <c r="BE12" s="1466"/>
      <c r="BF12" s="1466"/>
      <c r="BG12" s="1467"/>
    </row>
    <row r="13" spans="1:59" ht="15" customHeight="1">
      <c r="A13" s="328"/>
      <c r="B13" s="1471" t="s">
        <v>427</v>
      </c>
      <c r="C13" s="1472"/>
      <c r="D13" s="1472"/>
      <c r="E13" s="1472"/>
      <c r="F13" s="1472"/>
      <c r="G13" s="1472"/>
      <c r="H13" s="1472"/>
      <c r="I13" s="1472"/>
      <c r="J13" s="1472"/>
      <c r="K13" s="1472"/>
      <c r="L13" s="1472"/>
      <c r="M13" s="1472"/>
      <c r="N13" s="1472"/>
      <c r="O13" s="1472"/>
      <c r="P13" s="1473"/>
      <c r="Q13" s="1462">
        <v>5196745568</v>
      </c>
      <c r="R13" s="1463"/>
      <c r="S13" s="1463"/>
      <c r="T13" s="1463"/>
      <c r="U13" s="1463"/>
      <c r="V13" s="1463"/>
      <c r="W13" s="1463"/>
      <c r="X13" s="1464"/>
      <c r="Y13" s="1465">
        <v>45937</v>
      </c>
      <c r="Z13" s="1466"/>
      <c r="AA13" s="1466"/>
      <c r="AB13" s="1466"/>
      <c r="AC13" s="1467"/>
      <c r="AE13" s="328"/>
      <c r="AF13" s="329"/>
      <c r="AG13" s="1468" t="s">
        <v>581</v>
      </c>
      <c r="AH13" s="1469"/>
      <c r="AI13" s="1469"/>
      <c r="AJ13" s="1469"/>
      <c r="AK13" s="1469"/>
      <c r="AL13" s="1469"/>
      <c r="AM13" s="1469"/>
      <c r="AN13" s="1469"/>
      <c r="AO13" s="1469"/>
      <c r="AP13" s="1469"/>
      <c r="AQ13" s="1469"/>
      <c r="AR13" s="1469"/>
      <c r="AS13" s="1469"/>
      <c r="AT13" s="1470"/>
      <c r="AU13" s="1462">
        <v>4239643</v>
      </c>
      <c r="AV13" s="1463"/>
      <c r="AW13" s="1463"/>
      <c r="AX13" s="1463"/>
      <c r="AY13" s="1463"/>
      <c r="AZ13" s="1463"/>
      <c r="BA13" s="1463"/>
      <c r="BB13" s="1464"/>
      <c r="BC13" s="1465">
        <v>37</v>
      </c>
      <c r="BD13" s="1466"/>
      <c r="BE13" s="1466"/>
      <c r="BF13" s="1466"/>
      <c r="BG13" s="1467"/>
    </row>
    <row r="14" spans="1:59" ht="15" customHeight="1">
      <c r="A14" s="328"/>
      <c r="B14" s="329"/>
      <c r="C14" s="1468" t="s">
        <v>428</v>
      </c>
      <c r="D14" s="1469"/>
      <c r="E14" s="1469"/>
      <c r="F14" s="1469"/>
      <c r="G14" s="1469"/>
      <c r="H14" s="1469"/>
      <c r="I14" s="1469"/>
      <c r="J14" s="1469"/>
      <c r="K14" s="1469"/>
      <c r="L14" s="1469"/>
      <c r="M14" s="1469"/>
      <c r="N14" s="1469"/>
      <c r="O14" s="1469"/>
      <c r="P14" s="1470"/>
      <c r="Q14" s="1462">
        <v>5196745568</v>
      </c>
      <c r="R14" s="1463"/>
      <c r="S14" s="1463"/>
      <c r="T14" s="1463"/>
      <c r="U14" s="1463"/>
      <c r="V14" s="1463"/>
      <c r="W14" s="1463"/>
      <c r="X14" s="1464"/>
      <c r="Y14" s="1465">
        <v>45937</v>
      </c>
      <c r="Z14" s="1466"/>
      <c r="AA14" s="1466"/>
      <c r="AB14" s="1466"/>
      <c r="AC14" s="1467"/>
      <c r="AE14" s="328"/>
      <c r="AF14" s="1471" t="s">
        <v>582</v>
      </c>
      <c r="AG14" s="1472"/>
      <c r="AH14" s="1472"/>
      <c r="AI14" s="1472"/>
      <c r="AJ14" s="1472"/>
      <c r="AK14" s="1472"/>
      <c r="AL14" s="1472"/>
      <c r="AM14" s="1472"/>
      <c r="AN14" s="1472"/>
      <c r="AO14" s="1472"/>
      <c r="AP14" s="1472"/>
      <c r="AQ14" s="1472"/>
      <c r="AR14" s="1472"/>
      <c r="AS14" s="1472"/>
      <c r="AT14" s="1473"/>
      <c r="AU14" s="1462">
        <v>328726629</v>
      </c>
      <c r="AV14" s="1463"/>
      <c r="AW14" s="1463"/>
      <c r="AX14" s="1463"/>
      <c r="AY14" s="1463"/>
      <c r="AZ14" s="1463"/>
      <c r="BA14" s="1463"/>
      <c r="BB14" s="1464"/>
      <c r="BC14" s="1465">
        <v>2906</v>
      </c>
      <c r="BD14" s="1466"/>
      <c r="BE14" s="1466"/>
      <c r="BF14" s="1466"/>
      <c r="BG14" s="1467"/>
    </row>
    <row r="15" spans="1:59" ht="15" customHeight="1">
      <c r="A15" s="328"/>
      <c r="B15" s="1471" t="s">
        <v>429</v>
      </c>
      <c r="C15" s="1472"/>
      <c r="D15" s="1472"/>
      <c r="E15" s="1472"/>
      <c r="F15" s="1472"/>
      <c r="G15" s="1472"/>
      <c r="H15" s="1472"/>
      <c r="I15" s="1472"/>
      <c r="J15" s="1472"/>
      <c r="K15" s="1472"/>
      <c r="L15" s="1472"/>
      <c r="M15" s="1472"/>
      <c r="N15" s="1472"/>
      <c r="O15" s="1472"/>
      <c r="P15" s="1473"/>
      <c r="Q15" s="1462">
        <v>1529441572</v>
      </c>
      <c r="R15" s="1463"/>
      <c r="S15" s="1463"/>
      <c r="T15" s="1463"/>
      <c r="U15" s="1463"/>
      <c r="V15" s="1463"/>
      <c r="W15" s="1463"/>
      <c r="X15" s="1464"/>
      <c r="Y15" s="1465">
        <v>13520</v>
      </c>
      <c r="Z15" s="1466"/>
      <c r="AA15" s="1466"/>
      <c r="AB15" s="1466"/>
      <c r="AC15" s="1467"/>
      <c r="AE15" s="329"/>
      <c r="AF15" s="329"/>
      <c r="AG15" s="1468" t="s">
        <v>582</v>
      </c>
      <c r="AH15" s="1469"/>
      <c r="AI15" s="1469"/>
      <c r="AJ15" s="1469"/>
      <c r="AK15" s="1469"/>
      <c r="AL15" s="1469"/>
      <c r="AM15" s="1469"/>
      <c r="AN15" s="1469"/>
      <c r="AO15" s="1469"/>
      <c r="AP15" s="1469"/>
      <c r="AQ15" s="1469"/>
      <c r="AR15" s="1469"/>
      <c r="AS15" s="1469"/>
      <c r="AT15" s="1470"/>
      <c r="AU15" s="1462">
        <v>328726629</v>
      </c>
      <c r="AV15" s="1463"/>
      <c r="AW15" s="1463"/>
      <c r="AX15" s="1463"/>
      <c r="AY15" s="1463"/>
      <c r="AZ15" s="1463"/>
      <c r="BA15" s="1463"/>
      <c r="BB15" s="1464"/>
      <c r="BC15" s="1465">
        <v>2906</v>
      </c>
      <c r="BD15" s="1466"/>
      <c r="BE15" s="1466"/>
      <c r="BF15" s="1466"/>
      <c r="BG15" s="1467"/>
    </row>
    <row r="16" spans="1:59" ht="15" customHeight="1">
      <c r="A16" s="328"/>
      <c r="B16" s="328"/>
      <c r="C16" s="1468" t="s">
        <v>45</v>
      </c>
      <c r="D16" s="1469"/>
      <c r="E16" s="1469"/>
      <c r="F16" s="1469"/>
      <c r="G16" s="1469"/>
      <c r="H16" s="1469"/>
      <c r="I16" s="1469"/>
      <c r="J16" s="1469"/>
      <c r="K16" s="1469"/>
      <c r="L16" s="1469"/>
      <c r="M16" s="1469"/>
      <c r="N16" s="1469"/>
      <c r="O16" s="1469"/>
      <c r="P16" s="1470"/>
      <c r="Q16" s="1462">
        <v>6150000</v>
      </c>
      <c r="R16" s="1463"/>
      <c r="S16" s="1463"/>
      <c r="T16" s="1463"/>
      <c r="U16" s="1463"/>
      <c r="V16" s="1463"/>
      <c r="W16" s="1463"/>
      <c r="X16" s="1464"/>
      <c r="Y16" s="1465">
        <v>54</v>
      </c>
      <c r="Z16" s="1466"/>
      <c r="AA16" s="1466"/>
      <c r="AB16" s="1466"/>
      <c r="AC16" s="1467"/>
      <c r="AE16" s="1471" t="s">
        <v>583</v>
      </c>
      <c r="AF16" s="1472"/>
      <c r="AG16" s="1472"/>
      <c r="AH16" s="1472"/>
      <c r="AI16" s="1472"/>
      <c r="AJ16" s="1472"/>
      <c r="AK16" s="1472"/>
      <c r="AL16" s="1472"/>
      <c r="AM16" s="1472"/>
      <c r="AN16" s="1472"/>
      <c r="AO16" s="1472"/>
      <c r="AP16" s="1472"/>
      <c r="AQ16" s="1472"/>
      <c r="AR16" s="1472"/>
      <c r="AS16" s="1472"/>
      <c r="AT16" s="1473"/>
      <c r="AU16" s="1462">
        <v>28396160255</v>
      </c>
      <c r="AV16" s="1463"/>
      <c r="AW16" s="1463"/>
      <c r="AX16" s="1463"/>
      <c r="AY16" s="1463"/>
      <c r="AZ16" s="1463"/>
      <c r="BA16" s="1463"/>
      <c r="BB16" s="1464"/>
      <c r="BC16" s="1465">
        <v>251011</v>
      </c>
      <c r="BD16" s="1466"/>
      <c r="BE16" s="1466"/>
      <c r="BF16" s="1466"/>
      <c r="BG16" s="1467"/>
    </row>
    <row r="17" spans="1:59" ht="15" customHeight="1">
      <c r="A17" s="328"/>
      <c r="B17" s="328"/>
      <c r="C17" s="1468" t="s">
        <v>430</v>
      </c>
      <c r="D17" s="1469"/>
      <c r="E17" s="1469"/>
      <c r="F17" s="1469"/>
      <c r="G17" s="1469"/>
      <c r="H17" s="1469"/>
      <c r="I17" s="1469"/>
      <c r="J17" s="1469"/>
      <c r="K17" s="1469"/>
      <c r="L17" s="1469"/>
      <c r="M17" s="1469"/>
      <c r="N17" s="1469"/>
      <c r="O17" s="1469"/>
      <c r="P17" s="1470"/>
      <c r="Q17" s="1462">
        <v>1144976000</v>
      </c>
      <c r="R17" s="1463"/>
      <c r="S17" s="1463"/>
      <c r="T17" s="1463"/>
      <c r="U17" s="1463"/>
      <c r="V17" s="1463"/>
      <c r="W17" s="1463"/>
      <c r="X17" s="1464"/>
      <c r="Y17" s="1465">
        <v>10121</v>
      </c>
      <c r="Z17" s="1466"/>
      <c r="AA17" s="1466"/>
      <c r="AB17" s="1466"/>
      <c r="AC17" s="1467"/>
      <c r="AE17" s="328"/>
      <c r="AF17" s="1471" t="s">
        <v>583</v>
      </c>
      <c r="AG17" s="1472"/>
      <c r="AH17" s="1472"/>
      <c r="AI17" s="1472"/>
      <c r="AJ17" s="1472"/>
      <c r="AK17" s="1472"/>
      <c r="AL17" s="1472"/>
      <c r="AM17" s="1472"/>
      <c r="AN17" s="1472"/>
      <c r="AO17" s="1472"/>
      <c r="AP17" s="1472"/>
      <c r="AQ17" s="1472"/>
      <c r="AR17" s="1472"/>
      <c r="AS17" s="1472"/>
      <c r="AT17" s="1473"/>
      <c r="AU17" s="1462">
        <v>28396160255</v>
      </c>
      <c r="AV17" s="1463"/>
      <c r="AW17" s="1463"/>
      <c r="AX17" s="1463"/>
      <c r="AY17" s="1463"/>
      <c r="AZ17" s="1463"/>
      <c r="BA17" s="1463"/>
      <c r="BB17" s="1464"/>
      <c r="BC17" s="1465">
        <v>251011</v>
      </c>
      <c r="BD17" s="1466"/>
      <c r="BE17" s="1466"/>
      <c r="BF17" s="1466"/>
      <c r="BG17" s="1467"/>
    </row>
    <row r="18" spans="1:59" ht="15" customHeight="1">
      <c r="A18" s="328"/>
      <c r="B18" s="328"/>
      <c r="C18" s="1468" t="s">
        <v>362</v>
      </c>
      <c r="D18" s="1469"/>
      <c r="E18" s="1469"/>
      <c r="F18" s="1469"/>
      <c r="G18" s="1469"/>
      <c r="H18" s="1469"/>
      <c r="I18" s="1469"/>
      <c r="J18" s="1469"/>
      <c r="K18" s="1469"/>
      <c r="L18" s="1469"/>
      <c r="M18" s="1469"/>
      <c r="N18" s="1469"/>
      <c r="O18" s="1469"/>
      <c r="P18" s="1470"/>
      <c r="Q18" s="1462">
        <v>0</v>
      </c>
      <c r="R18" s="1463"/>
      <c r="S18" s="1463"/>
      <c r="T18" s="1463"/>
      <c r="U18" s="1463"/>
      <c r="V18" s="1463"/>
      <c r="W18" s="1463"/>
      <c r="X18" s="1464"/>
      <c r="Y18" s="1465">
        <v>0</v>
      </c>
      <c r="Z18" s="1466"/>
      <c r="AA18" s="1466"/>
      <c r="AB18" s="1466"/>
      <c r="AC18" s="1467"/>
      <c r="AE18" s="330"/>
      <c r="AF18" s="328"/>
      <c r="AG18" s="1471" t="s">
        <v>584</v>
      </c>
      <c r="AH18" s="1472"/>
      <c r="AI18" s="1472"/>
      <c r="AJ18" s="1472"/>
      <c r="AK18" s="1472"/>
      <c r="AL18" s="1472"/>
      <c r="AM18" s="1472"/>
      <c r="AN18" s="1472"/>
      <c r="AO18" s="1472"/>
      <c r="AP18" s="1472"/>
      <c r="AQ18" s="1472"/>
      <c r="AR18" s="1472"/>
      <c r="AS18" s="1472"/>
      <c r="AT18" s="1473"/>
      <c r="AU18" s="1462">
        <v>27483503853</v>
      </c>
      <c r="AV18" s="1463"/>
      <c r="AW18" s="1463"/>
      <c r="AX18" s="1463"/>
      <c r="AY18" s="1463"/>
      <c r="AZ18" s="1463"/>
      <c r="BA18" s="1463"/>
      <c r="BB18" s="1464"/>
      <c r="BC18" s="1465">
        <v>242944</v>
      </c>
      <c r="BD18" s="1466"/>
      <c r="BE18" s="1466"/>
      <c r="BF18" s="1466"/>
      <c r="BG18" s="1467"/>
    </row>
    <row r="19" spans="1:59" ht="15" customHeight="1">
      <c r="A19" s="328"/>
      <c r="B19" s="328"/>
      <c r="C19" s="1468" t="s">
        <v>1599</v>
      </c>
      <c r="D19" s="1469"/>
      <c r="E19" s="1469"/>
      <c r="F19" s="1469"/>
      <c r="G19" s="1469"/>
      <c r="H19" s="1469"/>
      <c r="I19" s="1469"/>
      <c r="J19" s="1469"/>
      <c r="K19" s="1469"/>
      <c r="L19" s="1469"/>
      <c r="M19" s="1469"/>
      <c r="N19" s="1469"/>
      <c r="O19" s="1469"/>
      <c r="P19" s="1470"/>
      <c r="Q19" s="1462">
        <v>8169112</v>
      </c>
      <c r="R19" s="1463"/>
      <c r="S19" s="1463"/>
      <c r="T19" s="1463"/>
      <c r="U19" s="1463"/>
      <c r="V19" s="1463"/>
      <c r="W19" s="1463"/>
      <c r="X19" s="1464"/>
      <c r="Y19" s="1465">
        <v>72</v>
      </c>
      <c r="Z19" s="1466"/>
      <c r="AA19" s="1466"/>
      <c r="AB19" s="1466"/>
      <c r="AC19" s="1467"/>
      <c r="AE19" s="328"/>
      <c r="AF19" s="330"/>
      <c r="AG19" s="328"/>
      <c r="AH19" s="1468" t="s">
        <v>289</v>
      </c>
      <c r="AI19" s="1469"/>
      <c r="AJ19" s="1469"/>
      <c r="AK19" s="1469"/>
      <c r="AL19" s="1469"/>
      <c r="AM19" s="1469"/>
      <c r="AN19" s="1469"/>
      <c r="AO19" s="1469"/>
      <c r="AP19" s="1469"/>
      <c r="AQ19" s="1469"/>
      <c r="AR19" s="1469"/>
      <c r="AS19" s="1469"/>
      <c r="AT19" s="1470"/>
      <c r="AU19" s="1462">
        <v>24444225</v>
      </c>
      <c r="AV19" s="1463"/>
      <c r="AW19" s="1463"/>
      <c r="AX19" s="1463"/>
      <c r="AY19" s="1463"/>
      <c r="AZ19" s="1463"/>
      <c r="BA19" s="1463"/>
      <c r="BB19" s="1464"/>
      <c r="BC19" s="1465">
        <v>216</v>
      </c>
      <c r="BD19" s="1466"/>
      <c r="BE19" s="1466"/>
      <c r="BF19" s="1466"/>
      <c r="BG19" s="1467"/>
    </row>
    <row r="20" spans="1:59" ht="15" customHeight="1">
      <c r="A20" s="328"/>
      <c r="B20" s="328"/>
      <c r="C20" s="1492" t="s">
        <v>1600</v>
      </c>
      <c r="D20" s="1493"/>
      <c r="E20" s="1493"/>
      <c r="F20" s="1493"/>
      <c r="G20" s="1493"/>
      <c r="H20" s="1493"/>
      <c r="I20" s="1493"/>
      <c r="J20" s="1493"/>
      <c r="K20" s="1493"/>
      <c r="L20" s="1493"/>
      <c r="M20" s="1493"/>
      <c r="N20" s="1493"/>
      <c r="O20" s="1493"/>
      <c r="P20" s="1494"/>
      <c r="Q20" s="1498">
        <v>173191000</v>
      </c>
      <c r="R20" s="1499"/>
      <c r="S20" s="1499"/>
      <c r="T20" s="1499"/>
      <c r="U20" s="1499"/>
      <c r="V20" s="1499"/>
      <c r="W20" s="1499"/>
      <c r="X20" s="1500"/>
      <c r="Y20" s="1498">
        <v>1531</v>
      </c>
      <c r="Z20" s="1499"/>
      <c r="AA20" s="1499"/>
      <c r="AB20" s="1499"/>
      <c r="AC20" s="1500"/>
      <c r="AE20" s="328"/>
      <c r="AF20" s="328"/>
      <c r="AG20" s="328"/>
      <c r="AH20" s="1468" t="s">
        <v>80</v>
      </c>
      <c r="AI20" s="1469"/>
      <c r="AJ20" s="1469"/>
      <c r="AK20" s="1469"/>
      <c r="AL20" s="1469"/>
      <c r="AM20" s="1469"/>
      <c r="AN20" s="1469"/>
      <c r="AO20" s="1469"/>
      <c r="AP20" s="1469"/>
      <c r="AQ20" s="1469"/>
      <c r="AR20" s="1469"/>
      <c r="AS20" s="1469"/>
      <c r="AT20" s="1470"/>
      <c r="AU20" s="1462">
        <v>13940769449</v>
      </c>
      <c r="AV20" s="1463"/>
      <c r="AW20" s="1463"/>
      <c r="AX20" s="1463"/>
      <c r="AY20" s="1463"/>
      <c r="AZ20" s="1463"/>
      <c r="BA20" s="1463"/>
      <c r="BB20" s="1464"/>
      <c r="BC20" s="1465">
        <v>123231</v>
      </c>
      <c r="BD20" s="1466"/>
      <c r="BE20" s="1466"/>
      <c r="BF20" s="1466"/>
      <c r="BG20" s="1467"/>
    </row>
    <row r="21" spans="1:59" ht="15" customHeight="1">
      <c r="A21" s="328"/>
      <c r="B21" s="328"/>
      <c r="C21" s="1495"/>
      <c r="D21" s="1496"/>
      <c r="E21" s="1496"/>
      <c r="F21" s="1496"/>
      <c r="G21" s="1496"/>
      <c r="H21" s="1496"/>
      <c r="I21" s="1496"/>
      <c r="J21" s="1496"/>
      <c r="K21" s="1496"/>
      <c r="L21" s="1496"/>
      <c r="M21" s="1496"/>
      <c r="N21" s="1496"/>
      <c r="O21" s="1496"/>
      <c r="P21" s="1497"/>
      <c r="Q21" s="1501"/>
      <c r="R21" s="1502"/>
      <c r="S21" s="1502"/>
      <c r="T21" s="1502"/>
      <c r="U21" s="1502"/>
      <c r="V21" s="1502"/>
      <c r="W21" s="1502"/>
      <c r="X21" s="1503"/>
      <c r="Y21" s="1501"/>
      <c r="Z21" s="1502"/>
      <c r="AA21" s="1502"/>
      <c r="AB21" s="1502"/>
      <c r="AC21" s="1503"/>
      <c r="AE21" s="328"/>
      <c r="AF21" s="328"/>
      <c r="AG21" s="328"/>
      <c r="AH21" s="1468" t="s">
        <v>1485</v>
      </c>
      <c r="AI21" s="1469"/>
      <c r="AJ21" s="1469"/>
      <c r="AK21" s="1469"/>
      <c r="AL21" s="1469"/>
      <c r="AM21" s="1469"/>
      <c r="AN21" s="1469"/>
      <c r="AO21" s="1469"/>
      <c r="AP21" s="1469"/>
      <c r="AQ21" s="1469"/>
      <c r="AR21" s="1469"/>
      <c r="AS21" s="1469"/>
      <c r="AT21" s="1470"/>
      <c r="AU21" s="1462">
        <v>2995988687</v>
      </c>
      <c r="AV21" s="1463"/>
      <c r="AW21" s="1463"/>
      <c r="AX21" s="1463"/>
      <c r="AY21" s="1463"/>
      <c r="AZ21" s="1463"/>
      <c r="BA21" s="1463"/>
      <c r="BB21" s="1464"/>
      <c r="BC21" s="1465">
        <v>26483</v>
      </c>
      <c r="BD21" s="1466"/>
      <c r="BE21" s="1466"/>
      <c r="BF21" s="1466"/>
      <c r="BG21" s="1467"/>
    </row>
    <row r="22" spans="1:59" ht="15" customHeight="1">
      <c r="A22" s="331"/>
      <c r="B22" s="331"/>
      <c r="C22" s="1492" t="s">
        <v>1601</v>
      </c>
      <c r="D22" s="1493"/>
      <c r="E22" s="1493"/>
      <c r="F22" s="1493"/>
      <c r="G22" s="1493"/>
      <c r="H22" s="1493"/>
      <c r="I22" s="1493"/>
      <c r="J22" s="1493"/>
      <c r="K22" s="1493"/>
      <c r="L22" s="1493"/>
      <c r="M22" s="1493"/>
      <c r="N22" s="1493"/>
      <c r="O22" s="1493"/>
      <c r="P22" s="1494"/>
      <c r="Q22" s="1498">
        <v>196955460</v>
      </c>
      <c r="R22" s="1499"/>
      <c r="S22" s="1499"/>
      <c r="T22" s="1499"/>
      <c r="U22" s="1499"/>
      <c r="V22" s="1499"/>
      <c r="W22" s="1499"/>
      <c r="X22" s="1500"/>
      <c r="Y22" s="1498">
        <v>1741</v>
      </c>
      <c r="Z22" s="1499"/>
      <c r="AA22" s="1499"/>
      <c r="AB22" s="1499"/>
      <c r="AC22" s="1500"/>
      <c r="AE22" s="328"/>
      <c r="AF22" s="328"/>
      <c r="AG22" s="328"/>
      <c r="AH22" s="1468" t="s">
        <v>121</v>
      </c>
      <c r="AI22" s="1469"/>
      <c r="AJ22" s="1469"/>
      <c r="AK22" s="1469"/>
      <c r="AL22" s="1469"/>
      <c r="AM22" s="1469"/>
      <c r="AN22" s="1469"/>
      <c r="AO22" s="1469"/>
      <c r="AP22" s="1469"/>
      <c r="AQ22" s="1469"/>
      <c r="AR22" s="1469"/>
      <c r="AS22" s="1469"/>
      <c r="AT22" s="1470"/>
      <c r="AU22" s="1462">
        <v>8224761936</v>
      </c>
      <c r="AV22" s="1463"/>
      <c r="AW22" s="1463"/>
      <c r="AX22" s="1463"/>
      <c r="AY22" s="1463"/>
      <c r="AZ22" s="1463"/>
      <c r="BA22" s="1463"/>
      <c r="BB22" s="1464"/>
      <c r="BC22" s="1465">
        <v>72704</v>
      </c>
      <c r="BD22" s="1466"/>
      <c r="BE22" s="1466"/>
      <c r="BF22" s="1466"/>
      <c r="BG22" s="1467"/>
    </row>
    <row r="23" spans="1:59" ht="15" customHeight="1">
      <c r="A23" s="331"/>
      <c r="B23" s="331"/>
      <c r="C23" s="1495"/>
      <c r="D23" s="1496"/>
      <c r="E23" s="1496"/>
      <c r="F23" s="1496"/>
      <c r="G23" s="1496"/>
      <c r="H23" s="1496"/>
      <c r="I23" s="1496"/>
      <c r="J23" s="1496"/>
      <c r="K23" s="1496"/>
      <c r="L23" s="1496"/>
      <c r="M23" s="1496"/>
      <c r="N23" s="1496"/>
      <c r="O23" s="1496"/>
      <c r="P23" s="1497"/>
      <c r="Q23" s="1501"/>
      <c r="R23" s="1502"/>
      <c r="S23" s="1502"/>
      <c r="T23" s="1502"/>
      <c r="U23" s="1502"/>
      <c r="V23" s="1502"/>
      <c r="W23" s="1502"/>
      <c r="X23" s="1503"/>
      <c r="Y23" s="1501"/>
      <c r="Z23" s="1502"/>
      <c r="AA23" s="1502"/>
      <c r="AB23" s="1502"/>
      <c r="AC23" s="1503"/>
      <c r="AE23" s="328"/>
      <c r="AF23" s="328"/>
      <c r="AG23" s="328"/>
      <c r="AH23" s="1468" t="s">
        <v>412</v>
      </c>
      <c r="AI23" s="1469"/>
      <c r="AJ23" s="1469"/>
      <c r="AK23" s="1469"/>
      <c r="AL23" s="1469"/>
      <c r="AM23" s="1469"/>
      <c r="AN23" s="1469"/>
      <c r="AO23" s="1469"/>
      <c r="AP23" s="1469"/>
      <c r="AQ23" s="1469"/>
      <c r="AR23" s="1469"/>
      <c r="AS23" s="1469"/>
      <c r="AT23" s="1470"/>
      <c r="AU23" s="1462">
        <v>1573246517</v>
      </c>
      <c r="AV23" s="1463"/>
      <c r="AW23" s="1463"/>
      <c r="AX23" s="1463"/>
      <c r="AY23" s="1463"/>
      <c r="AZ23" s="1463"/>
      <c r="BA23" s="1463"/>
      <c r="BB23" s="1464"/>
      <c r="BC23" s="1465">
        <v>13907</v>
      </c>
      <c r="BD23" s="1466"/>
      <c r="BE23" s="1466"/>
      <c r="BF23" s="1466"/>
      <c r="BG23" s="1467"/>
    </row>
    <row r="24" spans="1:59" ht="15" customHeight="1">
      <c r="A24" s="1471" t="s">
        <v>431</v>
      </c>
      <c r="B24" s="1472"/>
      <c r="C24" s="1472"/>
      <c r="D24" s="1472"/>
      <c r="E24" s="1472"/>
      <c r="F24" s="1472"/>
      <c r="G24" s="1472"/>
      <c r="H24" s="1472"/>
      <c r="I24" s="1472"/>
      <c r="J24" s="1472"/>
      <c r="K24" s="1472"/>
      <c r="L24" s="1472"/>
      <c r="M24" s="1472"/>
      <c r="N24" s="1472"/>
      <c r="O24" s="1472"/>
      <c r="P24" s="1473"/>
      <c r="Q24" s="1462">
        <v>8195112000</v>
      </c>
      <c r="R24" s="1463"/>
      <c r="S24" s="1463"/>
      <c r="T24" s="1463"/>
      <c r="U24" s="1463"/>
      <c r="V24" s="1463"/>
      <c r="W24" s="1463"/>
      <c r="X24" s="1464"/>
      <c r="Y24" s="1465">
        <v>72442</v>
      </c>
      <c r="Z24" s="1466"/>
      <c r="AA24" s="1466"/>
      <c r="AB24" s="1466"/>
      <c r="AC24" s="1467"/>
      <c r="AE24" s="328"/>
      <c r="AF24" s="328"/>
      <c r="AG24" s="328"/>
      <c r="AH24" s="1468" t="s">
        <v>501</v>
      </c>
      <c r="AI24" s="1469"/>
      <c r="AJ24" s="1469"/>
      <c r="AK24" s="1469"/>
      <c r="AL24" s="1469"/>
      <c r="AM24" s="1469"/>
      <c r="AN24" s="1469"/>
      <c r="AO24" s="1469"/>
      <c r="AP24" s="1469"/>
      <c r="AQ24" s="1469"/>
      <c r="AR24" s="1469"/>
      <c r="AS24" s="1469"/>
      <c r="AT24" s="1470"/>
      <c r="AU24" s="1462">
        <v>724293039</v>
      </c>
      <c r="AV24" s="1463"/>
      <c r="AW24" s="1463"/>
      <c r="AX24" s="1463"/>
      <c r="AY24" s="1463"/>
      <c r="AZ24" s="1463"/>
      <c r="BA24" s="1463"/>
      <c r="BB24" s="1464"/>
      <c r="BC24" s="1465">
        <v>6402</v>
      </c>
      <c r="BD24" s="1466"/>
      <c r="BE24" s="1466"/>
      <c r="BF24" s="1466"/>
      <c r="BG24" s="1467"/>
    </row>
    <row r="25" spans="1:59" ht="15" customHeight="1">
      <c r="A25" s="328"/>
      <c r="B25" s="1471" t="s">
        <v>431</v>
      </c>
      <c r="C25" s="1472"/>
      <c r="D25" s="1472"/>
      <c r="E25" s="1472"/>
      <c r="F25" s="1472"/>
      <c r="G25" s="1472"/>
      <c r="H25" s="1472"/>
      <c r="I25" s="1472"/>
      <c r="J25" s="1472"/>
      <c r="K25" s="1472"/>
      <c r="L25" s="1472"/>
      <c r="M25" s="1472"/>
      <c r="N25" s="1472"/>
      <c r="O25" s="1472"/>
      <c r="P25" s="1473"/>
      <c r="Q25" s="1462">
        <v>8195112000</v>
      </c>
      <c r="R25" s="1463"/>
      <c r="S25" s="1463"/>
      <c r="T25" s="1463"/>
      <c r="U25" s="1463"/>
      <c r="V25" s="1463"/>
      <c r="W25" s="1463"/>
      <c r="X25" s="1464"/>
      <c r="Y25" s="1465">
        <v>72442</v>
      </c>
      <c r="Z25" s="1466"/>
      <c r="AA25" s="1466"/>
      <c r="AB25" s="1466"/>
      <c r="AC25" s="1467"/>
      <c r="AE25" s="328"/>
      <c r="AF25" s="328"/>
      <c r="AG25" s="1471" t="s">
        <v>122</v>
      </c>
      <c r="AH25" s="1472"/>
      <c r="AI25" s="1472"/>
      <c r="AJ25" s="1472"/>
      <c r="AK25" s="1472"/>
      <c r="AL25" s="1472"/>
      <c r="AM25" s="1472"/>
      <c r="AN25" s="1472"/>
      <c r="AO25" s="1472"/>
      <c r="AP25" s="1472"/>
      <c r="AQ25" s="1472"/>
      <c r="AR25" s="1472"/>
      <c r="AS25" s="1472"/>
      <c r="AT25" s="1473"/>
      <c r="AU25" s="1462">
        <v>912656402</v>
      </c>
      <c r="AV25" s="1463"/>
      <c r="AW25" s="1463"/>
      <c r="AX25" s="1463"/>
      <c r="AY25" s="1463"/>
      <c r="AZ25" s="1463"/>
      <c r="BA25" s="1463"/>
      <c r="BB25" s="1464"/>
      <c r="BC25" s="1465">
        <v>8068</v>
      </c>
      <c r="BD25" s="1466"/>
      <c r="BE25" s="1466"/>
      <c r="BF25" s="1466"/>
      <c r="BG25" s="1467"/>
    </row>
    <row r="26" spans="1:59" ht="15" customHeight="1">
      <c r="A26" s="328"/>
      <c r="B26" s="328"/>
      <c r="C26" s="1468" t="s">
        <v>811</v>
      </c>
      <c r="D26" s="1469"/>
      <c r="E26" s="1469"/>
      <c r="F26" s="1469"/>
      <c r="G26" s="1469"/>
      <c r="H26" s="1469"/>
      <c r="I26" s="1469"/>
      <c r="J26" s="1469"/>
      <c r="K26" s="1469"/>
      <c r="L26" s="1469"/>
      <c r="M26" s="1469"/>
      <c r="N26" s="1469"/>
      <c r="O26" s="1469"/>
      <c r="P26" s="1470"/>
      <c r="Q26" s="1462">
        <v>7996101000</v>
      </c>
      <c r="R26" s="1463"/>
      <c r="S26" s="1463"/>
      <c r="T26" s="1463"/>
      <c r="U26" s="1463"/>
      <c r="V26" s="1463"/>
      <c r="W26" s="1463"/>
      <c r="X26" s="1464"/>
      <c r="Y26" s="1465">
        <v>70683</v>
      </c>
      <c r="Z26" s="1466"/>
      <c r="AA26" s="1466"/>
      <c r="AB26" s="1466"/>
      <c r="AC26" s="1467"/>
      <c r="AE26" s="328"/>
      <c r="AF26" s="328"/>
      <c r="AG26" s="328"/>
      <c r="AH26" s="1468" t="s">
        <v>305</v>
      </c>
      <c r="AI26" s="1469"/>
      <c r="AJ26" s="1469"/>
      <c r="AK26" s="1469"/>
      <c r="AL26" s="1469"/>
      <c r="AM26" s="1469"/>
      <c r="AN26" s="1469"/>
      <c r="AO26" s="1469"/>
      <c r="AP26" s="1469"/>
      <c r="AQ26" s="1469"/>
      <c r="AR26" s="1469"/>
      <c r="AS26" s="1469"/>
      <c r="AT26" s="1470"/>
      <c r="AU26" s="1462">
        <v>722585117</v>
      </c>
      <c r="AV26" s="1463"/>
      <c r="AW26" s="1463"/>
      <c r="AX26" s="1463"/>
      <c r="AY26" s="1463"/>
      <c r="AZ26" s="1463"/>
      <c r="BA26" s="1463"/>
      <c r="BB26" s="1464"/>
      <c r="BC26" s="1465">
        <v>6387</v>
      </c>
      <c r="BD26" s="1466"/>
      <c r="BE26" s="1466"/>
      <c r="BF26" s="1466"/>
      <c r="BG26" s="1467"/>
    </row>
    <row r="27" spans="1:59" ht="15" customHeight="1">
      <c r="A27" s="332"/>
      <c r="B27" s="332"/>
      <c r="C27" s="1468" t="s">
        <v>1602</v>
      </c>
      <c r="D27" s="1469"/>
      <c r="E27" s="1469"/>
      <c r="F27" s="1469"/>
      <c r="G27" s="1469"/>
      <c r="H27" s="1469"/>
      <c r="I27" s="1469"/>
      <c r="J27" s="1469"/>
      <c r="K27" s="1469"/>
      <c r="L27" s="1469"/>
      <c r="M27" s="1469"/>
      <c r="N27" s="1469"/>
      <c r="O27" s="1469"/>
      <c r="P27" s="1470"/>
      <c r="Q27" s="1462">
        <v>199011000</v>
      </c>
      <c r="R27" s="1463"/>
      <c r="S27" s="1463"/>
      <c r="T27" s="1463"/>
      <c r="U27" s="1463"/>
      <c r="V27" s="1463"/>
      <c r="W27" s="1463"/>
      <c r="X27" s="1464"/>
      <c r="Y27" s="1465">
        <v>1759</v>
      </c>
      <c r="Z27" s="1466"/>
      <c r="AA27" s="1466"/>
      <c r="AB27" s="1466"/>
      <c r="AC27" s="1467"/>
      <c r="AE27" s="329"/>
      <c r="AF27" s="333"/>
      <c r="AG27" s="329"/>
      <c r="AH27" s="1468" t="s">
        <v>393</v>
      </c>
      <c r="AI27" s="1469"/>
      <c r="AJ27" s="1469"/>
      <c r="AK27" s="1469"/>
      <c r="AL27" s="1469"/>
      <c r="AM27" s="1469"/>
      <c r="AN27" s="1469"/>
      <c r="AO27" s="1469"/>
      <c r="AP27" s="1469"/>
      <c r="AQ27" s="1469"/>
      <c r="AR27" s="1469"/>
      <c r="AS27" s="1469"/>
      <c r="AT27" s="1470"/>
      <c r="AU27" s="1462">
        <v>190071285</v>
      </c>
      <c r="AV27" s="1463"/>
      <c r="AW27" s="1463"/>
      <c r="AX27" s="1463"/>
      <c r="AY27" s="1463"/>
      <c r="AZ27" s="1463"/>
      <c r="BA27" s="1463"/>
      <c r="BB27" s="1464"/>
      <c r="BC27" s="1465">
        <v>1680</v>
      </c>
      <c r="BD27" s="1466"/>
      <c r="BE27" s="1466"/>
      <c r="BF27" s="1466"/>
      <c r="BG27" s="1467"/>
    </row>
    <row r="28" spans="1:59" ht="15" customHeight="1">
      <c r="A28" s="1471" t="s">
        <v>432</v>
      </c>
      <c r="B28" s="1472"/>
      <c r="C28" s="1472"/>
      <c r="D28" s="1472"/>
      <c r="E28" s="1472"/>
      <c r="F28" s="1472"/>
      <c r="G28" s="1472"/>
      <c r="H28" s="1472"/>
      <c r="I28" s="1472"/>
      <c r="J28" s="1472"/>
      <c r="K28" s="1472"/>
      <c r="L28" s="1472"/>
      <c r="M28" s="1472"/>
      <c r="N28" s="1472"/>
      <c r="O28" s="1472"/>
      <c r="P28" s="1473"/>
      <c r="Q28" s="1462">
        <v>4348277847</v>
      </c>
      <c r="R28" s="1463"/>
      <c r="S28" s="1463"/>
      <c r="T28" s="1463"/>
      <c r="U28" s="1463"/>
      <c r="V28" s="1463"/>
      <c r="W28" s="1463"/>
      <c r="X28" s="1464"/>
      <c r="Y28" s="1465">
        <v>38437</v>
      </c>
      <c r="Z28" s="1466"/>
      <c r="AA28" s="1466"/>
      <c r="AB28" s="1466"/>
      <c r="AC28" s="1467"/>
      <c r="AE28" s="1471" t="s">
        <v>364</v>
      </c>
      <c r="AF28" s="1472"/>
      <c r="AG28" s="1472"/>
      <c r="AH28" s="1472"/>
      <c r="AI28" s="1472"/>
      <c r="AJ28" s="1472"/>
      <c r="AK28" s="1472"/>
      <c r="AL28" s="1472"/>
      <c r="AM28" s="1472"/>
      <c r="AN28" s="1472"/>
      <c r="AO28" s="1472"/>
      <c r="AP28" s="1472"/>
      <c r="AQ28" s="1472"/>
      <c r="AR28" s="1472"/>
      <c r="AS28" s="1472"/>
      <c r="AT28" s="1473"/>
      <c r="AU28" s="1462">
        <v>1217899953</v>
      </c>
      <c r="AV28" s="1463"/>
      <c r="AW28" s="1463"/>
      <c r="AX28" s="1463"/>
      <c r="AY28" s="1463"/>
      <c r="AZ28" s="1463"/>
      <c r="BA28" s="1463"/>
      <c r="BB28" s="1464"/>
      <c r="BC28" s="1465">
        <v>10766</v>
      </c>
      <c r="BD28" s="1466"/>
      <c r="BE28" s="1466"/>
      <c r="BF28" s="1466"/>
      <c r="BG28" s="1467"/>
    </row>
    <row r="29" spans="1:59" ht="15" customHeight="1">
      <c r="A29" s="328"/>
      <c r="B29" s="1471" t="s">
        <v>433</v>
      </c>
      <c r="C29" s="1472"/>
      <c r="D29" s="1472"/>
      <c r="E29" s="1472"/>
      <c r="F29" s="1472"/>
      <c r="G29" s="1472"/>
      <c r="H29" s="1472"/>
      <c r="I29" s="1472"/>
      <c r="J29" s="1472"/>
      <c r="K29" s="1472"/>
      <c r="L29" s="1472"/>
      <c r="M29" s="1472"/>
      <c r="N29" s="1472"/>
      <c r="O29" s="1472"/>
      <c r="P29" s="1473"/>
      <c r="Q29" s="1462">
        <v>4142515000</v>
      </c>
      <c r="R29" s="1463"/>
      <c r="S29" s="1463"/>
      <c r="T29" s="1463"/>
      <c r="U29" s="1463"/>
      <c r="V29" s="1463"/>
      <c r="W29" s="1463"/>
      <c r="X29" s="1464"/>
      <c r="Y29" s="1465">
        <v>36618</v>
      </c>
      <c r="Z29" s="1466"/>
      <c r="AA29" s="1466"/>
      <c r="AB29" s="1466"/>
      <c r="AC29" s="1467"/>
      <c r="AE29" s="328"/>
      <c r="AF29" s="1471" t="s">
        <v>364</v>
      </c>
      <c r="AG29" s="1472"/>
      <c r="AH29" s="1472"/>
      <c r="AI29" s="1472"/>
      <c r="AJ29" s="1472"/>
      <c r="AK29" s="1472"/>
      <c r="AL29" s="1472"/>
      <c r="AM29" s="1472"/>
      <c r="AN29" s="1472"/>
      <c r="AO29" s="1472"/>
      <c r="AP29" s="1472"/>
      <c r="AQ29" s="1472"/>
      <c r="AR29" s="1472"/>
      <c r="AS29" s="1472"/>
      <c r="AT29" s="1473"/>
      <c r="AU29" s="1462">
        <v>1217899953</v>
      </c>
      <c r="AV29" s="1463"/>
      <c r="AW29" s="1463"/>
      <c r="AX29" s="1463"/>
      <c r="AY29" s="1463"/>
      <c r="AZ29" s="1463"/>
      <c r="BA29" s="1463"/>
      <c r="BB29" s="1464"/>
      <c r="BC29" s="1465">
        <v>10766</v>
      </c>
      <c r="BD29" s="1466"/>
      <c r="BE29" s="1466"/>
      <c r="BF29" s="1466"/>
      <c r="BG29" s="1467"/>
    </row>
    <row r="30" spans="1:59" ht="15" customHeight="1">
      <c r="A30" s="328"/>
      <c r="B30" s="329"/>
      <c r="C30" s="1468" t="s">
        <v>428</v>
      </c>
      <c r="D30" s="1469"/>
      <c r="E30" s="1469"/>
      <c r="F30" s="1469"/>
      <c r="G30" s="1469"/>
      <c r="H30" s="1469"/>
      <c r="I30" s="1469"/>
      <c r="J30" s="1469"/>
      <c r="K30" s="1469"/>
      <c r="L30" s="1469"/>
      <c r="M30" s="1469"/>
      <c r="N30" s="1469"/>
      <c r="O30" s="1469"/>
      <c r="P30" s="1470"/>
      <c r="Q30" s="1462">
        <v>4142515000</v>
      </c>
      <c r="R30" s="1463"/>
      <c r="S30" s="1463"/>
      <c r="T30" s="1463"/>
      <c r="U30" s="1463"/>
      <c r="V30" s="1463"/>
      <c r="W30" s="1463"/>
      <c r="X30" s="1464"/>
      <c r="Y30" s="1465">
        <v>36618</v>
      </c>
      <c r="Z30" s="1466"/>
      <c r="AA30" s="1466"/>
      <c r="AB30" s="1466"/>
      <c r="AC30" s="1467"/>
      <c r="AE30" s="328"/>
      <c r="AF30" s="328"/>
      <c r="AG30" s="1468" t="s">
        <v>1603</v>
      </c>
      <c r="AH30" s="1469"/>
      <c r="AI30" s="1469"/>
      <c r="AJ30" s="1469"/>
      <c r="AK30" s="1469"/>
      <c r="AL30" s="1469"/>
      <c r="AM30" s="1469"/>
      <c r="AN30" s="1469"/>
      <c r="AO30" s="1469"/>
      <c r="AP30" s="1469"/>
      <c r="AQ30" s="1469"/>
      <c r="AR30" s="1469"/>
      <c r="AS30" s="1469"/>
      <c r="AT30" s="1470"/>
      <c r="AU30" s="1462">
        <v>51206388</v>
      </c>
      <c r="AV30" s="1463"/>
      <c r="AW30" s="1463"/>
      <c r="AX30" s="1463"/>
      <c r="AY30" s="1463"/>
      <c r="AZ30" s="1463"/>
      <c r="BA30" s="1463"/>
      <c r="BB30" s="1464"/>
      <c r="BC30" s="1465">
        <v>453</v>
      </c>
      <c r="BD30" s="1466"/>
      <c r="BE30" s="1466"/>
      <c r="BF30" s="1466"/>
      <c r="BG30" s="1467"/>
    </row>
    <row r="31" spans="1:59" ht="15" customHeight="1">
      <c r="A31" s="328"/>
      <c r="B31" s="1471" t="s">
        <v>810</v>
      </c>
      <c r="C31" s="1472"/>
      <c r="D31" s="1472"/>
      <c r="E31" s="1472"/>
      <c r="F31" s="1472"/>
      <c r="G31" s="1472"/>
      <c r="H31" s="1472"/>
      <c r="I31" s="1472"/>
      <c r="J31" s="1472"/>
      <c r="K31" s="1472"/>
      <c r="L31" s="1472"/>
      <c r="M31" s="1472"/>
      <c r="N31" s="1472"/>
      <c r="O31" s="1472"/>
      <c r="P31" s="1473"/>
      <c r="Q31" s="1462">
        <v>205762847</v>
      </c>
      <c r="R31" s="1463"/>
      <c r="S31" s="1463"/>
      <c r="T31" s="1463"/>
      <c r="U31" s="1463"/>
      <c r="V31" s="1463"/>
      <c r="W31" s="1463"/>
      <c r="X31" s="1464"/>
      <c r="Y31" s="1465">
        <v>1819</v>
      </c>
      <c r="Z31" s="1466"/>
      <c r="AA31" s="1466"/>
      <c r="AB31" s="1466"/>
      <c r="AC31" s="1467"/>
      <c r="AE31" s="328"/>
      <c r="AF31" s="328"/>
      <c r="AG31" s="1468" t="s">
        <v>365</v>
      </c>
      <c r="AH31" s="1469"/>
      <c r="AI31" s="1469"/>
      <c r="AJ31" s="1469"/>
      <c r="AK31" s="1469"/>
      <c r="AL31" s="1469"/>
      <c r="AM31" s="1469"/>
      <c r="AN31" s="1469"/>
      <c r="AO31" s="1469"/>
      <c r="AP31" s="1469"/>
      <c r="AQ31" s="1469"/>
      <c r="AR31" s="1469"/>
      <c r="AS31" s="1469"/>
      <c r="AT31" s="1470"/>
      <c r="AU31" s="1462">
        <v>476075183</v>
      </c>
      <c r="AV31" s="1463"/>
      <c r="AW31" s="1463"/>
      <c r="AX31" s="1463"/>
      <c r="AY31" s="1463"/>
      <c r="AZ31" s="1463"/>
      <c r="BA31" s="1463"/>
      <c r="BB31" s="1464"/>
      <c r="BC31" s="1465">
        <v>4208</v>
      </c>
      <c r="BD31" s="1466"/>
      <c r="BE31" s="1466"/>
      <c r="BF31" s="1466"/>
      <c r="BG31" s="1467"/>
    </row>
    <row r="32" spans="1:59" ht="15" customHeight="1">
      <c r="A32" s="328"/>
      <c r="B32" s="328"/>
      <c r="C32" s="1468" t="s">
        <v>362</v>
      </c>
      <c r="D32" s="1469"/>
      <c r="E32" s="1469"/>
      <c r="F32" s="1469"/>
      <c r="G32" s="1469"/>
      <c r="H32" s="1469"/>
      <c r="I32" s="1469"/>
      <c r="J32" s="1469"/>
      <c r="K32" s="1469"/>
      <c r="L32" s="1469"/>
      <c r="M32" s="1469"/>
      <c r="N32" s="1469"/>
      <c r="O32" s="1469"/>
      <c r="P32" s="1470"/>
      <c r="Q32" s="1462">
        <v>0</v>
      </c>
      <c r="R32" s="1463"/>
      <c r="S32" s="1463"/>
      <c r="T32" s="1463"/>
      <c r="U32" s="1463"/>
      <c r="V32" s="1463"/>
      <c r="W32" s="1463"/>
      <c r="X32" s="1464"/>
      <c r="Y32" s="1465">
        <v>0</v>
      </c>
      <c r="Z32" s="1466"/>
      <c r="AA32" s="1466"/>
      <c r="AB32" s="1466"/>
      <c r="AC32" s="1467"/>
      <c r="AE32" s="328"/>
      <c r="AF32" s="328"/>
      <c r="AG32" s="1468" t="s">
        <v>1604</v>
      </c>
      <c r="AH32" s="1469"/>
      <c r="AI32" s="1469"/>
      <c r="AJ32" s="1469"/>
      <c r="AK32" s="1469"/>
      <c r="AL32" s="1469"/>
      <c r="AM32" s="1469"/>
      <c r="AN32" s="1469"/>
      <c r="AO32" s="1469"/>
      <c r="AP32" s="1469"/>
      <c r="AQ32" s="1469"/>
      <c r="AR32" s="1469"/>
      <c r="AS32" s="1469"/>
      <c r="AT32" s="1470"/>
      <c r="AU32" s="1462">
        <v>690618382</v>
      </c>
      <c r="AV32" s="1463"/>
      <c r="AW32" s="1463"/>
      <c r="AX32" s="1463"/>
      <c r="AY32" s="1463"/>
      <c r="AZ32" s="1463"/>
      <c r="BA32" s="1463"/>
      <c r="BB32" s="1464"/>
      <c r="BC32" s="1465">
        <v>6105</v>
      </c>
      <c r="BD32" s="1466"/>
      <c r="BE32" s="1466"/>
      <c r="BF32" s="1466"/>
      <c r="BG32" s="1467"/>
    </row>
    <row r="33" spans="1:59" ht="15" customHeight="1">
      <c r="A33" s="331"/>
      <c r="B33" s="331"/>
      <c r="C33" s="1468" t="s">
        <v>363</v>
      </c>
      <c r="D33" s="1469"/>
      <c r="E33" s="1469"/>
      <c r="F33" s="1469"/>
      <c r="G33" s="1469"/>
      <c r="H33" s="1469"/>
      <c r="I33" s="1469"/>
      <c r="J33" s="1469"/>
      <c r="K33" s="1469"/>
      <c r="L33" s="1469"/>
      <c r="M33" s="1469"/>
      <c r="N33" s="1469"/>
      <c r="O33" s="1469"/>
      <c r="P33" s="1470"/>
      <c r="Q33" s="1462">
        <v>9824847</v>
      </c>
      <c r="R33" s="1463"/>
      <c r="S33" s="1463"/>
      <c r="T33" s="1463"/>
      <c r="U33" s="1463"/>
      <c r="V33" s="1463"/>
      <c r="W33" s="1463"/>
      <c r="X33" s="1464"/>
      <c r="Y33" s="1465">
        <v>87</v>
      </c>
      <c r="Z33" s="1466"/>
      <c r="AA33" s="1466"/>
      <c r="AB33" s="1466"/>
      <c r="AC33" s="1467"/>
      <c r="AE33" s="1471" t="s">
        <v>585</v>
      </c>
      <c r="AF33" s="1472"/>
      <c r="AG33" s="1472"/>
      <c r="AH33" s="1472"/>
      <c r="AI33" s="1472"/>
      <c r="AJ33" s="1472"/>
      <c r="AK33" s="1472"/>
      <c r="AL33" s="1472"/>
      <c r="AM33" s="1472"/>
      <c r="AN33" s="1472"/>
      <c r="AO33" s="1472"/>
      <c r="AP33" s="1472"/>
      <c r="AQ33" s="1472"/>
      <c r="AR33" s="1472"/>
      <c r="AS33" s="1472"/>
      <c r="AT33" s="1473"/>
      <c r="AU33" s="1462">
        <v>372407000</v>
      </c>
      <c r="AV33" s="1463"/>
      <c r="AW33" s="1463"/>
      <c r="AX33" s="1463"/>
      <c r="AY33" s="1463"/>
      <c r="AZ33" s="1463"/>
      <c r="BA33" s="1463"/>
      <c r="BB33" s="1464"/>
      <c r="BC33" s="1465">
        <v>3292</v>
      </c>
      <c r="BD33" s="1466"/>
      <c r="BE33" s="1466"/>
      <c r="BF33" s="1466"/>
      <c r="BG33" s="1467"/>
    </row>
    <row r="34" spans="1:59" ht="15" customHeight="1">
      <c r="A34" s="331"/>
      <c r="B34" s="331"/>
      <c r="C34" s="1492" t="s">
        <v>1600</v>
      </c>
      <c r="D34" s="1493"/>
      <c r="E34" s="1493"/>
      <c r="F34" s="1493"/>
      <c r="G34" s="1493"/>
      <c r="H34" s="1493"/>
      <c r="I34" s="1493"/>
      <c r="J34" s="1493"/>
      <c r="K34" s="1493"/>
      <c r="L34" s="1493"/>
      <c r="M34" s="1493"/>
      <c r="N34" s="1493"/>
      <c r="O34" s="1493"/>
      <c r="P34" s="1494"/>
      <c r="Q34" s="1498">
        <v>97461000</v>
      </c>
      <c r="R34" s="1499"/>
      <c r="S34" s="1499"/>
      <c r="T34" s="1499"/>
      <c r="U34" s="1499"/>
      <c r="V34" s="1499"/>
      <c r="W34" s="1499"/>
      <c r="X34" s="1500"/>
      <c r="Y34" s="1498">
        <v>862</v>
      </c>
      <c r="Z34" s="1499"/>
      <c r="AA34" s="1499"/>
      <c r="AB34" s="1499"/>
      <c r="AC34" s="1500"/>
      <c r="AE34" s="328"/>
      <c r="AF34" s="1471" t="s">
        <v>585</v>
      </c>
      <c r="AG34" s="1472"/>
      <c r="AH34" s="1472"/>
      <c r="AI34" s="1472"/>
      <c r="AJ34" s="1472"/>
      <c r="AK34" s="1472"/>
      <c r="AL34" s="1472"/>
      <c r="AM34" s="1472"/>
      <c r="AN34" s="1472"/>
      <c r="AO34" s="1472"/>
      <c r="AP34" s="1472"/>
      <c r="AQ34" s="1472"/>
      <c r="AR34" s="1472"/>
      <c r="AS34" s="1472"/>
      <c r="AT34" s="1473"/>
      <c r="AU34" s="1462">
        <v>372407000</v>
      </c>
      <c r="AV34" s="1463"/>
      <c r="AW34" s="1463"/>
      <c r="AX34" s="1463"/>
      <c r="AY34" s="1463"/>
      <c r="AZ34" s="1463"/>
      <c r="BA34" s="1463"/>
      <c r="BB34" s="1464"/>
      <c r="BC34" s="1465">
        <v>3292</v>
      </c>
      <c r="BD34" s="1466"/>
      <c r="BE34" s="1466"/>
      <c r="BF34" s="1466"/>
      <c r="BG34" s="1467"/>
    </row>
    <row r="35" spans="1:59" ht="15" customHeight="1">
      <c r="A35" s="331"/>
      <c r="B35" s="331"/>
      <c r="C35" s="1495"/>
      <c r="D35" s="1496"/>
      <c r="E35" s="1496"/>
      <c r="F35" s="1496"/>
      <c r="G35" s="1496"/>
      <c r="H35" s="1496"/>
      <c r="I35" s="1496"/>
      <c r="J35" s="1496"/>
      <c r="K35" s="1496"/>
      <c r="L35" s="1496"/>
      <c r="M35" s="1496"/>
      <c r="N35" s="1496"/>
      <c r="O35" s="1496"/>
      <c r="P35" s="1497"/>
      <c r="Q35" s="1501"/>
      <c r="R35" s="1502"/>
      <c r="S35" s="1502"/>
      <c r="T35" s="1502"/>
      <c r="U35" s="1502"/>
      <c r="V35" s="1502"/>
      <c r="W35" s="1502"/>
      <c r="X35" s="1503"/>
      <c r="Y35" s="1501"/>
      <c r="Z35" s="1502"/>
      <c r="AA35" s="1502"/>
      <c r="AB35" s="1502"/>
      <c r="AC35" s="1503"/>
      <c r="AE35" s="329"/>
      <c r="AF35" s="329"/>
      <c r="AG35" s="1468" t="s">
        <v>585</v>
      </c>
      <c r="AH35" s="1469"/>
      <c r="AI35" s="1469"/>
      <c r="AJ35" s="1469"/>
      <c r="AK35" s="1469"/>
      <c r="AL35" s="1469"/>
      <c r="AM35" s="1469"/>
      <c r="AN35" s="1469"/>
      <c r="AO35" s="1469"/>
      <c r="AP35" s="1469"/>
      <c r="AQ35" s="1469"/>
      <c r="AR35" s="1469"/>
      <c r="AS35" s="1469"/>
      <c r="AT35" s="1470"/>
      <c r="AU35" s="1462">
        <v>372407000</v>
      </c>
      <c r="AV35" s="1463"/>
      <c r="AW35" s="1463"/>
      <c r="AX35" s="1463"/>
      <c r="AY35" s="1463"/>
      <c r="AZ35" s="1463"/>
      <c r="BA35" s="1463"/>
      <c r="BB35" s="1464"/>
      <c r="BC35" s="1465">
        <v>3292</v>
      </c>
      <c r="BD35" s="1466"/>
      <c r="BE35" s="1466"/>
      <c r="BF35" s="1466"/>
      <c r="BG35" s="1467"/>
    </row>
    <row r="36" spans="1:59" ht="15" customHeight="1">
      <c r="A36" s="331"/>
      <c r="B36" s="331"/>
      <c r="C36" s="1492" t="s">
        <v>1601</v>
      </c>
      <c r="D36" s="1493"/>
      <c r="E36" s="1493"/>
      <c r="F36" s="1493"/>
      <c r="G36" s="1493"/>
      <c r="H36" s="1493"/>
      <c r="I36" s="1493"/>
      <c r="J36" s="1493"/>
      <c r="K36" s="1493"/>
      <c r="L36" s="1493"/>
      <c r="M36" s="1493"/>
      <c r="N36" s="1493"/>
      <c r="O36" s="1493"/>
      <c r="P36" s="1494"/>
      <c r="Q36" s="1498">
        <v>98477000</v>
      </c>
      <c r="R36" s="1499"/>
      <c r="S36" s="1499"/>
      <c r="T36" s="1499"/>
      <c r="U36" s="1499"/>
      <c r="V36" s="1499"/>
      <c r="W36" s="1499"/>
      <c r="X36" s="1500"/>
      <c r="Y36" s="1498">
        <v>870</v>
      </c>
      <c r="Z36" s="1499"/>
      <c r="AA36" s="1499"/>
      <c r="AB36" s="1499"/>
      <c r="AC36" s="1500"/>
      <c r="AE36" s="1471" t="s">
        <v>586</v>
      </c>
      <c r="AF36" s="1472"/>
      <c r="AG36" s="1472"/>
      <c r="AH36" s="1472"/>
      <c r="AI36" s="1472"/>
      <c r="AJ36" s="1472"/>
      <c r="AK36" s="1472"/>
      <c r="AL36" s="1472"/>
      <c r="AM36" s="1472"/>
      <c r="AN36" s="1472"/>
      <c r="AO36" s="1472"/>
      <c r="AP36" s="1472"/>
      <c r="AQ36" s="1472"/>
      <c r="AR36" s="1472"/>
      <c r="AS36" s="1472"/>
      <c r="AT36" s="1473"/>
      <c r="AU36" s="1462">
        <v>221574280</v>
      </c>
      <c r="AV36" s="1463"/>
      <c r="AW36" s="1463"/>
      <c r="AX36" s="1463"/>
      <c r="AY36" s="1463"/>
      <c r="AZ36" s="1463"/>
      <c r="BA36" s="1463"/>
      <c r="BB36" s="1464"/>
      <c r="BC36" s="1465">
        <v>1959</v>
      </c>
      <c r="BD36" s="1466"/>
      <c r="BE36" s="1466"/>
      <c r="BF36" s="1466"/>
      <c r="BG36" s="1467"/>
    </row>
    <row r="37" spans="1:59" ht="15" customHeight="1">
      <c r="A37" s="331"/>
      <c r="B37" s="331"/>
      <c r="C37" s="1495"/>
      <c r="D37" s="1496"/>
      <c r="E37" s="1496"/>
      <c r="F37" s="1496"/>
      <c r="G37" s="1496"/>
      <c r="H37" s="1496"/>
      <c r="I37" s="1496"/>
      <c r="J37" s="1496"/>
      <c r="K37" s="1496"/>
      <c r="L37" s="1496"/>
      <c r="M37" s="1496"/>
      <c r="N37" s="1496"/>
      <c r="O37" s="1496"/>
      <c r="P37" s="1497"/>
      <c r="Q37" s="1501"/>
      <c r="R37" s="1502"/>
      <c r="S37" s="1502"/>
      <c r="T37" s="1502"/>
      <c r="U37" s="1502"/>
      <c r="V37" s="1502"/>
      <c r="W37" s="1502"/>
      <c r="X37" s="1503"/>
      <c r="Y37" s="1501"/>
      <c r="Z37" s="1502"/>
      <c r="AA37" s="1502"/>
      <c r="AB37" s="1502"/>
      <c r="AC37" s="1503"/>
      <c r="AE37" s="328"/>
      <c r="AF37" s="1471" t="s">
        <v>587</v>
      </c>
      <c r="AG37" s="1472"/>
      <c r="AH37" s="1472"/>
      <c r="AI37" s="1472"/>
      <c r="AJ37" s="1472"/>
      <c r="AK37" s="1472"/>
      <c r="AL37" s="1472"/>
      <c r="AM37" s="1472"/>
      <c r="AN37" s="1472"/>
      <c r="AO37" s="1472"/>
      <c r="AP37" s="1472"/>
      <c r="AQ37" s="1472"/>
      <c r="AR37" s="1472"/>
      <c r="AS37" s="1472"/>
      <c r="AT37" s="1473"/>
      <c r="AU37" s="1462">
        <v>221574280</v>
      </c>
      <c r="AV37" s="1463"/>
      <c r="AW37" s="1463"/>
      <c r="AX37" s="1463"/>
      <c r="AY37" s="1463"/>
      <c r="AZ37" s="1463"/>
      <c r="BA37" s="1463"/>
      <c r="BB37" s="1464"/>
      <c r="BC37" s="1465">
        <v>1959</v>
      </c>
      <c r="BD37" s="1466"/>
      <c r="BE37" s="1466"/>
      <c r="BF37" s="1466"/>
      <c r="BG37" s="1467"/>
    </row>
    <row r="38" spans="1:59" ht="15" customHeight="1">
      <c r="A38" s="1471" t="s">
        <v>812</v>
      </c>
      <c r="B38" s="1472"/>
      <c r="C38" s="1472"/>
      <c r="D38" s="1472"/>
      <c r="E38" s="1472"/>
      <c r="F38" s="1472"/>
      <c r="G38" s="1472"/>
      <c r="H38" s="1472"/>
      <c r="I38" s="1472"/>
      <c r="J38" s="1472"/>
      <c r="K38" s="1472"/>
      <c r="L38" s="1472"/>
      <c r="M38" s="1472"/>
      <c r="N38" s="1472"/>
      <c r="O38" s="1472"/>
      <c r="P38" s="1473"/>
      <c r="Q38" s="1462">
        <v>570295</v>
      </c>
      <c r="R38" s="1463"/>
      <c r="S38" s="1463"/>
      <c r="T38" s="1463"/>
      <c r="U38" s="1463"/>
      <c r="V38" s="1463"/>
      <c r="W38" s="1463"/>
      <c r="X38" s="1464"/>
      <c r="Y38" s="1465">
        <v>5</v>
      </c>
      <c r="Z38" s="1466"/>
      <c r="AA38" s="1466"/>
      <c r="AB38" s="1466"/>
      <c r="AC38" s="1467"/>
      <c r="AE38" s="328"/>
      <c r="AF38" s="329"/>
      <c r="AG38" s="1468" t="s">
        <v>587</v>
      </c>
      <c r="AH38" s="1469"/>
      <c r="AI38" s="1469"/>
      <c r="AJ38" s="1469"/>
      <c r="AK38" s="1469"/>
      <c r="AL38" s="1469"/>
      <c r="AM38" s="1469"/>
      <c r="AN38" s="1469"/>
      <c r="AO38" s="1469"/>
      <c r="AP38" s="1469"/>
      <c r="AQ38" s="1469"/>
      <c r="AR38" s="1469"/>
      <c r="AS38" s="1469"/>
      <c r="AT38" s="1470"/>
      <c r="AU38" s="1462">
        <v>221574280</v>
      </c>
      <c r="AV38" s="1463"/>
      <c r="AW38" s="1463"/>
      <c r="AX38" s="1463"/>
      <c r="AY38" s="1463"/>
      <c r="AZ38" s="1463"/>
      <c r="BA38" s="1463"/>
      <c r="BB38" s="1464"/>
      <c r="BC38" s="1465">
        <v>1959</v>
      </c>
      <c r="BD38" s="1466"/>
      <c r="BE38" s="1466"/>
      <c r="BF38" s="1466"/>
      <c r="BG38" s="1467"/>
    </row>
    <row r="39" spans="1:59" ht="15" customHeight="1">
      <c r="A39" s="328"/>
      <c r="B39" s="1471" t="s">
        <v>813</v>
      </c>
      <c r="C39" s="1472"/>
      <c r="D39" s="1472"/>
      <c r="E39" s="1472"/>
      <c r="F39" s="1472"/>
      <c r="G39" s="1472"/>
      <c r="H39" s="1472"/>
      <c r="I39" s="1472"/>
      <c r="J39" s="1472"/>
      <c r="K39" s="1472"/>
      <c r="L39" s="1472"/>
      <c r="M39" s="1472"/>
      <c r="N39" s="1472"/>
      <c r="O39" s="1472"/>
      <c r="P39" s="1473"/>
      <c r="Q39" s="1462">
        <v>570295</v>
      </c>
      <c r="R39" s="1463"/>
      <c r="S39" s="1463"/>
      <c r="T39" s="1463"/>
      <c r="U39" s="1463"/>
      <c r="V39" s="1463"/>
      <c r="W39" s="1463"/>
      <c r="X39" s="1464"/>
      <c r="Y39" s="1465">
        <v>5</v>
      </c>
      <c r="Z39" s="1466"/>
      <c r="AA39" s="1466"/>
      <c r="AB39" s="1466"/>
      <c r="AC39" s="1467"/>
      <c r="AE39" s="1468" t="s">
        <v>588</v>
      </c>
      <c r="AF39" s="1469"/>
      <c r="AG39" s="1469"/>
      <c r="AH39" s="1469"/>
      <c r="AI39" s="1469"/>
      <c r="AJ39" s="1469"/>
      <c r="AK39" s="1469"/>
      <c r="AL39" s="1469"/>
      <c r="AM39" s="1469"/>
      <c r="AN39" s="1469"/>
      <c r="AO39" s="1469"/>
      <c r="AP39" s="1469"/>
      <c r="AQ39" s="1469"/>
      <c r="AR39" s="1469"/>
      <c r="AS39" s="1469"/>
      <c r="AT39" s="1470"/>
      <c r="AU39" s="1462">
        <v>0</v>
      </c>
      <c r="AV39" s="1463"/>
      <c r="AW39" s="1463"/>
      <c r="AX39" s="1463"/>
      <c r="AY39" s="1463"/>
      <c r="AZ39" s="1463"/>
      <c r="BA39" s="1463"/>
      <c r="BB39" s="1464"/>
      <c r="BC39" s="1465">
        <v>0</v>
      </c>
      <c r="BD39" s="1466"/>
      <c r="BE39" s="1466"/>
      <c r="BF39" s="1466"/>
      <c r="BG39" s="1467"/>
    </row>
    <row r="40" spans="1:59" ht="15" customHeight="1">
      <c r="A40" s="329"/>
      <c r="B40" s="329"/>
      <c r="C40" s="1468" t="s">
        <v>814</v>
      </c>
      <c r="D40" s="1469"/>
      <c r="E40" s="1469"/>
      <c r="F40" s="1469"/>
      <c r="G40" s="1469"/>
      <c r="H40" s="1469"/>
      <c r="I40" s="1469"/>
      <c r="J40" s="1469"/>
      <c r="K40" s="1469"/>
      <c r="L40" s="1469"/>
      <c r="M40" s="1469"/>
      <c r="N40" s="1469"/>
      <c r="O40" s="1469"/>
      <c r="P40" s="1470"/>
      <c r="Q40" s="1462">
        <v>570295</v>
      </c>
      <c r="R40" s="1463"/>
      <c r="S40" s="1463"/>
      <c r="T40" s="1463"/>
      <c r="U40" s="1463"/>
      <c r="V40" s="1463"/>
      <c r="W40" s="1463"/>
      <c r="X40" s="1464"/>
      <c r="Y40" s="1465">
        <v>5</v>
      </c>
      <c r="Z40" s="1466"/>
      <c r="AA40" s="1466"/>
      <c r="AB40" s="1466"/>
      <c r="AC40" s="1467"/>
      <c r="AE40" s="1459" t="s">
        <v>56</v>
      </c>
      <c r="AF40" s="1460"/>
      <c r="AG40" s="1460"/>
      <c r="AH40" s="1460"/>
      <c r="AI40" s="1460"/>
      <c r="AJ40" s="1460"/>
      <c r="AK40" s="1460"/>
      <c r="AL40" s="1460"/>
      <c r="AM40" s="1460"/>
      <c r="AN40" s="1460"/>
      <c r="AO40" s="1460"/>
      <c r="AP40" s="1460"/>
      <c r="AQ40" s="1460"/>
      <c r="AR40" s="1460"/>
      <c r="AS40" s="1460"/>
      <c r="AT40" s="1461"/>
      <c r="AU40" s="1462">
        <v>30927943352</v>
      </c>
      <c r="AV40" s="1463"/>
      <c r="AW40" s="1463"/>
      <c r="AX40" s="1463"/>
      <c r="AY40" s="1463"/>
      <c r="AZ40" s="1463"/>
      <c r="BA40" s="1463"/>
      <c r="BB40" s="1464"/>
      <c r="BC40" s="1465">
        <v>273391</v>
      </c>
      <c r="BD40" s="1466"/>
      <c r="BE40" s="1466"/>
      <c r="BF40" s="1466"/>
      <c r="BG40" s="1467"/>
    </row>
    <row r="41" spans="1:59" ht="15" customHeight="1">
      <c r="A41" s="1471" t="s">
        <v>815</v>
      </c>
      <c r="B41" s="1472"/>
      <c r="C41" s="1472"/>
      <c r="D41" s="1472"/>
      <c r="E41" s="1472"/>
      <c r="F41" s="1472"/>
      <c r="G41" s="1472"/>
      <c r="H41" s="1472"/>
      <c r="I41" s="1472"/>
      <c r="J41" s="1472"/>
      <c r="K41" s="1472"/>
      <c r="L41" s="1472"/>
      <c r="M41" s="1472"/>
      <c r="N41" s="1472"/>
      <c r="O41" s="1472"/>
      <c r="P41" s="1473"/>
      <c r="Q41" s="1462">
        <v>4517948671</v>
      </c>
      <c r="R41" s="1463"/>
      <c r="S41" s="1463"/>
      <c r="T41" s="1463"/>
      <c r="U41" s="1463"/>
      <c r="V41" s="1463"/>
      <c r="W41" s="1463"/>
      <c r="X41" s="1464"/>
      <c r="Y41" s="1465">
        <v>39937</v>
      </c>
      <c r="Z41" s="1466"/>
      <c r="AA41" s="1466"/>
      <c r="AB41" s="1466"/>
      <c r="AC41" s="1467"/>
      <c r="AE41" s="1460"/>
      <c r="AF41" s="1460"/>
      <c r="AG41" s="1460"/>
      <c r="AH41" s="1460"/>
      <c r="AI41" s="1460"/>
      <c r="AJ41" s="1460"/>
      <c r="AK41" s="1460"/>
      <c r="AL41" s="1460"/>
      <c r="AM41" s="1460"/>
      <c r="AN41" s="1460"/>
      <c r="AO41" s="1460"/>
      <c r="AP41" s="1460"/>
      <c r="AQ41" s="1460"/>
      <c r="AR41" s="1460"/>
      <c r="AS41" s="1460"/>
      <c r="AT41" s="1460"/>
      <c r="AU41" s="1463"/>
      <c r="AV41" s="1463"/>
      <c r="AW41" s="1463"/>
      <c r="AX41" s="1463"/>
      <c r="AY41" s="1463"/>
      <c r="AZ41" s="1463"/>
      <c r="BA41" s="1463"/>
      <c r="BB41" s="1463"/>
      <c r="BC41" s="1466"/>
      <c r="BD41" s="1466"/>
      <c r="BE41" s="1466"/>
      <c r="BF41" s="1466"/>
      <c r="BG41" s="1466"/>
    </row>
    <row r="42" spans="1:59" ht="15" customHeight="1">
      <c r="A42" s="328"/>
      <c r="B42" s="1471" t="s">
        <v>815</v>
      </c>
      <c r="C42" s="1472"/>
      <c r="D42" s="1472"/>
      <c r="E42" s="1472"/>
      <c r="F42" s="1472"/>
      <c r="G42" s="1472"/>
      <c r="H42" s="1472"/>
      <c r="I42" s="1472"/>
      <c r="J42" s="1472"/>
      <c r="K42" s="1472"/>
      <c r="L42" s="1472"/>
      <c r="M42" s="1472"/>
      <c r="N42" s="1472"/>
      <c r="O42" s="1472"/>
      <c r="P42" s="1473"/>
      <c r="Q42" s="1462">
        <v>4517948671</v>
      </c>
      <c r="R42" s="1463"/>
      <c r="S42" s="1463"/>
      <c r="T42" s="1463"/>
      <c r="U42" s="1463"/>
      <c r="V42" s="1463"/>
      <c r="W42" s="1463"/>
      <c r="X42" s="1464"/>
      <c r="Y42" s="1465">
        <v>39937</v>
      </c>
      <c r="Z42" s="1466"/>
      <c r="AA42" s="1466"/>
      <c r="AB42" s="1466"/>
      <c r="AC42" s="1467"/>
      <c r="AE42" s="1459" t="s">
        <v>589</v>
      </c>
      <c r="AF42" s="1460"/>
      <c r="AG42" s="1460"/>
      <c r="AH42" s="1460"/>
      <c r="AI42" s="1460"/>
      <c r="AJ42" s="1460"/>
      <c r="AK42" s="1460"/>
      <c r="AL42" s="1460"/>
      <c r="AM42" s="1460"/>
      <c r="AN42" s="1460"/>
      <c r="AO42" s="1460"/>
      <c r="AP42" s="1460"/>
      <c r="AQ42" s="1460"/>
      <c r="AR42" s="1460"/>
      <c r="AS42" s="1460"/>
      <c r="AT42" s="1461"/>
      <c r="AU42" s="1462">
        <v>387449361</v>
      </c>
      <c r="AV42" s="1463"/>
      <c r="AW42" s="1463"/>
      <c r="AX42" s="1463"/>
      <c r="AY42" s="1463"/>
      <c r="AZ42" s="1463"/>
      <c r="BA42" s="1463"/>
      <c r="BB42" s="1464"/>
      <c r="BC42" s="1465">
        <v>3425</v>
      </c>
      <c r="BD42" s="1466"/>
      <c r="BE42" s="1466"/>
      <c r="BF42" s="1466"/>
      <c r="BG42" s="1467"/>
    </row>
    <row r="43" spans="1:59" ht="15" customHeight="1">
      <c r="A43" s="328"/>
      <c r="B43" s="328"/>
      <c r="C43" s="1468" t="s">
        <v>816</v>
      </c>
      <c r="D43" s="1469"/>
      <c r="E43" s="1469"/>
      <c r="F43" s="1469"/>
      <c r="G43" s="1469"/>
      <c r="H43" s="1469"/>
      <c r="I43" s="1469"/>
      <c r="J43" s="1469"/>
      <c r="K43" s="1469"/>
      <c r="L43" s="1469"/>
      <c r="M43" s="1469"/>
      <c r="N43" s="1469"/>
      <c r="O43" s="1469"/>
      <c r="P43" s="1470"/>
      <c r="Q43" s="1462">
        <v>0</v>
      </c>
      <c r="R43" s="1463"/>
      <c r="S43" s="1463"/>
      <c r="T43" s="1463"/>
      <c r="U43" s="1463"/>
      <c r="V43" s="1463"/>
      <c r="W43" s="1463"/>
      <c r="X43" s="1464"/>
      <c r="Y43" s="1465">
        <v>0</v>
      </c>
      <c r="Z43" s="1466"/>
      <c r="AA43" s="1466"/>
      <c r="AB43" s="1466"/>
      <c r="AC43" s="1467"/>
      <c r="AE43" s="1460"/>
      <c r="AF43" s="1460"/>
      <c r="AG43" s="1460"/>
      <c r="AH43" s="1460"/>
      <c r="AI43" s="1460"/>
      <c r="AJ43" s="1460"/>
      <c r="AK43" s="1460"/>
      <c r="AL43" s="1460"/>
      <c r="AM43" s="1460"/>
      <c r="AN43" s="1460"/>
      <c r="AO43" s="1460"/>
      <c r="AP43" s="1460"/>
      <c r="AQ43" s="1460"/>
      <c r="AR43" s="1460"/>
      <c r="AS43" s="1460"/>
      <c r="AT43" s="1460"/>
      <c r="AU43" s="1463"/>
      <c r="AV43" s="1463"/>
      <c r="AW43" s="1463"/>
      <c r="AX43" s="1463"/>
      <c r="AY43" s="1463"/>
      <c r="AZ43" s="1463"/>
      <c r="BA43" s="1463"/>
      <c r="BB43" s="1463"/>
      <c r="BC43" s="1466"/>
      <c r="BD43" s="1466"/>
      <c r="BE43" s="1466"/>
      <c r="BF43" s="1466"/>
      <c r="BG43" s="1466"/>
    </row>
    <row r="44" spans="1:95" ht="15" customHeight="1">
      <c r="A44" s="329"/>
      <c r="B44" s="329"/>
      <c r="C44" s="1468" t="s">
        <v>817</v>
      </c>
      <c r="D44" s="1469"/>
      <c r="E44" s="1469"/>
      <c r="F44" s="1469"/>
      <c r="G44" s="1469"/>
      <c r="H44" s="1469"/>
      <c r="I44" s="1469"/>
      <c r="J44" s="1469"/>
      <c r="K44" s="1469"/>
      <c r="L44" s="1469"/>
      <c r="M44" s="1469"/>
      <c r="N44" s="1469"/>
      <c r="O44" s="1469"/>
      <c r="P44" s="1470"/>
      <c r="Q44" s="1462">
        <v>4517948671</v>
      </c>
      <c r="R44" s="1463"/>
      <c r="S44" s="1463"/>
      <c r="T44" s="1463"/>
      <c r="U44" s="1463"/>
      <c r="V44" s="1463"/>
      <c r="W44" s="1463"/>
      <c r="X44" s="1464"/>
      <c r="Y44" s="1465">
        <v>39937</v>
      </c>
      <c r="Z44" s="1466"/>
      <c r="AA44" s="1466"/>
      <c r="AB44" s="1466"/>
      <c r="AC44" s="1467"/>
      <c r="AE44" s="339"/>
      <c r="AF44" s="340"/>
      <c r="AG44" s="340"/>
      <c r="AH44" s="340"/>
      <c r="AI44" s="340"/>
      <c r="AJ44" s="340"/>
      <c r="AK44" s="340"/>
      <c r="AL44" s="340"/>
      <c r="AM44" s="340"/>
      <c r="AN44" s="340"/>
      <c r="AO44" s="340"/>
      <c r="AP44" s="340"/>
      <c r="AQ44" s="340"/>
      <c r="AR44" s="340"/>
      <c r="AS44" s="340"/>
      <c r="AT44" s="341"/>
      <c r="AU44" s="1480" t="s">
        <v>1605</v>
      </c>
      <c r="AV44" s="1481"/>
      <c r="AW44" s="1481"/>
      <c r="AX44" s="1481"/>
      <c r="AY44" s="1481"/>
      <c r="AZ44" s="1481"/>
      <c r="BA44" s="1481"/>
      <c r="BB44" s="1482"/>
      <c r="BC44" s="1486" t="s">
        <v>495</v>
      </c>
      <c r="BD44" s="1487"/>
      <c r="BE44" s="1487"/>
      <c r="BF44" s="1487"/>
      <c r="BG44" s="1488"/>
      <c r="BR44" s="334"/>
      <c r="BS44" s="334"/>
      <c r="BT44" s="334"/>
      <c r="BU44" s="334"/>
      <c r="BV44" s="334"/>
      <c r="BW44" s="334"/>
      <c r="BX44" s="334"/>
      <c r="BY44" s="334"/>
      <c r="BZ44" s="334"/>
      <c r="CA44" s="334"/>
      <c r="CB44" s="334"/>
      <c r="CC44" s="334"/>
      <c r="CD44" s="334"/>
      <c r="CE44" s="335"/>
      <c r="CF44" s="335"/>
      <c r="CG44" s="335"/>
      <c r="CH44" s="335"/>
      <c r="CI44" s="335"/>
      <c r="CJ44" s="335"/>
      <c r="CK44" s="335"/>
      <c r="CL44" s="335"/>
      <c r="CM44" s="335"/>
      <c r="CN44" s="335"/>
      <c r="CO44" s="335"/>
      <c r="CP44" s="335"/>
      <c r="CQ44" s="335"/>
    </row>
    <row r="45" spans="1:95" ht="15" customHeight="1">
      <c r="A45" s="1471" t="s">
        <v>818</v>
      </c>
      <c r="B45" s="1472"/>
      <c r="C45" s="1472"/>
      <c r="D45" s="1472"/>
      <c r="E45" s="1472"/>
      <c r="F45" s="1472"/>
      <c r="G45" s="1472"/>
      <c r="H45" s="1472"/>
      <c r="I45" s="1472"/>
      <c r="J45" s="1472"/>
      <c r="K45" s="1472"/>
      <c r="L45" s="1472"/>
      <c r="M45" s="1472"/>
      <c r="N45" s="1472"/>
      <c r="O45" s="1472"/>
      <c r="P45" s="1473"/>
      <c r="Q45" s="1462">
        <v>574577877</v>
      </c>
      <c r="R45" s="1463"/>
      <c r="S45" s="1463"/>
      <c r="T45" s="1463"/>
      <c r="U45" s="1463"/>
      <c r="V45" s="1463"/>
      <c r="W45" s="1463"/>
      <c r="X45" s="1464"/>
      <c r="Y45" s="1465">
        <v>5079</v>
      </c>
      <c r="Z45" s="1466"/>
      <c r="AA45" s="1466"/>
      <c r="AB45" s="1466"/>
      <c r="AC45" s="1467"/>
      <c r="AE45" s="342"/>
      <c r="AF45" s="343"/>
      <c r="AG45" s="343"/>
      <c r="AH45" s="343"/>
      <c r="AI45" s="343"/>
      <c r="AJ45" s="343"/>
      <c r="AK45" s="343"/>
      <c r="AL45" s="343"/>
      <c r="AM45" s="343"/>
      <c r="AN45" s="343"/>
      <c r="AO45" s="343"/>
      <c r="AP45" s="343"/>
      <c r="AQ45" s="343"/>
      <c r="AR45" s="343"/>
      <c r="AS45" s="343"/>
      <c r="AT45" s="344"/>
      <c r="AU45" s="1483"/>
      <c r="AV45" s="1484"/>
      <c r="AW45" s="1484"/>
      <c r="AX45" s="1484"/>
      <c r="AY45" s="1484"/>
      <c r="AZ45" s="1484"/>
      <c r="BA45" s="1484"/>
      <c r="BB45" s="1485"/>
      <c r="BC45" s="1489"/>
      <c r="BD45" s="1490"/>
      <c r="BE45" s="1490"/>
      <c r="BF45" s="1490"/>
      <c r="BG45" s="1491"/>
      <c r="BR45" s="334"/>
      <c r="BS45" s="334"/>
      <c r="BT45" s="334"/>
      <c r="BU45" s="334"/>
      <c r="BV45" s="334"/>
      <c r="BW45" s="334"/>
      <c r="BX45" s="334"/>
      <c r="BY45" s="334"/>
      <c r="BZ45" s="334"/>
      <c r="CA45" s="334"/>
      <c r="CB45" s="334"/>
      <c r="CC45" s="334"/>
      <c r="CD45" s="334"/>
      <c r="CE45" s="336"/>
      <c r="CF45" s="336"/>
      <c r="CG45" s="336"/>
      <c r="CH45" s="336"/>
      <c r="CI45" s="336"/>
      <c r="CJ45" s="336"/>
      <c r="CK45" s="336"/>
      <c r="CL45" s="336"/>
      <c r="CM45" s="335"/>
      <c r="CN45" s="335"/>
      <c r="CO45" s="335"/>
      <c r="CP45" s="335"/>
      <c r="CQ45" s="335"/>
    </row>
    <row r="46" spans="1:59" ht="15" customHeight="1">
      <c r="A46" s="328"/>
      <c r="B46" s="1471" t="s">
        <v>818</v>
      </c>
      <c r="C46" s="1472"/>
      <c r="D46" s="1472"/>
      <c r="E46" s="1472"/>
      <c r="F46" s="1472"/>
      <c r="G46" s="1472"/>
      <c r="H46" s="1472"/>
      <c r="I46" s="1472"/>
      <c r="J46" s="1472"/>
      <c r="K46" s="1472"/>
      <c r="L46" s="1472"/>
      <c r="M46" s="1472"/>
      <c r="N46" s="1472"/>
      <c r="O46" s="1472"/>
      <c r="P46" s="1473"/>
      <c r="Q46" s="1462">
        <v>574577877</v>
      </c>
      <c r="R46" s="1463"/>
      <c r="S46" s="1463"/>
      <c r="T46" s="1463"/>
      <c r="U46" s="1463"/>
      <c r="V46" s="1463"/>
      <c r="W46" s="1463"/>
      <c r="X46" s="1464"/>
      <c r="Y46" s="1465">
        <v>5079</v>
      </c>
      <c r="Z46" s="1466"/>
      <c r="AA46" s="1466"/>
      <c r="AB46" s="1466"/>
      <c r="AC46" s="1467"/>
      <c r="AE46" s="1474" t="s">
        <v>57</v>
      </c>
      <c r="AF46" s="1475"/>
      <c r="AG46" s="1475"/>
      <c r="AH46" s="1475"/>
      <c r="AI46" s="1475"/>
      <c r="AJ46" s="1475"/>
      <c r="AK46" s="1475"/>
      <c r="AL46" s="1475"/>
      <c r="AM46" s="1475"/>
      <c r="AN46" s="1475"/>
      <c r="AO46" s="1475"/>
      <c r="AP46" s="1475"/>
      <c r="AQ46" s="1475"/>
      <c r="AR46" s="1475"/>
      <c r="AS46" s="1475"/>
      <c r="AT46" s="1476"/>
      <c r="AU46" s="1477">
        <v>2951074197</v>
      </c>
      <c r="AV46" s="1478"/>
      <c r="AW46" s="1478"/>
      <c r="AX46" s="1478"/>
      <c r="AY46" s="1478"/>
      <c r="AZ46" s="1478"/>
      <c r="BA46" s="1478"/>
      <c r="BB46" s="1479"/>
      <c r="BC46" s="1465">
        <v>26086</v>
      </c>
      <c r="BD46" s="1466"/>
      <c r="BE46" s="1466"/>
      <c r="BF46" s="1466"/>
      <c r="BG46" s="1467"/>
    </row>
    <row r="47" spans="1:59" ht="15" customHeight="1">
      <c r="A47" s="329"/>
      <c r="B47" s="329"/>
      <c r="C47" s="1468" t="s">
        <v>818</v>
      </c>
      <c r="D47" s="1469"/>
      <c r="E47" s="1469"/>
      <c r="F47" s="1469"/>
      <c r="G47" s="1469"/>
      <c r="H47" s="1469"/>
      <c r="I47" s="1469"/>
      <c r="J47" s="1469"/>
      <c r="K47" s="1469"/>
      <c r="L47" s="1469"/>
      <c r="M47" s="1469"/>
      <c r="N47" s="1469"/>
      <c r="O47" s="1469"/>
      <c r="P47" s="1470"/>
      <c r="Q47" s="1462">
        <v>574577877</v>
      </c>
      <c r="R47" s="1463"/>
      <c r="S47" s="1463"/>
      <c r="T47" s="1463"/>
      <c r="U47" s="1463"/>
      <c r="V47" s="1463"/>
      <c r="W47" s="1463"/>
      <c r="X47" s="1464"/>
      <c r="Y47" s="1465">
        <v>5079</v>
      </c>
      <c r="Z47" s="1466"/>
      <c r="AA47" s="1466"/>
      <c r="AB47" s="1466"/>
      <c r="AC47" s="1467"/>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row>
    <row r="48" spans="1:59" ht="15" customHeight="1">
      <c r="A48" s="1471" t="s">
        <v>572</v>
      </c>
      <c r="B48" s="1472"/>
      <c r="C48" s="1472"/>
      <c r="D48" s="1472"/>
      <c r="E48" s="1472"/>
      <c r="F48" s="1472"/>
      <c r="G48" s="1472"/>
      <c r="H48" s="1472"/>
      <c r="I48" s="1472"/>
      <c r="J48" s="1472"/>
      <c r="K48" s="1472"/>
      <c r="L48" s="1472"/>
      <c r="M48" s="1472"/>
      <c r="N48" s="1472"/>
      <c r="O48" s="1472"/>
      <c r="P48" s="1473"/>
      <c r="Q48" s="1462">
        <v>18861492</v>
      </c>
      <c r="R48" s="1463"/>
      <c r="S48" s="1463"/>
      <c r="T48" s="1463"/>
      <c r="U48" s="1463"/>
      <c r="V48" s="1463"/>
      <c r="W48" s="1463"/>
      <c r="X48" s="1464"/>
      <c r="Y48" s="1465">
        <v>167</v>
      </c>
      <c r="Z48" s="1466"/>
      <c r="AA48" s="1466"/>
      <c r="AB48" s="1466"/>
      <c r="AC48" s="1467"/>
      <c r="AE48" s="525" t="s">
        <v>1606</v>
      </c>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row>
    <row r="49" spans="1:59" ht="15" customHeight="1">
      <c r="A49" s="328"/>
      <c r="B49" s="1471" t="s">
        <v>573</v>
      </c>
      <c r="C49" s="1472"/>
      <c r="D49" s="1472"/>
      <c r="E49" s="1472"/>
      <c r="F49" s="1472"/>
      <c r="G49" s="1472"/>
      <c r="H49" s="1472"/>
      <c r="I49" s="1472"/>
      <c r="J49" s="1472"/>
      <c r="K49" s="1472"/>
      <c r="L49" s="1472"/>
      <c r="M49" s="1472"/>
      <c r="N49" s="1472"/>
      <c r="O49" s="1472"/>
      <c r="P49" s="1473"/>
      <c r="Q49" s="1462">
        <v>1074037</v>
      </c>
      <c r="R49" s="1463"/>
      <c r="S49" s="1463"/>
      <c r="T49" s="1463"/>
      <c r="U49" s="1463"/>
      <c r="V49" s="1463"/>
      <c r="W49" s="1463"/>
      <c r="X49" s="1464"/>
      <c r="Y49" s="1465">
        <v>9</v>
      </c>
      <c r="Z49" s="1466"/>
      <c r="AA49" s="1466"/>
      <c r="AB49" s="1466"/>
      <c r="AC49" s="1467"/>
      <c r="AE49" s="525" t="s">
        <v>1607</v>
      </c>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6"/>
      <c r="BF49" s="526"/>
      <c r="BG49" s="526"/>
    </row>
    <row r="50" spans="1:59" ht="15" customHeight="1">
      <c r="A50" s="328"/>
      <c r="B50" s="329"/>
      <c r="C50" s="1468" t="s">
        <v>573</v>
      </c>
      <c r="D50" s="1469"/>
      <c r="E50" s="1469"/>
      <c r="F50" s="1469"/>
      <c r="G50" s="1469"/>
      <c r="H50" s="1469"/>
      <c r="I50" s="1469"/>
      <c r="J50" s="1469"/>
      <c r="K50" s="1469"/>
      <c r="L50" s="1469"/>
      <c r="M50" s="1469"/>
      <c r="N50" s="1469"/>
      <c r="O50" s="1469"/>
      <c r="P50" s="1470"/>
      <c r="Q50" s="1462">
        <v>1074037</v>
      </c>
      <c r="R50" s="1463"/>
      <c r="S50" s="1463"/>
      <c r="T50" s="1463"/>
      <c r="U50" s="1463"/>
      <c r="V50" s="1463"/>
      <c r="W50" s="1463"/>
      <c r="X50" s="1464"/>
      <c r="Y50" s="1465">
        <v>9</v>
      </c>
      <c r="Z50" s="1466"/>
      <c r="AA50" s="1466"/>
      <c r="AB50" s="1466"/>
      <c r="AC50" s="1467"/>
      <c r="AE50" s="525" t="s">
        <v>1608</v>
      </c>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row>
    <row r="51" spans="1:59" ht="15" customHeight="1">
      <c r="A51" s="328"/>
      <c r="B51" s="1471" t="s">
        <v>574</v>
      </c>
      <c r="C51" s="1472"/>
      <c r="D51" s="1472"/>
      <c r="E51" s="1472"/>
      <c r="F51" s="1472"/>
      <c r="G51" s="1472"/>
      <c r="H51" s="1472"/>
      <c r="I51" s="1472"/>
      <c r="J51" s="1472"/>
      <c r="K51" s="1472"/>
      <c r="L51" s="1472"/>
      <c r="M51" s="1472"/>
      <c r="N51" s="1472"/>
      <c r="O51" s="1472"/>
      <c r="P51" s="1473"/>
      <c r="Q51" s="1462">
        <v>17787455</v>
      </c>
      <c r="R51" s="1463"/>
      <c r="S51" s="1463"/>
      <c r="T51" s="1463"/>
      <c r="U51" s="1463"/>
      <c r="V51" s="1463"/>
      <c r="W51" s="1463"/>
      <c r="X51" s="1464"/>
      <c r="Y51" s="1465">
        <v>157</v>
      </c>
      <c r="Z51" s="1466"/>
      <c r="AA51" s="1466"/>
      <c r="AB51" s="1466"/>
      <c r="AC51" s="1467"/>
      <c r="AD51" s="50"/>
      <c r="AE51" s="522" t="str">
        <f>"　　平成"&amp;E57&amp;"年度末残高を第１号被保険者数の年間平均人数"</f>
        <v>　　平成29年度末残高を第１号被保険者数の年間平均人数</v>
      </c>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row>
    <row r="52" spans="1:71" ht="15" customHeight="1">
      <c r="A52" s="328"/>
      <c r="B52" s="328"/>
      <c r="C52" s="1468" t="s">
        <v>575</v>
      </c>
      <c r="D52" s="1469"/>
      <c r="E52" s="1469"/>
      <c r="F52" s="1469"/>
      <c r="G52" s="1469"/>
      <c r="H52" s="1469"/>
      <c r="I52" s="1469"/>
      <c r="J52" s="1469"/>
      <c r="K52" s="1469"/>
      <c r="L52" s="1469"/>
      <c r="M52" s="1469"/>
      <c r="N52" s="1469"/>
      <c r="O52" s="1469"/>
      <c r="P52" s="1470"/>
      <c r="Q52" s="1462">
        <v>1360596</v>
      </c>
      <c r="R52" s="1463"/>
      <c r="S52" s="1463"/>
      <c r="T52" s="1463"/>
      <c r="U52" s="1463"/>
      <c r="V52" s="1463"/>
      <c r="W52" s="1463"/>
      <c r="X52" s="1464"/>
      <c r="Y52" s="1465">
        <v>12</v>
      </c>
      <c r="Z52" s="1466"/>
      <c r="AA52" s="1466"/>
      <c r="AB52" s="1466"/>
      <c r="AC52" s="1467"/>
      <c r="AE52" s="522" t="str">
        <f>"　（平成"&amp;E57&amp;"年"&amp;J57&amp;"月末から平成"&amp;T58&amp;"年"&amp;Y58&amp;"月末）である"&amp;TEXT(AF60,"#,###")&amp;"人で割った額です。"</f>
        <v>　（平成29年4月末から平成30年3月末）である113,127人で割った額です。</v>
      </c>
      <c r="AF52" s="50"/>
      <c r="AG52" s="50"/>
      <c r="AH52" s="50"/>
      <c r="AI52" s="50"/>
      <c r="AJ52" s="50"/>
      <c r="AK52" s="50"/>
      <c r="AL52" s="50"/>
      <c r="AM52" s="50"/>
      <c r="AN52" s="50"/>
      <c r="AO52" s="50"/>
      <c r="AP52" s="50"/>
      <c r="BS52" s="345"/>
    </row>
    <row r="53" spans="1:42" ht="15" customHeight="1">
      <c r="A53" s="328"/>
      <c r="B53" s="328"/>
      <c r="C53" s="1468" t="s">
        <v>576</v>
      </c>
      <c r="D53" s="1469"/>
      <c r="E53" s="1469"/>
      <c r="F53" s="1469"/>
      <c r="G53" s="1469"/>
      <c r="H53" s="1469"/>
      <c r="I53" s="1469"/>
      <c r="J53" s="1469"/>
      <c r="K53" s="1469"/>
      <c r="L53" s="1469"/>
      <c r="M53" s="1469"/>
      <c r="N53" s="1469"/>
      <c r="O53" s="1469"/>
      <c r="P53" s="1470"/>
      <c r="Q53" s="1462">
        <v>1689405</v>
      </c>
      <c r="R53" s="1463"/>
      <c r="S53" s="1463"/>
      <c r="T53" s="1463"/>
      <c r="U53" s="1463"/>
      <c r="V53" s="1463"/>
      <c r="W53" s="1463"/>
      <c r="X53" s="1464"/>
      <c r="Y53" s="1465">
        <v>15</v>
      </c>
      <c r="Z53" s="1466"/>
      <c r="AA53" s="1466"/>
      <c r="AB53" s="1466"/>
      <c r="AC53" s="1467"/>
      <c r="AD53" s="50"/>
      <c r="AE53" s="50"/>
      <c r="AF53" s="50"/>
      <c r="AG53" s="50"/>
      <c r="AH53" s="50"/>
      <c r="AI53" s="50"/>
      <c r="AJ53" s="50"/>
      <c r="AK53" s="50"/>
      <c r="AL53" s="50"/>
      <c r="AM53" s="50"/>
      <c r="AN53" s="50"/>
      <c r="AO53" s="50"/>
      <c r="AP53" s="50"/>
    </row>
    <row r="54" spans="1:30" ht="15" customHeight="1">
      <c r="A54" s="329"/>
      <c r="B54" s="329"/>
      <c r="C54" s="1468" t="s">
        <v>574</v>
      </c>
      <c r="D54" s="1469"/>
      <c r="E54" s="1469"/>
      <c r="F54" s="1469"/>
      <c r="G54" s="1469"/>
      <c r="H54" s="1469"/>
      <c r="I54" s="1469"/>
      <c r="J54" s="1469"/>
      <c r="K54" s="1469"/>
      <c r="L54" s="1469"/>
      <c r="M54" s="1469"/>
      <c r="N54" s="1469"/>
      <c r="O54" s="1469"/>
      <c r="P54" s="1470"/>
      <c r="Q54" s="1462">
        <v>14737454</v>
      </c>
      <c r="R54" s="1463"/>
      <c r="S54" s="1463"/>
      <c r="T54" s="1463"/>
      <c r="U54" s="1463"/>
      <c r="V54" s="1463"/>
      <c r="W54" s="1463"/>
      <c r="X54" s="1464"/>
      <c r="Y54" s="1465">
        <v>130</v>
      </c>
      <c r="Z54" s="1466"/>
      <c r="AA54" s="1466"/>
      <c r="AB54" s="1466"/>
      <c r="AC54" s="1467"/>
      <c r="AD54" s="50"/>
    </row>
    <row r="55" spans="1:29" ht="15" customHeight="1">
      <c r="A55" s="1459" t="s">
        <v>55</v>
      </c>
      <c r="B55" s="1460"/>
      <c r="C55" s="1460"/>
      <c r="D55" s="1460"/>
      <c r="E55" s="1460"/>
      <c r="F55" s="1460"/>
      <c r="G55" s="1460"/>
      <c r="H55" s="1460"/>
      <c r="I55" s="1460"/>
      <c r="J55" s="1460"/>
      <c r="K55" s="1460"/>
      <c r="L55" s="1460"/>
      <c r="M55" s="1460"/>
      <c r="N55" s="1460"/>
      <c r="O55" s="1460"/>
      <c r="P55" s="1461"/>
      <c r="Q55" s="1462">
        <v>31315392713</v>
      </c>
      <c r="R55" s="1463"/>
      <c r="S55" s="1463"/>
      <c r="T55" s="1463"/>
      <c r="U55" s="1463"/>
      <c r="V55" s="1463"/>
      <c r="W55" s="1463"/>
      <c r="X55" s="1464"/>
      <c r="Y55" s="1465">
        <v>276816</v>
      </c>
      <c r="Z55" s="1466"/>
      <c r="AA55" s="1466"/>
      <c r="AB55" s="1466"/>
      <c r="AC55" s="1467"/>
    </row>
    <row r="56" spans="1:29" ht="15" customHeight="1">
      <c r="A56" s="337"/>
      <c r="B56" s="337"/>
      <c r="C56" s="337"/>
      <c r="D56" s="337"/>
      <c r="E56" s="337"/>
      <c r="F56" s="337"/>
      <c r="G56" s="337"/>
      <c r="H56" s="337"/>
      <c r="I56" s="337"/>
      <c r="J56" s="337"/>
      <c r="K56" s="337"/>
      <c r="L56" s="337"/>
      <c r="M56" s="337"/>
      <c r="N56" s="337"/>
      <c r="O56" s="337"/>
      <c r="P56" s="337"/>
      <c r="Q56" s="338"/>
      <c r="R56" s="338"/>
      <c r="S56" s="338"/>
      <c r="T56" s="338"/>
      <c r="U56" s="338"/>
      <c r="V56" s="338"/>
      <c r="W56" s="338"/>
      <c r="X56" s="338"/>
      <c r="Y56" s="335"/>
      <c r="Z56" s="335"/>
      <c r="AA56" s="335"/>
      <c r="AB56" s="335"/>
      <c r="AC56" s="335"/>
    </row>
    <row r="57" spans="2:38" ht="15" customHeight="1">
      <c r="B57" s="1452" t="s">
        <v>1609</v>
      </c>
      <c r="C57" s="1452"/>
      <c r="D57" s="1452"/>
      <c r="E57" s="1457">
        <v>29</v>
      </c>
      <c r="F57" s="1457"/>
      <c r="G57" s="1457"/>
      <c r="H57" s="1452" t="s">
        <v>1610</v>
      </c>
      <c r="I57" s="1452"/>
      <c r="J57" s="1457">
        <v>4</v>
      </c>
      <c r="K57" s="1457"/>
      <c r="L57" s="1457"/>
      <c r="M57" s="1452" t="s">
        <v>1611</v>
      </c>
      <c r="N57" s="1452"/>
      <c r="O57" s="1452" t="s">
        <v>1612</v>
      </c>
      <c r="P57" s="1452"/>
      <c r="Q57" s="1452" t="s">
        <v>1609</v>
      </c>
      <c r="R57" s="1452"/>
      <c r="S57" s="1452"/>
      <c r="T57" s="1457">
        <v>30</v>
      </c>
      <c r="U57" s="1457"/>
      <c r="V57" s="1457"/>
      <c r="W57" s="1452" t="s">
        <v>1610</v>
      </c>
      <c r="X57" s="1452"/>
      <c r="Y57" s="1457">
        <v>2</v>
      </c>
      <c r="Z57" s="1457"/>
      <c r="AA57" s="1457"/>
      <c r="AB57" s="1452" t="s">
        <v>1611</v>
      </c>
      <c r="AC57" s="1452"/>
      <c r="AF57" s="1458">
        <v>1243616</v>
      </c>
      <c r="AG57" s="1458"/>
      <c r="AH57" s="1458"/>
      <c r="AI57" s="1458"/>
      <c r="AJ57" s="1458"/>
      <c r="AK57" s="1452" t="s">
        <v>1574</v>
      </c>
      <c r="AL57" s="1452"/>
    </row>
    <row r="58" spans="17:38" ht="15.75" customHeight="1">
      <c r="Q58" s="1452" t="s">
        <v>1609</v>
      </c>
      <c r="R58" s="1452"/>
      <c r="S58" s="1452"/>
      <c r="T58" s="1455">
        <v>30</v>
      </c>
      <c r="U58" s="1455"/>
      <c r="V58" s="1455"/>
      <c r="W58" s="1452" t="s">
        <v>1610</v>
      </c>
      <c r="X58" s="1452"/>
      <c r="Y58" s="1455">
        <v>3</v>
      </c>
      <c r="Z58" s="1455"/>
      <c r="AA58" s="1455"/>
      <c r="AB58" s="1452" t="s">
        <v>1611</v>
      </c>
      <c r="AC58" s="1452"/>
      <c r="AF58" s="1456">
        <v>113906</v>
      </c>
      <c r="AG58" s="1456"/>
      <c r="AH58" s="1456"/>
      <c r="AI58" s="1456"/>
      <c r="AJ58" s="1456"/>
      <c r="AK58" s="1452" t="s">
        <v>1574</v>
      </c>
      <c r="AL58" s="1452"/>
    </row>
    <row r="59" spans="29:38" ht="15.75" customHeight="1">
      <c r="AC59" s="228" t="s">
        <v>1613</v>
      </c>
      <c r="AF59" s="1453">
        <f>SUM(AF57,AF58)</f>
        <v>1357522</v>
      </c>
      <c r="AG59" s="1453"/>
      <c r="AH59" s="1453"/>
      <c r="AI59" s="1453"/>
      <c r="AJ59" s="1453"/>
      <c r="AK59" s="1452" t="s">
        <v>86</v>
      </c>
      <c r="AL59" s="1452"/>
    </row>
    <row r="60" spans="29:38" ht="15.75" customHeight="1">
      <c r="AC60" s="228" t="s">
        <v>1614</v>
      </c>
      <c r="AF60" s="1454">
        <f>ROUND(AF59/12,0)</f>
        <v>113127</v>
      </c>
      <c r="AG60" s="1454"/>
      <c r="AH60" s="1454"/>
      <c r="AI60" s="1454"/>
      <c r="AJ60" s="1454"/>
      <c r="AK60" s="1452" t="s">
        <v>86</v>
      </c>
      <c r="AL60" s="1452"/>
    </row>
    <row r="61" spans="4:13" ht="15.75" customHeight="1">
      <c r="D61" s="527"/>
      <c r="E61" s="527"/>
      <c r="F61" s="527"/>
      <c r="G61" s="527"/>
      <c r="H61" s="527"/>
      <c r="I61" s="527"/>
      <c r="J61" s="527"/>
      <c r="K61" s="527"/>
      <c r="L61" s="527"/>
      <c r="M61" s="527"/>
    </row>
    <row r="94" spans="23:29" ht="15.75" customHeight="1">
      <c r="W94" s="50"/>
      <c r="X94" s="50"/>
      <c r="Y94" s="50"/>
      <c r="Z94" s="50"/>
      <c r="AA94" s="50"/>
      <c r="AB94" s="50"/>
      <c r="AC94" s="50"/>
    </row>
    <row r="137" ht="15.75" customHeight="1">
      <c r="F137" s="227">
        <v>0</v>
      </c>
    </row>
  </sheetData>
  <sheetProtection/>
  <mergeCells count="269">
    <mergeCell ref="A6:P8"/>
    <mergeCell ref="C11:P11"/>
    <mergeCell ref="C14:P14"/>
    <mergeCell ref="C40:P40"/>
    <mergeCell ref="Q6:X8"/>
    <mergeCell ref="Y6:AC8"/>
    <mergeCell ref="AE6:AT8"/>
    <mergeCell ref="AU6:BB8"/>
    <mergeCell ref="BC6:BG8"/>
    <mergeCell ref="A9:P9"/>
    <mergeCell ref="Q9:X9"/>
    <mergeCell ref="Y9:AC9"/>
    <mergeCell ref="AE9:AT9"/>
    <mergeCell ref="AU9:BB9"/>
    <mergeCell ref="BC9:BG9"/>
    <mergeCell ref="B10:P10"/>
    <mergeCell ref="Q10:X10"/>
    <mergeCell ref="Y10:AC10"/>
    <mergeCell ref="AF10:AT10"/>
    <mergeCell ref="AU10:BB10"/>
    <mergeCell ref="BC10:BG10"/>
    <mergeCell ref="Q11:X11"/>
    <mergeCell ref="Y11:AC11"/>
    <mergeCell ref="AG11:AT11"/>
    <mergeCell ref="AU11:BB11"/>
    <mergeCell ref="BC11:BG11"/>
    <mergeCell ref="A12:P12"/>
    <mergeCell ref="Q12:X12"/>
    <mergeCell ref="Y12:AC12"/>
    <mergeCell ref="AG12:AT12"/>
    <mergeCell ref="AU12:BB12"/>
    <mergeCell ref="BC12:BG12"/>
    <mergeCell ref="B13:P13"/>
    <mergeCell ref="Q13:X13"/>
    <mergeCell ref="Y13:AC13"/>
    <mergeCell ref="AG13:AT13"/>
    <mergeCell ref="AU13:BB13"/>
    <mergeCell ref="BC13:BG13"/>
    <mergeCell ref="Q14:X14"/>
    <mergeCell ref="Y14:AC14"/>
    <mergeCell ref="AF14:AT14"/>
    <mergeCell ref="AU14:BB14"/>
    <mergeCell ref="BC14:BG14"/>
    <mergeCell ref="B15:P15"/>
    <mergeCell ref="Q15:X15"/>
    <mergeCell ref="Y15:AC15"/>
    <mergeCell ref="AG15:AT15"/>
    <mergeCell ref="AU15:BB15"/>
    <mergeCell ref="BC15:BG15"/>
    <mergeCell ref="C16:P16"/>
    <mergeCell ref="Q16:X16"/>
    <mergeCell ref="Y16:AC16"/>
    <mergeCell ref="AE16:AT16"/>
    <mergeCell ref="AU16:BB16"/>
    <mergeCell ref="BC16:BG16"/>
    <mergeCell ref="C17:P17"/>
    <mergeCell ref="Q17:X17"/>
    <mergeCell ref="Y17:AC17"/>
    <mergeCell ref="AF17:AT17"/>
    <mergeCell ref="AU17:BB17"/>
    <mergeCell ref="BC17:BG17"/>
    <mergeCell ref="C18:P18"/>
    <mergeCell ref="Q18:X18"/>
    <mergeCell ref="Y18:AC18"/>
    <mergeCell ref="AG18:AT18"/>
    <mergeCell ref="AU18:BB18"/>
    <mergeCell ref="BC18:BG18"/>
    <mergeCell ref="C19:P19"/>
    <mergeCell ref="Q19:X19"/>
    <mergeCell ref="Y19:AC19"/>
    <mergeCell ref="AH19:AT19"/>
    <mergeCell ref="AU19:BB19"/>
    <mergeCell ref="BC19:BG19"/>
    <mergeCell ref="C20:P21"/>
    <mergeCell ref="Q20:X21"/>
    <mergeCell ref="Y20:AC21"/>
    <mergeCell ref="AH20:AT20"/>
    <mergeCell ref="AU20:BB20"/>
    <mergeCell ref="BC20:BG20"/>
    <mergeCell ref="AH21:AT21"/>
    <mergeCell ref="AU21:BB21"/>
    <mergeCell ref="BC21:BG21"/>
    <mergeCell ref="C22:P23"/>
    <mergeCell ref="Q22:X23"/>
    <mergeCell ref="Y22:AC23"/>
    <mergeCell ref="AH22:AT22"/>
    <mergeCell ref="AU22:BB22"/>
    <mergeCell ref="BC22:BG22"/>
    <mergeCell ref="AH23:AT23"/>
    <mergeCell ref="AU23:BB23"/>
    <mergeCell ref="BC23:BG23"/>
    <mergeCell ref="A24:P24"/>
    <mergeCell ref="Q24:X24"/>
    <mergeCell ref="Y24:AC24"/>
    <mergeCell ref="AH24:AT24"/>
    <mergeCell ref="AU24:BB24"/>
    <mergeCell ref="BC24:BG24"/>
    <mergeCell ref="B25:P25"/>
    <mergeCell ref="Q25:X25"/>
    <mergeCell ref="Y25:AC25"/>
    <mergeCell ref="AG25:AT25"/>
    <mergeCell ref="AU25:BB25"/>
    <mergeCell ref="BC25:BG25"/>
    <mergeCell ref="C26:P26"/>
    <mergeCell ref="Q26:X26"/>
    <mergeCell ref="Y26:AC26"/>
    <mergeCell ref="AH26:AT26"/>
    <mergeCell ref="AU26:BB26"/>
    <mergeCell ref="BC26:BG26"/>
    <mergeCell ref="C27:P27"/>
    <mergeCell ref="Q27:X27"/>
    <mergeCell ref="Y27:AC27"/>
    <mergeCell ref="AH27:AT27"/>
    <mergeCell ref="AU27:BB27"/>
    <mergeCell ref="BC27:BG27"/>
    <mergeCell ref="A28:P28"/>
    <mergeCell ref="Q28:X28"/>
    <mergeCell ref="Y28:AC28"/>
    <mergeCell ref="AE28:AT28"/>
    <mergeCell ref="AU28:BB28"/>
    <mergeCell ref="BC28:BG28"/>
    <mergeCell ref="B29:P29"/>
    <mergeCell ref="Q29:X29"/>
    <mergeCell ref="Y29:AC29"/>
    <mergeCell ref="AF29:AT29"/>
    <mergeCell ref="AU29:BB29"/>
    <mergeCell ref="BC29:BG29"/>
    <mergeCell ref="C30:P30"/>
    <mergeCell ref="Q30:X30"/>
    <mergeCell ref="Y30:AC30"/>
    <mergeCell ref="AG30:AT30"/>
    <mergeCell ref="AU30:BB30"/>
    <mergeCell ref="BC30:BG30"/>
    <mergeCell ref="B31:P31"/>
    <mergeCell ref="Q31:X31"/>
    <mergeCell ref="Y31:AC31"/>
    <mergeCell ref="AG31:AT31"/>
    <mergeCell ref="AU31:BB31"/>
    <mergeCell ref="BC31:BG31"/>
    <mergeCell ref="C32:P32"/>
    <mergeCell ref="Q32:X32"/>
    <mergeCell ref="Y32:AC32"/>
    <mergeCell ref="AG32:AT32"/>
    <mergeCell ref="AU32:BB32"/>
    <mergeCell ref="BC32:BG32"/>
    <mergeCell ref="C33:P33"/>
    <mergeCell ref="Q33:X33"/>
    <mergeCell ref="Y33:AC33"/>
    <mergeCell ref="AE33:AT33"/>
    <mergeCell ref="AU33:BB33"/>
    <mergeCell ref="BC33:BG33"/>
    <mergeCell ref="C34:P35"/>
    <mergeCell ref="Q34:X35"/>
    <mergeCell ref="Y34:AC35"/>
    <mergeCell ref="AF34:AT34"/>
    <mergeCell ref="AU34:BB34"/>
    <mergeCell ref="BC34:BG34"/>
    <mergeCell ref="AG35:AT35"/>
    <mergeCell ref="AU35:BB35"/>
    <mergeCell ref="BC35:BG35"/>
    <mergeCell ref="C36:P37"/>
    <mergeCell ref="Q36:X37"/>
    <mergeCell ref="Y36:AC37"/>
    <mergeCell ref="AE36:AT36"/>
    <mergeCell ref="AU36:BB36"/>
    <mergeCell ref="BC36:BG36"/>
    <mergeCell ref="AF37:AT37"/>
    <mergeCell ref="AU37:BB37"/>
    <mergeCell ref="BC37:BG37"/>
    <mergeCell ref="A38:P38"/>
    <mergeCell ref="Q38:X38"/>
    <mergeCell ref="Y38:AC38"/>
    <mergeCell ref="AG38:AT38"/>
    <mergeCell ref="AU38:BB38"/>
    <mergeCell ref="BC38:BG38"/>
    <mergeCell ref="B39:P39"/>
    <mergeCell ref="Q39:X39"/>
    <mergeCell ref="Y39:AC39"/>
    <mergeCell ref="AE39:AT39"/>
    <mergeCell ref="AU39:BB39"/>
    <mergeCell ref="BC39:BG39"/>
    <mergeCell ref="Q40:X40"/>
    <mergeCell ref="Y40:AC40"/>
    <mergeCell ref="AE40:AT40"/>
    <mergeCell ref="AU40:BB40"/>
    <mergeCell ref="BC40:BG40"/>
    <mergeCell ref="A41:P41"/>
    <mergeCell ref="Q41:X41"/>
    <mergeCell ref="Y41:AC41"/>
    <mergeCell ref="AE41:AT41"/>
    <mergeCell ref="AU41:BB41"/>
    <mergeCell ref="BC41:BG41"/>
    <mergeCell ref="B42:P42"/>
    <mergeCell ref="Q42:X42"/>
    <mergeCell ref="Y42:AC42"/>
    <mergeCell ref="AE42:AT42"/>
    <mergeCell ref="AU42:BB42"/>
    <mergeCell ref="BC42:BG42"/>
    <mergeCell ref="C43:P43"/>
    <mergeCell ref="Q43:X43"/>
    <mergeCell ref="Y43:AC43"/>
    <mergeCell ref="AE43:AT43"/>
    <mergeCell ref="AU43:BB43"/>
    <mergeCell ref="BC43:BG43"/>
    <mergeCell ref="C44:P44"/>
    <mergeCell ref="Q44:X44"/>
    <mergeCell ref="Y44:AC44"/>
    <mergeCell ref="AU44:BB45"/>
    <mergeCell ref="BC44:BG45"/>
    <mergeCell ref="A45:P45"/>
    <mergeCell ref="Q45:X45"/>
    <mergeCell ref="Y45:AC45"/>
    <mergeCell ref="B46:P46"/>
    <mergeCell ref="Q46:X46"/>
    <mergeCell ref="Y46:AC46"/>
    <mergeCell ref="AE46:AT46"/>
    <mergeCell ref="AU46:BB46"/>
    <mergeCell ref="BC46:BG46"/>
    <mergeCell ref="C47:P47"/>
    <mergeCell ref="Q47:X47"/>
    <mergeCell ref="Y47:AC47"/>
    <mergeCell ref="A48:P48"/>
    <mergeCell ref="Q48:X48"/>
    <mergeCell ref="Y48:AC48"/>
    <mergeCell ref="B49:P49"/>
    <mergeCell ref="Q49:X49"/>
    <mergeCell ref="Y49:AC49"/>
    <mergeCell ref="C50:P50"/>
    <mergeCell ref="Q50:X50"/>
    <mergeCell ref="Y50:AC50"/>
    <mergeCell ref="B51:P51"/>
    <mergeCell ref="Q51:X51"/>
    <mergeCell ref="Y51:AC51"/>
    <mergeCell ref="C52:P52"/>
    <mergeCell ref="Q52:X52"/>
    <mergeCell ref="Y52:AC52"/>
    <mergeCell ref="Q57:S57"/>
    <mergeCell ref="C53:P53"/>
    <mergeCell ref="Q53:X53"/>
    <mergeCell ref="Y53:AC53"/>
    <mergeCell ref="C54:P54"/>
    <mergeCell ref="Q54:X54"/>
    <mergeCell ref="Y54:AC54"/>
    <mergeCell ref="AK57:AL57"/>
    <mergeCell ref="A55:P55"/>
    <mergeCell ref="Q55:X55"/>
    <mergeCell ref="Y55:AC55"/>
    <mergeCell ref="B57:D57"/>
    <mergeCell ref="E57:G57"/>
    <mergeCell ref="H57:I57"/>
    <mergeCell ref="J57:L57"/>
    <mergeCell ref="M57:N57"/>
    <mergeCell ref="O57:P57"/>
    <mergeCell ref="AF58:AJ58"/>
    <mergeCell ref="T57:V57"/>
    <mergeCell ref="W57:X57"/>
    <mergeCell ref="Y57:AA57"/>
    <mergeCell ref="AB57:AC57"/>
    <mergeCell ref="AF57:AJ57"/>
    <mergeCell ref="AK58:AL58"/>
    <mergeCell ref="AF59:AJ59"/>
    <mergeCell ref="AK59:AL59"/>
    <mergeCell ref="AF60:AJ60"/>
    <mergeCell ref="AK60:AL60"/>
    <mergeCell ref="Q58:S58"/>
    <mergeCell ref="T58:V58"/>
    <mergeCell ref="W58:X58"/>
    <mergeCell ref="Y58:AA58"/>
    <mergeCell ref="AB58:AC58"/>
  </mergeCells>
  <printOptions/>
  <pageMargins left="0.7874015748031497" right="0.5118110236220472" top="0.984251968503937" bottom="0.8661417322834646" header="0.5118110236220472" footer="0.5118110236220472"/>
  <pageSetup firstPageNumber="13" useFirstPageNumber="1" horizontalDpi="600" verticalDpi="600" orientation="portrait" paperSize="9" scale="93" r:id="rId3"/>
  <headerFooter scaleWithDoc="0"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U1F6E64</cp:lastModifiedBy>
  <cp:lastPrinted>2021-08-16T02:12:33Z</cp:lastPrinted>
  <dcterms:created xsi:type="dcterms:W3CDTF">2002-08-05T05:15:47Z</dcterms:created>
  <dcterms:modified xsi:type="dcterms:W3CDTF">2021-09-03T07:27:30Z</dcterms:modified>
  <cp:category/>
  <cp:version/>
  <cp:contentType/>
  <cp:contentStatus/>
</cp:coreProperties>
</file>