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0" yWindow="825" windowWidth="7650" windowHeight="8985" tabRatio="797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2">'様式２'!$A$1:$Q$148</definedName>
    <definedName name="_xlnm.Print_Area" localSheetId="3">'様式２の５'!$A$1:$Q$44</definedName>
    <definedName name="_xlnm.Print_Area" localSheetId="4">'様式２の７'!$A$1:$L$58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<sst xmlns="http://schemas.openxmlformats.org/spreadsheetml/2006/main" count="370" uniqueCount="138">
  <si>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</si>
  <si>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</si>
  <si>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</si>
  <si>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</si>
  <si>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</si>
  <si>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</si>
  <si>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</si>
  <si>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</si>
  <si>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</si>
  <si>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</si>
  <si>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</si>
  <si>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</si>
  <si>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</si>
  <si>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</si>
  <si>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</si>
  <si>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</si>
  <si>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</si>
  <si>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</si>
  <si>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</si>
  <si>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</si>
  <si>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</si>
  <si>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</si>
  <si>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</si>
  <si>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</si>
  <si>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</si>
  <si>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</si>
  <si>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</si>
  <si>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</si>
  <si>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</si>
  <si>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</si>
  <si>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</si>
  <si>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</si>
  <si>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</si>
  <si>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</si>
  <si>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</si>
  <si>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</si>
  <si>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</si>
  <si>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</si>
  <si>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</si>
  <si>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</si>
  <si>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</si>
  <si>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</si>
  <si>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</si>
  <si>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</si>
  <si>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</si>
  <si>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</si>
  <si>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</si>
  <si>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</si>
  <si>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</si>
  <si>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</si>
  <si>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</si>
  <si>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</si>
  <si>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</si>
  <si>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</si>
  <si>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</si>
  <si>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</si>
  <si>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</si>
  <si>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</si>
  <si>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</si>
  <si>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</si>
  <si>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</si>
  <si>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</si>
  <si>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</si>
  <si>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</si>
  <si>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</si>
  <si>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</si>
  <si>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</si>
  <si>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</si>
  <si>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</si>
  <si>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</si>
  <si>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</si>
  <si>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</si>
  <si>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</si>
  <si>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</si>
  <si>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</si>
  <si>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</si>
  <si>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</si>
  <si>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</si>
  <si>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</si>
  <si>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</si>
  <si>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</si>
  <si>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</si>
  <si>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</si>
  <si>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</si>
  <si>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</si>
  <si>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</si>
  <si>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</si>
  <si>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</si>
  <si>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</si>
  <si>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</si>
  <si>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</si>
  <si>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</si>
  <si>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</si>
  <si>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</si>
  <si>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</si>
  <si>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</si>
  <si>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</si>
  <si>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</si>
  <si>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</si>
  <si>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</si>
  <si>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</si>
  <si>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</si>
  <si>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</si>
  <si>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</si>
  <si>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</si>
  <si>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</si>
  <si>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</si>
  <si>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</si>
  <si>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</si>
  <si>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</si>
  <si>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</si>
  <si>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</si>
  <si>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</si>
  <si>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</si>
  <si>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</si>
  <si>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</si>
  <si>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</si>
  <si>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</si>
  <si>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</si>
  <si>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</si>
  <si>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</si>
  <si>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</si>
  <si>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</si>
  <si>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</si>
  <si>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ア 現役並み所得者　（上位所得者）</t>
  </si>
  <si>
    <t>イ 一般</t>
  </si>
  <si>
    <t>ウ 低所者Ⅱ</t>
  </si>
  <si>
    <t>エ 低所得者Ⅰ</t>
  </si>
  <si>
    <t>定期巡回・随時対応型訪問介護看護</t>
  </si>
  <si>
    <t>複合型サービス</t>
  </si>
  <si>
    <t>（様式２の５)</t>
  </si>
  <si>
    <t>① 総  数</t>
  </si>
  <si>
    <t>そ　の　他</t>
  </si>
  <si>
    <t>（４）高額医療合算介護（介護予防）サービス　　</t>
  </si>
  <si>
    <t>施設サービス</t>
  </si>
  <si>
    <t>① 総  数</t>
  </si>
  <si>
    <t>要介護３</t>
  </si>
  <si>
    <t>平成２５年３月月報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</si>
</sst>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Up="1">
      <left style="double"/>
      <right style="thin"/>
      <top style="hair"/>
      <bottom style="thin"/>
      <diagonal style="thin"/>
    </border>
    <border diagonalUp="1">
      <left style="double"/>
      <right style="thin"/>
      <top>
        <color indexed="63"/>
      </top>
      <bottom style="hair"/>
      <diagonal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double"/>
      <right style="thin"/>
      <top style="hair"/>
      <bottom>
        <color indexed="63"/>
      </bottom>
      <diagonal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48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9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51" xfId="17" applyFont="1" applyBorder="1" applyAlignment="1">
      <alignment horizontal="right" vertical="center"/>
    </xf>
    <xf numFmtId="38" fontId="11" fillId="0" borderId="52" xfId="17" applyFont="1" applyBorder="1" applyAlignment="1">
      <alignment horizontal="right" vertical="center"/>
    </xf>
    <xf numFmtId="38" fontId="11" fillId="0" borderId="53" xfId="17" applyFont="1" applyBorder="1" applyAlignment="1">
      <alignment horizontal="right" vertical="center"/>
    </xf>
    <xf numFmtId="38" fontId="11" fillId="0" borderId="33" xfId="17" applyFont="1" applyBorder="1" applyAlignment="1">
      <alignment horizontal="right" vertical="center"/>
    </xf>
    <xf numFmtId="0" fontId="18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20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vertical="center"/>
      <protection/>
    </xf>
    <xf numFmtId="0" fontId="23" fillId="0" borderId="0" xfId="21" applyFont="1" applyFill="1" applyAlignment="1">
      <alignment vertical="center"/>
      <protection/>
    </xf>
    <xf numFmtId="0" fontId="24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20" xfId="21" applyFont="1" applyFill="1" applyBorder="1" applyAlignment="1">
      <alignment horizontal="center"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24" fillId="0" borderId="49" xfId="21" applyFont="1" applyFill="1" applyBorder="1" applyAlignment="1">
      <alignment vertical="center"/>
      <protection/>
    </xf>
    <xf numFmtId="0" fontId="24" fillId="0" borderId="31" xfId="21" applyFont="1" applyFill="1" applyBorder="1" applyAlignment="1">
      <alignment horizontal="centerContinuous" vertical="center"/>
      <protection/>
    </xf>
    <xf numFmtId="0" fontId="24" fillId="0" borderId="31" xfId="21" applyFont="1" applyFill="1" applyBorder="1" applyAlignment="1">
      <alignment horizontal="center" vertical="center"/>
      <protection/>
    </xf>
    <xf numFmtId="0" fontId="24" fillId="0" borderId="54" xfId="21" applyFont="1" applyFill="1" applyBorder="1" applyAlignment="1">
      <alignment horizontal="center" vertical="center"/>
      <protection/>
    </xf>
    <xf numFmtId="0" fontId="24" fillId="0" borderId="48" xfId="21" applyFont="1" applyFill="1" applyBorder="1" applyAlignment="1">
      <alignment vertical="center"/>
      <protection/>
    </xf>
    <xf numFmtId="0" fontId="24" fillId="0" borderId="22" xfId="21" applyFont="1" applyFill="1" applyBorder="1" applyAlignment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24" fillId="0" borderId="55" xfId="21" applyFont="1" applyFill="1" applyBorder="1" applyAlignment="1">
      <alignment vertical="center"/>
      <protection/>
    </xf>
    <xf numFmtId="38" fontId="24" fillId="0" borderId="56" xfId="17" applyFont="1" applyFill="1" applyBorder="1" applyAlignment="1">
      <alignment horizontal="right" vertical="center"/>
    </xf>
    <xf numFmtId="38" fontId="24" fillId="0" borderId="57" xfId="17" applyFont="1" applyFill="1" applyBorder="1" applyAlignment="1">
      <alignment horizontal="right" vertical="center"/>
    </xf>
    <xf numFmtId="38" fontId="24" fillId="0" borderId="58" xfId="17" applyFont="1" applyFill="1" applyBorder="1" applyAlignment="1">
      <alignment horizontal="right" vertical="center"/>
    </xf>
    <xf numFmtId="38" fontId="24" fillId="0" borderId="59" xfId="17" applyFont="1" applyFill="1" applyBorder="1" applyAlignment="1">
      <alignment horizontal="right" vertical="center"/>
    </xf>
    <xf numFmtId="38" fontId="24" fillId="0" borderId="55" xfId="17" applyFont="1" applyFill="1" applyBorder="1" applyAlignment="1">
      <alignment horizontal="right" vertical="center"/>
    </xf>
    <xf numFmtId="38" fontId="24" fillId="0" borderId="60" xfId="17" applyFont="1" applyFill="1" applyBorder="1" applyAlignment="1">
      <alignment horizontal="right" vertical="center"/>
    </xf>
    <xf numFmtId="0" fontId="24" fillId="0" borderId="61" xfId="21" applyFont="1" applyFill="1" applyBorder="1" applyAlignment="1">
      <alignment vertical="center"/>
      <protection/>
    </xf>
    <xf numFmtId="0" fontId="24" fillId="0" borderId="62" xfId="21" applyFont="1" applyFill="1" applyBorder="1" applyAlignment="1">
      <alignment vertical="center"/>
      <protection/>
    </xf>
    <xf numFmtId="0" fontId="24" fillId="0" borderId="63" xfId="21" applyFont="1" applyFill="1" applyBorder="1" applyAlignment="1">
      <alignment vertical="center"/>
      <protection/>
    </xf>
    <xf numFmtId="38" fontId="24" fillId="0" borderId="64" xfId="17" applyFont="1" applyFill="1" applyBorder="1" applyAlignment="1">
      <alignment horizontal="right" vertical="center"/>
    </xf>
    <xf numFmtId="38" fontId="24" fillId="0" borderId="65" xfId="17" applyFont="1" applyFill="1" applyBorder="1" applyAlignment="1">
      <alignment horizontal="right" vertical="center"/>
    </xf>
    <xf numFmtId="38" fontId="24" fillId="0" borderId="63" xfId="17" applyFont="1" applyFill="1" applyBorder="1" applyAlignment="1">
      <alignment horizontal="right" vertical="center"/>
    </xf>
    <xf numFmtId="38" fontId="24" fillId="0" borderId="66" xfId="17" applyFont="1" applyFill="1" applyBorder="1" applyAlignment="1">
      <alignment horizontal="right" vertical="center"/>
    </xf>
    <xf numFmtId="0" fontId="24" fillId="0" borderId="67" xfId="21" applyFont="1" applyFill="1" applyBorder="1" applyAlignment="1">
      <alignment vertical="center"/>
      <protection/>
    </xf>
    <xf numFmtId="38" fontId="24" fillId="0" borderId="68" xfId="17" applyFont="1" applyFill="1" applyBorder="1" applyAlignment="1">
      <alignment horizontal="right" vertical="center"/>
    </xf>
    <xf numFmtId="38" fontId="24" fillId="0" borderId="69" xfId="17" applyFont="1" applyFill="1" applyBorder="1" applyAlignment="1">
      <alignment horizontal="right" vertical="center"/>
    </xf>
    <xf numFmtId="38" fontId="24" fillId="0" borderId="70" xfId="17" applyFont="1" applyFill="1" applyBorder="1" applyAlignment="1">
      <alignment horizontal="right" vertical="center"/>
    </xf>
    <xf numFmtId="38" fontId="24" fillId="0" borderId="71" xfId="17" applyFont="1" applyFill="1" applyBorder="1" applyAlignment="1">
      <alignment horizontal="right" vertical="center"/>
    </xf>
    <xf numFmtId="38" fontId="24" fillId="0" borderId="72" xfId="17" applyFont="1" applyFill="1" applyBorder="1" applyAlignment="1">
      <alignment horizontal="right" vertical="center"/>
    </xf>
    <xf numFmtId="38" fontId="24" fillId="0" borderId="73" xfId="17" applyFont="1" applyFill="1" applyBorder="1" applyAlignment="1">
      <alignment horizontal="right" vertical="center"/>
    </xf>
    <xf numFmtId="0" fontId="24" fillId="0" borderId="28" xfId="21" applyFont="1" applyFill="1" applyBorder="1" applyAlignment="1">
      <alignment vertical="center"/>
      <protection/>
    </xf>
    <xf numFmtId="38" fontId="24" fillId="0" borderId="74" xfId="17" applyFont="1" applyFill="1" applyBorder="1" applyAlignment="1">
      <alignment horizontal="right" vertical="center"/>
    </xf>
    <xf numFmtId="38" fontId="24" fillId="0" borderId="75" xfId="17" applyFont="1" applyFill="1" applyBorder="1" applyAlignment="1">
      <alignment horizontal="right" vertical="center"/>
    </xf>
    <xf numFmtId="38" fontId="24" fillId="0" borderId="76" xfId="17" applyFont="1" applyFill="1" applyBorder="1" applyAlignment="1">
      <alignment horizontal="right" vertical="center"/>
    </xf>
    <xf numFmtId="38" fontId="24" fillId="0" borderId="77" xfId="17" applyFont="1" applyFill="1" applyBorder="1" applyAlignment="1">
      <alignment horizontal="right" vertical="center"/>
    </xf>
    <xf numFmtId="38" fontId="24" fillId="0" borderId="78" xfId="17" applyFont="1" applyFill="1" applyBorder="1" applyAlignment="1">
      <alignment horizontal="right" vertical="center"/>
    </xf>
    <xf numFmtId="0" fontId="24" fillId="0" borderId="69" xfId="21" applyFont="1" applyFill="1" applyBorder="1" applyAlignment="1">
      <alignment vertical="center"/>
      <protection/>
    </xf>
    <xf numFmtId="0" fontId="24" fillId="0" borderId="79" xfId="21" applyFont="1" applyFill="1" applyBorder="1" applyAlignment="1">
      <alignment vertical="center"/>
      <protection/>
    </xf>
    <xf numFmtId="38" fontId="24" fillId="0" borderId="80" xfId="17" applyFont="1" applyFill="1" applyBorder="1" applyAlignment="1">
      <alignment horizontal="right" vertical="center"/>
    </xf>
    <xf numFmtId="38" fontId="24" fillId="0" borderId="81" xfId="17" applyFont="1" applyFill="1" applyBorder="1" applyAlignment="1">
      <alignment horizontal="right" vertical="center"/>
    </xf>
    <xf numFmtId="38" fontId="24" fillId="0" borderId="82" xfId="17" applyFont="1" applyFill="1" applyBorder="1" applyAlignment="1">
      <alignment horizontal="right" vertical="center"/>
    </xf>
    <xf numFmtId="38" fontId="24" fillId="0" borderId="83" xfId="17" applyFont="1" applyFill="1" applyBorder="1" applyAlignment="1">
      <alignment horizontal="right" vertical="center"/>
    </xf>
    <xf numFmtId="0" fontId="24" fillId="0" borderId="11" xfId="21" applyFont="1" applyFill="1" applyBorder="1" applyAlignment="1">
      <alignment vertical="center"/>
      <protection/>
    </xf>
    <xf numFmtId="0" fontId="24" fillId="0" borderId="29" xfId="21" applyFont="1" applyFill="1" applyBorder="1" applyAlignment="1">
      <alignment vertical="center"/>
      <protection/>
    </xf>
    <xf numFmtId="38" fontId="24" fillId="0" borderId="84" xfId="17" applyFont="1" applyFill="1" applyBorder="1" applyAlignment="1">
      <alignment horizontal="right" vertical="center"/>
    </xf>
    <xf numFmtId="38" fontId="24" fillId="0" borderId="85" xfId="17" applyFont="1" applyFill="1" applyBorder="1" applyAlignment="1">
      <alignment horizontal="right" vertical="center"/>
    </xf>
    <xf numFmtId="38" fontId="24" fillId="0" borderId="86" xfId="17" applyFont="1" applyFill="1" applyBorder="1" applyAlignment="1">
      <alignment horizontal="right" vertical="center"/>
    </xf>
    <xf numFmtId="38" fontId="24" fillId="0" borderId="87" xfId="17" applyFont="1" applyFill="1" applyBorder="1" applyAlignment="1">
      <alignment horizontal="right" vertical="center"/>
    </xf>
    <xf numFmtId="38" fontId="24" fillId="0" borderId="88" xfId="17" applyFont="1" applyFill="1" applyBorder="1" applyAlignment="1">
      <alignment horizontal="right" vertical="center"/>
    </xf>
    <xf numFmtId="0" fontId="24" fillId="0" borderId="10" xfId="21" applyFont="1" applyFill="1" applyBorder="1" applyAlignment="1">
      <alignment vertical="center"/>
      <protection/>
    </xf>
    <xf numFmtId="0" fontId="24" fillId="0" borderId="1" xfId="21" applyFont="1" applyFill="1" applyBorder="1" applyAlignment="1">
      <alignment horizontal="centerContinuous" vertical="center"/>
      <protection/>
    </xf>
    <xf numFmtId="38" fontId="24" fillId="0" borderId="1" xfId="17" applyFont="1" applyFill="1" applyBorder="1" applyAlignment="1">
      <alignment horizontal="right" vertical="center"/>
    </xf>
    <xf numFmtId="38" fontId="24" fillId="0" borderId="89" xfId="17" applyFont="1" applyFill="1" applyBorder="1" applyAlignment="1">
      <alignment horizontal="right" vertical="center"/>
    </xf>
    <xf numFmtId="38" fontId="24" fillId="0" borderId="90" xfId="17" applyFont="1" applyFill="1" applyBorder="1" applyAlignment="1">
      <alignment horizontal="right" vertical="center"/>
    </xf>
    <xf numFmtId="0" fontId="24" fillId="0" borderId="91" xfId="21" applyFont="1" applyFill="1" applyBorder="1" applyAlignment="1">
      <alignment vertical="center"/>
      <protection/>
    </xf>
    <xf numFmtId="0" fontId="24" fillId="0" borderId="92" xfId="21" applyFont="1" applyFill="1" applyBorder="1" applyAlignment="1">
      <alignment vertical="center"/>
      <protection/>
    </xf>
    <xf numFmtId="0" fontId="24" fillId="0" borderId="93" xfId="21" applyFont="1" applyFill="1" applyBorder="1" applyAlignment="1">
      <alignment horizontal="centerContinuous" vertical="center"/>
      <protection/>
    </xf>
    <xf numFmtId="38" fontId="24" fillId="0" borderId="94" xfId="17" applyFont="1" applyFill="1" applyBorder="1" applyAlignment="1">
      <alignment horizontal="right" vertical="center"/>
    </xf>
    <xf numFmtId="38" fontId="24" fillId="0" borderId="50" xfId="17" applyFont="1" applyFill="1" applyBorder="1" applyAlignment="1">
      <alignment horizontal="right" vertical="center"/>
    </xf>
    <xf numFmtId="38" fontId="24" fillId="0" borderId="95" xfId="17" applyFont="1" applyFill="1" applyBorder="1" applyAlignment="1">
      <alignment horizontal="right" vertical="center"/>
    </xf>
    <xf numFmtId="38" fontId="24" fillId="0" borderId="96" xfId="17" applyFont="1" applyFill="1" applyBorder="1" applyAlignment="1">
      <alignment horizontal="right" vertical="center"/>
    </xf>
    <xf numFmtId="38" fontId="24" fillId="0" borderId="93" xfId="17" applyFont="1" applyFill="1" applyBorder="1" applyAlignment="1">
      <alignment horizontal="right" vertical="center"/>
    </xf>
    <xf numFmtId="38" fontId="24" fillId="0" borderId="40" xfId="17" applyFont="1" applyFill="1" applyBorder="1" applyAlignment="1">
      <alignment horizontal="right" vertical="center"/>
    </xf>
    <xf numFmtId="38" fontId="11" fillId="0" borderId="94" xfId="17" applyFont="1" applyBorder="1" applyAlignment="1">
      <alignment horizontal="right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74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56" xfId="17" applyFont="1" applyFill="1" applyBorder="1" applyAlignment="1">
      <alignment horizontal="right" vertical="center"/>
    </xf>
    <xf numFmtId="38" fontId="11" fillId="0" borderId="69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57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61" xfId="17" applyFont="1" applyFill="1" applyBorder="1" applyAlignment="1">
      <alignment horizontal="right" vertical="center"/>
    </xf>
    <xf numFmtId="0" fontId="11" fillId="0" borderId="0" xfId="21" applyFont="1" applyFill="1" applyAlignment="1">
      <alignment vertical="center"/>
      <protection/>
    </xf>
    <xf numFmtId="38" fontId="11" fillId="0" borderId="0" xfId="17" applyFont="1" applyFill="1" applyAlignment="1">
      <alignment vertical="center"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54" xfId="17" applyFont="1" applyFill="1" applyBorder="1" applyAlignment="1">
      <alignment horizontal="center" vertical="center"/>
    </xf>
    <xf numFmtId="0" fontId="11" fillId="0" borderId="101" xfId="21" applyFont="1" applyFill="1" applyBorder="1" applyAlignment="1">
      <alignment vertical="center"/>
      <protection/>
    </xf>
    <xf numFmtId="0" fontId="11" fillId="0" borderId="102" xfId="21" applyFont="1" applyFill="1" applyBorder="1" applyAlignment="1">
      <alignment vertical="center"/>
      <protection/>
    </xf>
    <xf numFmtId="0" fontId="11" fillId="0" borderId="103" xfId="21" applyFont="1" applyFill="1" applyBorder="1" applyAlignment="1">
      <alignment vertical="center"/>
      <protection/>
    </xf>
    <xf numFmtId="38" fontId="11" fillId="0" borderId="104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59" xfId="17" applyFont="1" applyFill="1" applyBorder="1" applyAlignment="1">
      <alignment horizontal="right" vertical="center"/>
    </xf>
    <xf numFmtId="38" fontId="11" fillId="0" borderId="60" xfId="17" applyFont="1" applyFill="1" applyBorder="1" applyAlignment="1">
      <alignment horizontal="right" vertical="center"/>
    </xf>
    <xf numFmtId="0" fontId="11" fillId="0" borderId="48" xfId="21" applyFont="1" applyFill="1" applyBorder="1" applyAlignment="1">
      <alignment vertical="center"/>
      <protection/>
    </xf>
    <xf numFmtId="0" fontId="11" fillId="0" borderId="105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0" fontId="11" fillId="0" borderId="106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107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108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109" xfId="21" applyFont="1" applyFill="1" applyBorder="1" applyAlignment="1">
      <alignment vertical="center"/>
      <protection/>
    </xf>
    <xf numFmtId="0" fontId="11" fillId="0" borderId="110" xfId="21" applyFont="1" applyFill="1" applyBorder="1" applyAlignment="1">
      <alignment vertical="center"/>
      <protection/>
    </xf>
    <xf numFmtId="0" fontId="11" fillId="0" borderId="111" xfId="21" applyFont="1" applyFill="1" applyBorder="1" applyAlignment="1">
      <alignment vertical="center"/>
      <protection/>
    </xf>
    <xf numFmtId="0" fontId="11" fillId="0" borderId="112" xfId="21" applyFont="1" applyFill="1" applyBorder="1" applyAlignment="1">
      <alignment vertical="center"/>
      <protection/>
    </xf>
    <xf numFmtId="0" fontId="11" fillId="0" borderId="113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114" xfId="21" applyFont="1" applyFill="1" applyBorder="1" applyAlignment="1">
      <alignment vertical="center"/>
      <protection/>
    </xf>
    <xf numFmtId="0" fontId="11" fillId="0" borderId="115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38" fontId="11" fillId="0" borderId="75" xfId="17" applyFont="1" applyFill="1" applyBorder="1" applyAlignment="1">
      <alignment horizontal="right" vertical="center"/>
    </xf>
    <xf numFmtId="38" fontId="11" fillId="0" borderId="76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0" fontId="11" fillId="0" borderId="116" xfId="21" applyFont="1" applyFill="1" applyBorder="1" applyAlignment="1">
      <alignment vertical="center"/>
      <protection/>
    </xf>
    <xf numFmtId="0" fontId="11" fillId="0" borderId="79" xfId="21" applyFont="1" applyFill="1" applyBorder="1" applyAlignment="1">
      <alignment vertical="center"/>
      <protection/>
    </xf>
    <xf numFmtId="0" fontId="11" fillId="0" borderId="102" xfId="21" applyFont="1" applyFill="1" applyBorder="1" applyAlignment="1">
      <alignment vertical="center" shrinkToFit="1"/>
      <protection/>
    </xf>
    <xf numFmtId="38" fontId="11" fillId="0" borderId="117" xfId="17" applyFont="1" applyFill="1" applyBorder="1" applyAlignment="1">
      <alignment horizontal="right" vertical="center"/>
    </xf>
    <xf numFmtId="0" fontId="11" fillId="0" borderId="118" xfId="21" applyFont="1" applyFill="1" applyBorder="1" applyAlignment="1">
      <alignment vertical="center"/>
      <protection/>
    </xf>
    <xf numFmtId="38" fontId="11" fillId="0" borderId="119" xfId="17" applyFont="1" applyFill="1" applyBorder="1" applyAlignment="1">
      <alignment horizontal="right" vertical="center"/>
    </xf>
    <xf numFmtId="38" fontId="11" fillId="0" borderId="66" xfId="17" applyFont="1" applyFill="1" applyBorder="1" applyAlignment="1">
      <alignment horizontal="right" vertical="center"/>
    </xf>
    <xf numFmtId="0" fontId="11" fillId="0" borderId="10" xfId="21" applyFont="1" applyFill="1" applyBorder="1" applyAlignment="1">
      <alignment vertical="center"/>
      <protection/>
    </xf>
    <xf numFmtId="38" fontId="11" fillId="0" borderId="120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0" fontId="11" fillId="0" borderId="122" xfId="21" applyFont="1" applyFill="1" applyBorder="1" applyAlignment="1">
      <alignment vertical="center"/>
      <protection/>
    </xf>
    <xf numFmtId="0" fontId="11" fillId="0" borderId="123" xfId="21" applyFont="1" applyFill="1" applyBorder="1" applyAlignment="1">
      <alignment vertical="center"/>
      <protection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0" fontId="11" fillId="0" borderId="92" xfId="21" applyFont="1" applyFill="1" applyBorder="1" applyAlignment="1">
      <alignment vertical="center"/>
      <protection/>
    </xf>
    <xf numFmtId="0" fontId="11" fillId="0" borderId="93" xfId="21" applyFont="1" applyFill="1" applyBorder="1" applyAlignment="1">
      <alignment horizontal="centerContinuous" vertical="center"/>
      <protection/>
    </xf>
    <xf numFmtId="38" fontId="11" fillId="0" borderId="50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64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0" fontId="11" fillId="0" borderId="49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38" fontId="11" fillId="0" borderId="31" xfId="17" applyFont="1" applyFill="1" applyBorder="1" applyAlignment="1">
      <alignment horizontal="right" vertical="center"/>
    </xf>
    <xf numFmtId="38" fontId="11" fillId="0" borderId="54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127" xfId="17" applyFont="1" applyFill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38" fontId="6" fillId="0" borderId="0" xfId="17" applyFont="1" applyFill="1" applyAlignment="1">
      <alignment vertical="center"/>
    </xf>
    <xf numFmtId="0" fontId="6" fillId="0" borderId="0" xfId="21" applyFont="1" applyFill="1" applyAlignment="1">
      <alignment horizontal="centerContinuous" vertical="center"/>
      <protection/>
    </xf>
    <xf numFmtId="38" fontId="6" fillId="0" borderId="0" xfId="17" applyFont="1" applyFill="1" applyAlignment="1">
      <alignment horizontal="centerContinuous" vertical="center"/>
    </xf>
    <xf numFmtId="0" fontId="8" fillId="0" borderId="0" xfId="21" applyFont="1" applyFill="1" applyAlignment="1">
      <alignment horizontal="centerContinuous" vertical="center"/>
      <protection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0" fontId="8" fillId="0" borderId="0" xfId="21" applyFont="1" applyFill="1" applyAlignment="1">
      <alignment vertical="center"/>
      <protection/>
    </xf>
    <xf numFmtId="38" fontId="11" fillId="0" borderId="103" xfId="17" applyFont="1" applyFill="1" applyBorder="1" applyAlignment="1">
      <alignment horizontal="right" vertical="center"/>
    </xf>
    <xf numFmtId="38" fontId="11" fillId="0" borderId="0" xfId="21" applyNumberFormat="1" applyFont="1" applyFill="1" applyAlignment="1">
      <alignment vertical="center"/>
      <protection/>
    </xf>
    <xf numFmtId="38" fontId="11" fillId="0" borderId="128" xfId="17" applyFont="1" applyFill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50" xfId="17" applyFont="1" applyBorder="1" applyAlignment="1">
      <alignment horizontal="right" vertical="center"/>
    </xf>
    <xf numFmtId="38" fontId="13" fillId="0" borderId="93" xfId="17" applyFont="1" applyBorder="1" applyAlignment="1">
      <alignment horizontal="right" vertical="center"/>
    </xf>
    <xf numFmtId="38" fontId="13" fillId="0" borderId="128" xfId="17" applyFont="1" applyBorder="1" applyAlignment="1">
      <alignment horizontal="right" vertical="center"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3" xfId="17" applyFont="1" applyBorder="1" applyAlignment="1">
      <alignment horizontal="right" vertical="center"/>
    </xf>
    <xf numFmtId="38" fontId="13" fillId="0" borderId="54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1" xfId="21" applyFont="1" applyFill="1" applyBorder="1" applyAlignment="1">
      <alignment horizontal="left" vertical="center" shrinkToFit="1"/>
      <protection/>
    </xf>
    <xf numFmtId="0" fontId="11" fillId="0" borderId="16" xfId="21" applyFont="1" applyFill="1" applyBorder="1" applyAlignment="1">
      <alignment horizontal="left" vertical="center" shrinkToFit="1"/>
      <protection/>
    </xf>
    <xf numFmtId="0" fontId="11" fillId="0" borderId="62" xfId="21" applyFont="1" applyFill="1" applyBorder="1" applyAlignment="1">
      <alignment horizontal="left" vertical="center" shrinkToFit="1"/>
      <protection/>
    </xf>
    <xf numFmtId="0" fontId="11" fillId="0" borderId="63" xfId="21" applyFont="1" applyFill="1" applyBorder="1" applyAlignment="1">
      <alignment horizontal="left" vertical="center" shrinkToFit="1"/>
      <protection/>
    </xf>
    <xf numFmtId="0" fontId="11" fillId="0" borderId="113" xfId="21" applyFont="1" applyFill="1" applyBorder="1" applyAlignment="1">
      <alignment horizontal="left" vertical="center" shrinkToFit="1"/>
      <protection/>
    </xf>
    <xf numFmtId="0" fontId="11" fillId="0" borderId="62" xfId="21" applyFont="1" applyFill="1" applyBorder="1" applyAlignment="1">
      <alignment horizontal="left" vertical="center" wrapText="1"/>
      <protection/>
    </xf>
    <xf numFmtId="0" fontId="11" fillId="0" borderId="113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9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49" xfId="21" applyFont="1" applyFill="1" applyBorder="1" applyAlignment="1">
      <alignment horizontal="left" vertical="center"/>
      <protection/>
    </xf>
    <xf numFmtId="0" fontId="11" fillId="0" borderId="31" xfId="21" applyFont="1" applyFill="1" applyBorder="1" applyAlignment="1">
      <alignment horizontal="left" vertical="center"/>
      <protection/>
    </xf>
    <xf numFmtId="0" fontId="24" fillId="0" borderId="62" xfId="21" applyFont="1" applyFill="1" applyBorder="1" applyAlignment="1">
      <alignment horizontal="left" vertical="center" shrinkToFit="1"/>
      <protection/>
    </xf>
    <xf numFmtId="0" fontId="24" fillId="0" borderId="113" xfId="21" applyFont="1" applyFill="1" applyBorder="1" applyAlignment="1">
      <alignment horizontal="left" vertical="center" shrinkToFit="1"/>
      <protection/>
    </xf>
    <xf numFmtId="0" fontId="24" fillId="0" borderId="115" xfId="21" applyFont="1" applyFill="1" applyBorder="1" applyAlignment="1">
      <alignment horizontal="left" vertical="center" shrinkToFit="1"/>
      <protection/>
    </xf>
    <xf numFmtId="0" fontId="24" fillId="0" borderId="123" xfId="21" applyFont="1" applyFill="1" applyBorder="1" applyAlignment="1">
      <alignment horizontal="left" vertical="center" shrinkToFit="1"/>
      <protection/>
    </xf>
    <xf numFmtId="0" fontId="24" fillId="0" borderId="140" xfId="21" applyFont="1" applyFill="1" applyBorder="1" applyAlignment="1">
      <alignment horizontal="left" vertical="center" shrinkToFit="1"/>
      <protection/>
    </xf>
    <xf numFmtId="0" fontId="24" fillId="0" borderId="141" xfId="21" applyFont="1" applyFill="1" applyBorder="1" applyAlignment="1">
      <alignment horizontal="left" vertical="center" shrinkToFit="1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3" xfId="21" applyFont="1" applyFill="1" applyBorder="1" applyAlignment="1">
      <alignment horizontal="center" vertical="center"/>
      <protection/>
    </xf>
    <xf numFmtId="0" fontId="24" fillId="0" borderId="134" xfId="21" applyFont="1" applyFill="1" applyBorder="1" applyAlignment="1">
      <alignment horizontal="center" vertical="center"/>
      <protection/>
    </xf>
    <xf numFmtId="0" fontId="24" fillId="0" borderId="137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0" fontId="24" fillId="0" borderId="139" xfId="21" applyFont="1" applyFill="1" applyBorder="1" applyAlignment="1">
      <alignment horizontal="center" vertical="center"/>
      <protection/>
    </xf>
    <xf numFmtId="0" fontId="24" fillId="0" borderId="13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4" fillId="0" borderId="15" xfId="21" applyFont="1" applyFill="1" applyBorder="1" applyAlignment="1">
      <alignment horizontal="center" vertical="center"/>
      <protection/>
    </xf>
    <xf numFmtId="0" fontId="24" fillId="0" borderId="10" xfId="21" applyFont="1" applyFill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1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54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133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  <xf numFmtId="176" fontId="27" fillId="0" borderId="80" xfId="22" applyNumberFormat="1" applyFont="1" applyFill="1" applyBorder="1" applyAlignment="1" applyProtection="1">
      <alignment vertical="center"/>
      <protection locked="0"/>
    </xf>
    <xf numFmtId="176" fontId="27" fillId="0" borderId="97" xfId="22" applyNumberFormat="1" applyFont="1" applyFill="1" applyBorder="1" applyAlignment="1" applyProtection="1">
      <alignment vertical="center"/>
      <protection locked="0"/>
    </xf>
    <xf numFmtId="38" fontId="11" fillId="2" borderId="59" xfId="17" applyFont="1" applyFill="1" applyBorder="1" applyAlignment="1">
      <alignment horizontal="right" vertical="center"/>
    </xf>
    <xf numFmtId="38" fontId="11" fillId="2" borderId="90" xfId="17" applyFont="1" applyFill="1" applyBorder="1" applyAlignment="1">
      <alignment horizontal="right" vertical="center"/>
    </xf>
    <xf numFmtId="38" fontId="11" fillId="2" borderId="104" xfId="17" applyFont="1" applyFill="1" applyBorder="1" applyAlignment="1">
      <alignment horizontal="right" vertical="center"/>
    </xf>
    <xf numFmtId="38" fontId="11" fillId="2" borderId="82" xfId="17" applyFont="1" applyFill="1" applyBorder="1" applyAlignment="1">
      <alignment horizontal="right" vertical="center"/>
    </xf>
    <xf numFmtId="38" fontId="11" fillId="2" borderId="97" xfId="17" applyFont="1" applyFill="1" applyBorder="1" applyAlignment="1">
      <alignment horizontal="right" vertical="center"/>
    </xf>
    <xf numFmtId="38" fontId="11" fillId="2" borderId="80" xfId="17" applyFont="1" applyFill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標準_06月報新様式（案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0" name="Line 91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1" name="Line 92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2" name="Line 93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3" name="Line 94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4" name="Line 95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5" name="Line 96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6" name="Line 9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7" name="Line 9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8" name="Line 9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9" name="Line 10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0" name="Line 10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1" name="Line 10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2" name="Line 10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3" name="Line 10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4" name="Line 10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5" name="Line 107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6" name="Line 108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7" name="Line 109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8" name="Line 110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9" name="Line 111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1" name="Line 113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2" name="Line 114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3" name="Line 11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4" name="Line 11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5" name="Line 11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7" name="Line 11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9" name="Line 12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0" name="Line 12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1" name="Line 12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2" name="Line 12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3" name="Line 12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4" name="Line 12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5" name="Line 12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6" name="Line 12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7" name="Line 12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8" name="Line 13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9" name="Line 13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0" name="Line 13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1" name="Line 13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2" name="Line 13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3" name="Line 13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4" name="Line 13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5" name="Line 13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6" name="Line 13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7" name="Line 13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8" name="Line 14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9" name="Line 14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120" name="Line 14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1" name="Line 14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2" name="Line 14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3" name="Line 14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4" name="Line 152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5" name="Line 153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6" name="Line 154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7" name="Line 155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8" name="Line 156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9" name="Line 157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0" name="Line 158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1" name="Line 159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2" name="Line 160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3" name="Line 161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4" name="Line 162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5" name="Line 163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6" name="Line 164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7" name="Line 165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8" name="Line 167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18\fs-portal\00&#24066;&#38263;&#20107;&#21209;&#37096;&#23616;\0026&#20581;&#24247;&#31119;&#31049;&#23616;\002630&#31119;&#31049;&#37096;\00263011&#20171;&#35703;&#20445;&#38522;&#35506;\00263011&#20171;&#35703;&#20445;&#38522;&#35506;_&#19968;&#33324;\&#26376;&#22577;\H24\&#32102;&#20184;\&#24179;&#25104;25&#24180;3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4"/>
      <sheetName val="様式2の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H30" sqref="H30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303">
        <v>52680</v>
      </c>
      <c r="E14" s="304"/>
      <c r="F14" s="304"/>
      <c r="G14" s="304"/>
      <c r="H14" s="305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303">
        <v>52870</v>
      </c>
      <c r="T14" s="320"/>
    </row>
    <row r="15" spans="3:20" ht="21.75" customHeight="1">
      <c r="C15" s="73" t="s">
        <v>18</v>
      </c>
      <c r="D15" s="303">
        <v>46340</v>
      </c>
      <c r="E15" s="304"/>
      <c r="F15" s="304"/>
      <c r="G15" s="304"/>
      <c r="H15" s="305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303">
        <v>46541</v>
      </c>
      <c r="T15" s="320"/>
    </row>
    <row r="16" spans="3:20" ht="21.75" customHeight="1">
      <c r="C16" s="75" t="s">
        <v>19</v>
      </c>
      <c r="D16" s="303">
        <v>993</v>
      </c>
      <c r="E16" s="304"/>
      <c r="F16" s="304"/>
      <c r="G16" s="304"/>
      <c r="H16" s="305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303">
        <v>1006</v>
      </c>
      <c r="T16" s="320"/>
    </row>
    <row r="17" spans="3:20" ht="21.75" customHeight="1">
      <c r="C17" s="75" t="s">
        <v>20</v>
      </c>
      <c r="D17" s="303">
        <v>366</v>
      </c>
      <c r="E17" s="304"/>
      <c r="F17" s="304"/>
      <c r="G17" s="304"/>
      <c r="H17" s="305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303">
        <v>366</v>
      </c>
      <c r="T17" s="320"/>
    </row>
    <row r="18" spans="3:20" ht="21.75" customHeight="1" thickBot="1">
      <c r="C18" s="76" t="s">
        <v>2</v>
      </c>
      <c r="D18" s="306">
        <f>SUM(D14:H15)</f>
        <v>99020</v>
      </c>
      <c r="E18" s="307"/>
      <c r="F18" s="307"/>
      <c r="G18" s="307"/>
      <c r="H18" s="308"/>
      <c r="I18" s="77" t="s">
        <v>21</v>
      </c>
      <c r="J18" s="78"/>
      <c r="K18" s="307">
        <v>778</v>
      </c>
      <c r="L18" s="307"/>
      <c r="M18" s="308"/>
      <c r="N18" s="77" t="s">
        <v>22</v>
      </c>
      <c r="O18" s="78"/>
      <c r="P18" s="307">
        <v>387</v>
      </c>
      <c r="Q18" s="307"/>
      <c r="R18" s="308"/>
      <c r="S18" s="306">
        <f>SUM(S14:T15)</f>
        <v>99411</v>
      </c>
      <c r="T18" s="319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309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313" t="s">
        <v>37</v>
      </c>
      <c r="N22" s="314"/>
      <c r="O22" s="315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310"/>
      <c r="D23" s="303">
        <v>86</v>
      </c>
      <c r="E23" s="304"/>
      <c r="F23" s="305"/>
      <c r="G23" s="303">
        <v>0</v>
      </c>
      <c r="H23" s="304"/>
      <c r="I23" s="305"/>
      <c r="J23" s="303">
        <v>673</v>
      </c>
      <c r="K23" s="304"/>
      <c r="L23" s="305"/>
      <c r="M23" s="303">
        <v>1</v>
      </c>
      <c r="N23" s="304"/>
      <c r="O23" s="305"/>
      <c r="P23" s="303">
        <v>18</v>
      </c>
      <c r="Q23" s="304"/>
      <c r="R23" s="305"/>
      <c r="S23" s="89">
        <f>SUM(D23:R23)</f>
        <v>778</v>
      </c>
      <c r="T23" s="11"/>
    </row>
    <row r="24" spans="3:20" ht="24.75" customHeight="1">
      <c r="C24" s="311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316" t="s">
        <v>38</v>
      </c>
      <c r="N24" s="317"/>
      <c r="O24" s="318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312"/>
      <c r="D25" s="306">
        <v>110</v>
      </c>
      <c r="E25" s="307"/>
      <c r="F25" s="308"/>
      <c r="G25" s="306">
        <v>0</v>
      </c>
      <c r="H25" s="307"/>
      <c r="I25" s="308"/>
      <c r="J25" s="306">
        <v>268</v>
      </c>
      <c r="K25" s="307"/>
      <c r="L25" s="308"/>
      <c r="M25" s="306">
        <v>0</v>
      </c>
      <c r="N25" s="307"/>
      <c r="O25" s="308"/>
      <c r="P25" s="306">
        <v>9</v>
      </c>
      <c r="Q25" s="307"/>
      <c r="R25" s="308"/>
      <c r="S25" s="90">
        <f>SUM(D25:R25)</f>
        <v>387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N42" sqref="N4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平成２５年３月月報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3521</v>
      </c>
      <c r="G12" s="91">
        <f>SUM(G13:G14)</f>
        <v>2226</v>
      </c>
      <c r="H12" s="92">
        <f>SUM(F12:G12)</f>
        <v>5747</v>
      </c>
      <c r="I12" s="124"/>
      <c r="J12" s="95">
        <f>SUM(J13:J14)</f>
        <v>2934</v>
      </c>
      <c r="K12" s="91">
        <f>SUM(K13:K14)</f>
        <v>2148</v>
      </c>
      <c r="L12" s="91">
        <f>SUM(L13:L14)</f>
        <v>2154</v>
      </c>
      <c r="M12" s="91">
        <f>SUM(M13:M14)</f>
        <v>1414</v>
      </c>
      <c r="N12" s="91">
        <f>SUM(N13:N14)</f>
        <v>1599</v>
      </c>
      <c r="O12" s="91">
        <f>SUM(I12:N12)</f>
        <v>10249</v>
      </c>
      <c r="P12" s="94">
        <f>H12+O12</f>
        <v>15996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484</v>
      </c>
      <c r="G13" s="91">
        <v>333</v>
      </c>
      <c r="H13" s="92">
        <f>SUM(F13:G13)</f>
        <v>817</v>
      </c>
      <c r="I13" s="125"/>
      <c r="J13" s="95">
        <v>391</v>
      </c>
      <c r="K13" s="91">
        <v>261</v>
      </c>
      <c r="L13" s="91">
        <v>237</v>
      </c>
      <c r="M13" s="91">
        <v>148</v>
      </c>
      <c r="N13" s="91">
        <v>162</v>
      </c>
      <c r="O13" s="91">
        <f>SUM(I13:N13)</f>
        <v>1199</v>
      </c>
      <c r="P13" s="94">
        <f>H13+O13</f>
        <v>2016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3037</v>
      </c>
      <c r="G14" s="91">
        <v>1893</v>
      </c>
      <c r="H14" s="92">
        <f>SUM(F14:G14)</f>
        <v>4930</v>
      </c>
      <c r="I14" s="125"/>
      <c r="J14" s="95">
        <v>2543</v>
      </c>
      <c r="K14" s="91">
        <v>1887</v>
      </c>
      <c r="L14" s="91">
        <v>1917</v>
      </c>
      <c r="M14" s="91">
        <v>1266</v>
      </c>
      <c r="N14" s="91">
        <v>1437</v>
      </c>
      <c r="O14" s="91">
        <f>SUM(I14:N14)</f>
        <v>9050</v>
      </c>
      <c r="P14" s="94">
        <f>H14+O14</f>
        <v>13980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69</v>
      </c>
      <c r="G15" s="91">
        <v>70</v>
      </c>
      <c r="H15" s="92">
        <f>SUM(F15:G15)</f>
        <v>139</v>
      </c>
      <c r="I15" s="125"/>
      <c r="J15" s="95">
        <v>97</v>
      </c>
      <c r="K15" s="91">
        <v>66</v>
      </c>
      <c r="L15" s="91">
        <v>55</v>
      </c>
      <c r="M15" s="91">
        <v>35</v>
      </c>
      <c r="N15" s="91">
        <v>69</v>
      </c>
      <c r="O15" s="91">
        <f>SUM(I15:N15)</f>
        <v>322</v>
      </c>
      <c r="P15" s="94">
        <f>H15+O15</f>
        <v>461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3590</v>
      </c>
      <c r="G16" s="96">
        <f>G12+G15</f>
        <v>2296</v>
      </c>
      <c r="H16" s="97">
        <f>SUM(F16:G16)</f>
        <v>5886</v>
      </c>
      <c r="I16" s="126"/>
      <c r="J16" s="100">
        <f>J12+J15</f>
        <v>3031</v>
      </c>
      <c r="K16" s="96">
        <f>K12+K15</f>
        <v>2214</v>
      </c>
      <c r="L16" s="96">
        <f>L12+L15</f>
        <v>2209</v>
      </c>
      <c r="M16" s="96">
        <f>M12+M15</f>
        <v>1449</v>
      </c>
      <c r="N16" s="96">
        <f>N12+N15</f>
        <v>1668</v>
      </c>
      <c r="O16" s="96">
        <f>SUM(I16:N16)</f>
        <v>10571</v>
      </c>
      <c r="P16" s="99">
        <f>H16+O16</f>
        <v>16457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321" t="s">
        <v>49</v>
      </c>
      <c r="G19" s="322"/>
      <c r="H19" s="323"/>
      <c r="I19" s="327" t="s">
        <v>50</v>
      </c>
      <c r="J19" s="322"/>
      <c r="K19" s="322"/>
      <c r="L19" s="322"/>
      <c r="M19" s="322"/>
      <c r="N19" s="322"/>
      <c r="O19" s="323"/>
      <c r="P19" s="324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326"/>
      <c r="Q20" s="3"/>
    </row>
    <row r="21" spans="3:17" s="15" customFormat="1" ht="18.75" customHeight="1">
      <c r="C21" s="40" t="s">
        <v>29</v>
      </c>
      <c r="D21" s="28"/>
      <c r="E21" s="28"/>
      <c r="F21" s="91">
        <v>2363</v>
      </c>
      <c r="G21" s="91">
        <v>1748</v>
      </c>
      <c r="H21" s="92">
        <f>SUM(F21:G21)</f>
        <v>4111</v>
      </c>
      <c r="I21" s="93">
        <v>0</v>
      </c>
      <c r="J21" s="95">
        <v>2221</v>
      </c>
      <c r="K21" s="91">
        <v>1491</v>
      </c>
      <c r="L21" s="91">
        <v>1204</v>
      </c>
      <c r="M21" s="91">
        <v>667</v>
      </c>
      <c r="N21" s="91">
        <v>630</v>
      </c>
      <c r="O21" s="101">
        <f>SUM(I21:N21)</f>
        <v>6213</v>
      </c>
      <c r="P21" s="94">
        <f>O21+H21</f>
        <v>10324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46</v>
      </c>
      <c r="G22" s="91">
        <v>52</v>
      </c>
      <c r="H22" s="92">
        <f>SUM(F22:G22)</f>
        <v>98</v>
      </c>
      <c r="I22" s="93">
        <v>0</v>
      </c>
      <c r="J22" s="95">
        <v>74</v>
      </c>
      <c r="K22" s="91">
        <v>49</v>
      </c>
      <c r="L22" s="91">
        <v>38</v>
      </c>
      <c r="M22" s="91">
        <v>26</v>
      </c>
      <c r="N22" s="91">
        <v>32</v>
      </c>
      <c r="O22" s="101">
        <f>SUM(I22:N22)</f>
        <v>219</v>
      </c>
      <c r="P22" s="94">
        <f>O22+H22</f>
        <v>317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2409</v>
      </c>
      <c r="G23" s="96">
        <f aca="true" t="shared" si="0" ref="G23:N23">SUM(G21:G22)</f>
        <v>1800</v>
      </c>
      <c r="H23" s="97">
        <f>SUM(F23:G23)</f>
        <v>4209</v>
      </c>
      <c r="I23" s="98">
        <f t="shared" si="0"/>
        <v>0</v>
      </c>
      <c r="J23" s="100">
        <f t="shared" si="0"/>
        <v>2295</v>
      </c>
      <c r="K23" s="100">
        <f t="shared" si="0"/>
        <v>1540</v>
      </c>
      <c r="L23" s="96">
        <f t="shared" si="0"/>
        <v>1242</v>
      </c>
      <c r="M23" s="96">
        <f t="shared" si="0"/>
        <v>693</v>
      </c>
      <c r="N23" s="96">
        <f t="shared" si="0"/>
        <v>662</v>
      </c>
      <c r="O23" s="102">
        <f>SUM(I23:N23)</f>
        <v>6432</v>
      </c>
      <c r="P23" s="99">
        <f>O23+H23</f>
        <v>10641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321" t="s">
        <v>49</v>
      </c>
      <c r="G26" s="322"/>
      <c r="H26" s="323"/>
      <c r="I26" s="327" t="s">
        <v>50</v>
      </c>
      <c r="J26" s="328"/>
      <c r="K26" s="322"/>
      <c r="L26" s="322"/>
      <c r="M26" s="322"/>
      <c r="N26" s="322"/>
      <c r="O26" s="323"/>
      <c r="P26" s="324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326"/>
      <c r="Q27" s="3"/>
    </row>
    <row r="28" spans="3:17" s="15" customFormat="1" ht="18.75" customHeight="1">
      <c r="C28" s="40" t="s">
        <v>29</v>
      </c>
      <c r="D28" s="28"/>
      <c r="E28" s="28"/>
      <c r="F28" s="91">
        <v>3</v>
      </c>
      <c r="G28" s="91">
        <v>16</v>
      </c>
      <c r="H28" s="92">
        <f>SUM(F28:G28)</f>
        <v>19</v>
      </c>
      <c r="I28" s="93">
        <v>0</v>
      </c>
      <c r="J28" s="95">
        <v>135</v>
      </c>
      <c r="K28" s="91">
        <v>121</v>
      </c>
      <c r="L28" s="91">
        <v>174</v>
      </c>
      <c r="M28" s="91">
        <v>97</v>
      </c>
      <c r="N28" s="91">
        <v>51</v>
      </c>
      <c r="O28" s="101">
        <f>SUM(I28:N28)</f>
        <v>578</v>
      </c>
      <c r="P28" s="94">
        <f>O28+H28</f>
        <v>597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1</v>
      </c>
      <c r="L29" s="91">
        <v>1</v>
      </c>
      <c r="M29" s="91">
        <v>2</v>
      </c>
      <c r="N29" s="91">
        <v>2</v>
      </c>
      <c r="O29" s="101">
        <f>SUM(I29:N29)</f>
        <v>6</v>
      </c>
      <c r="P29" s="94">
        <f>O29+H29</f>
        <v>6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3</v>
      </c>
      <c r="G30" s="96">
        <f>SUM(G28:G29)</f>
        <v>16</v>
      </c>
      <c r="H30" s="97">
        <f>SUM(F30:G30)</f>
        <v>19</v>
      </c>
      <c r="I30" s="98">
        <f aca="true" t="shared" si="1" ref="I30:N30">SUM(I28:I29)</f>
        <v>0</v>
      </c>
      <c r="J30" s="100">
        <f t="shared" si="1"/>
        <v>135</v>
      </c>
      <c r="K30" s="96">
        <f t="shared" si="1"/>
        <v>122</v>
      </c>
      <c r="L30" s="96">
        <f t="shared" si="1"/>
        <v>175</v>
      </c>
      <c r="M30" s="96">
        <f t="shared" si="1"/>
        <v>99</v>
      </c>
      <c r="N30" s="96">
        <f t="shared" si="1"/>
        <v>53</v>
      </c>
      <c r="O30" s="102">
        <f>SUM(I30:N30)</f>
        <v>584</v>
      </c>
      <c r="P30" s="99">
        <f>O30+H30</f>
        <v>603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321" t="s">
        <v>49</v>
      </c>
      <c r="G33" s="322"/>
      <c r="H33" s="323"/>
      <c r="I33" s="329" t="s">
        <v>40</v>
      </c>
      <c r="J33" s="322"/>
      <c r="K33" s="322"/>
      <c r="L33" s="322"/>
      <c r="M33" s="322"/>
      <c r="N33" s="323"/>
      <c r="O33" s="324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325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42</v>
      </c>
      <c r="J35" s="105">
        <f t="shared" si="2"/>
        <v>165</v>
      </c>
      <c r="K35" s="105">
        <f t="shared" si="2"/>
        <v>374</v>
      </c>
      <c r="L35" s="105">
        <f t="shared" si="2"/>
        <v>364</v>
      </c>
      <c r="M35" s="105">
        <f t="shared" si="2"/>
        <v>411</v>
      </c>
      <c r="N35" s="106">
        <f aca="true" t="shared" si="4" ref="N35:N43">SUM(I35:M35)</f>
        <v>1356</v>
      </c>
      <c r="O35" s="107">
        <f aca="true" t="shared" si="5" ref="O35:O43">SUM(H35+N35)</f>
        <v>1356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42</v>
      </c>
      <c r="J36" s="91">
        <v>165</v>
      </c>
      <c r="K36" s="91">
        <v>373</v>
      </c>
      <c r="L36" s="91">
        <v>362</v>
      </c>
      <c r="M36" s="91">
        <v>406</v>
      </c>
      <c r="N36" s="101">
        <f t="shared" si="4"/>
        <v>1348</v>
      </c>
      <c r="O36" s="94">
        <f t="shared" si="5"/>
        <v>1348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1</v>
      </c>
      <c r="L37" s="96">
        <v>2</v>
      </c>
      <c r="M37" s="96">
        <v>5</v>
      </c>
      <c r="N37" s="102">
        <f t="shared" si="4"/>
        <v>8</v>
      </c>
      <c r="O37" s="99">
        <f t="shared" si="5"/>
        <v>8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146</v>
      </c>
      <c r="J38" s="105">
        <f>SUM(J39:J40)</f>
        <v>196</v>
      </c>
      <c r="K38" s="105">
        <f>SUM(K39:K40)</f>
        <v>256</v>
      </c>
      <c r="L38" s="105">
        <f>SUM(L39:L40)</f>
        <v>159</v>
      </c>
      <c r="M38" s="105">
        <f>SUM(M39:M40)</f>
        <v>170</v>
      </c>
      <c r="N38" s="106">
        <f>SUM(I38:M38)</f>
        <v>927</v>
      </c>
      <c r="O38" s="107">
        <f t="shared" si="5"/>
        <v>927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145</v>
      </c>
      <c r="J39" s="91">
        <v>192</v>
      </c>
      <c r="K39" s="91">
        <v>250</v>
      </c>
      <c r="L39" s="91">
        <v>158</v>
      </c>
      <c r="M39" s="91">
        <v>167</v>
      </c>
      <c r="N39" s="101">
        <f t="shared" si="4"/>
        <v>912</v>
      </c>
      <c r="O39" s="94">
        <f t="shared" si="5"/>
        <v>912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4</v>
      </c>
      <c r="K40" s="96">
        <v>6</v>
      </c>
      <c r="L40" s="96">
        <v>1</v>
      </c>
      <c r="M40" s="96">
        <v>3</v>
      </c>
      <c r="N40" s="102">
        <f t="shared" si="4"/>
        <v>15</v>
      </c>
      <c r="O40" s="99">
        <f t="shared" si="5"/>
        <v>15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2</v>
      </c>
      <c r="K41" s="105">
        <f>SUM(K42:K43)</f>
        <v>8</v>
      </c>
      <c r="L41" s="105">
        <f>SUM(L42:L43)</f>
        <v>29</v>
      </c>
      <c r="M41" s="105">
        <f>SUM(M42:M43)</f>
        <v>107</v>
      </c>
      <c r="N41" s="106">
        <f t="shared" si="4"/>
        <v>148</v>
      </c>
      <c r="O41" s="107">
        <f t="shared" si="5"/>
        <v>148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2</v>
      </c>
      <c r="K42" s="91">
        <v>8</v>
      </c>
      <c r="L42" s="91">
        <v>29</v>
      </c>
      <c r="M42" s="91">
        <v>103</v>
      </c>
      <c r="N42" s="101">
        <f t="shared" si="4"/>
        <v>144</v>
      </c>
      <c r="O42" s="94">
        <f t="shared" si="5"/>
        <v>144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4</v>
      </c>
      <c r="N43" s="102">
        <f t="shared" si="4"/>
        <v>4</v>
      </c>
      <c r="O43" s="99">
        <f t="shared" si="5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189</v>
      </c>
      <c r="J44" s="100">
        <v>365</v>
      </c>
      <c r="K44" s="100">
        <v>637</v>
      </c>
      <c r="L44" s="100">
        <v>556</v>
      </c>
      <c r="M44" s="100">
        <v>689</v>
      </c>
      <c r="N44" s="102">
        <f>SUM(I44:M44)</f>
        <v>2436</v>
      </c>
      <c r="O44" s="110">
        <f>H44+N44</f>
        <v>2436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J12:N12 F12:G12 F41:G41 I41:M41 J38:M38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8"/>
  <sheetViews>
    <sheetView view="pageBreakPreview" zoomScale="75" zoomScaleNormal="80" zoomScaleSheetLayoutView="75" workbookViewId="0" topLeftCell="A1">
      <selection activeCell="G115" sqref="G115:Q148"/>
    </sheetView>
  </sheetViews>
  <sheetFormatPr defaultColWidth="9.00390625" defaultRowHeight="13.5"/>
  <cols>
    <col min="1" max="5" width="1.4921875" style="216" customWidth="1"/>
    <col min="6" max="6" width="30.75390625" style="216" customWidth="1"/>
    <col min="7" max="17" width="13.25390625" style="217" customWidth="1"/>
    <col min="18" max="18" width="1.4921875" style="216" customWidth="1"/>
    <col min="19" max="16384" width="8.00390625" style="216" customWidth="1"/>
  </cols>
  <sheetData>
    <row r="2" spans="1:17" s="292" customFormat="1" ht="17.25">
      <c r="A2" s="291" t="s">
        <v>65</v>
      </c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s="292" customFormat="1" ht="19.5" customHeight="1">
      <c r="A3" s="294" t="s">
        <v>16</v>
      </c>
      <c r="B3" s="294"/>
      <c r="C3" s="294"/>
      <c r="D3" s="294"/>
      <c r="E3" s="294"/>
      <c r="F3" s="294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4"/>
    </row>
    <row r="4" spans="1:18" s="292" customFormat="1" ht="19.5" customHeight="1">
      <c r="A4" s="294" t="str">
        <f>'様式１'!A5</f>
        <v>平成２５年３月月報</v>
      </c>
      <c r="B4" s="294"/>
      <c r="C4" s="294"/>
      <c r="D4" s="294"/>
      <c r="E4" s="294"/>
      <c r="F4" s="294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4"/>
    </row>
    <row r="5" spans="1:17" s="299" customFormat="1" ht="13.5">
      <c r="A5" s="296"/>
      <c r="B5" s="296"/>
      <c r="C5" s="296"/>
      <c r="D5" s="296"/>
      <c r="E5" s="296"/>
      <c r="F5" s="296"/>
      <c r="G5" s="297"/>
      <c r="H5" s="297"/>
      <c r="I5" s="297"/>
      <c r="J5" s="297"/>
      <c r="K5" s="297"/>
      <c r="L5" s="297"/>
      <c r="M5" s="298"/>
      <c r="N5" s="298"/>
      <c r="O5" s="298"/>
      <c r="P5" s="298"/>
      <c r="Q5" s="298"/>
    </row>
    <row r="6" ht="12">
      <c r="A6" s="216" t="s">
        <v>66</v>
      </c>
    </row>
    <row r="7" ht="12">
      <c r="B7" s="216" t="s">
        <v>67</v>
      </c>
    </row>
    <row r="8" ht="12.75" thickBot="1">
      <c r="D8" s="216" t="s">
        <v>135</v>
      </c>
    </row>
    <row r="9" spans="2:17" ht="18.75" customHeight="1">
      <c r="B9" s="218"/>
      <c r="C9" s="340" t="s">
        <v>68</v>
      </c>
      <c r="D9" s="341"/>
      <c r="E9" s="341"/>
      <c r="F9" s="342"/>
      <c r="G9" s="346" t="s">
        <v>49</v>
      </c>
      <c r="H9" s="347"/>
      <c r="I9" s="348"/>
      <c r="J9" s="349" t="s">
        <v>50</v>
      </c>
      <c r="K9" s="347"/>
      <c r="L9" s="347"/>
      <c r="M9" s="347"/>
      <c r="N9" s="347"/>
      <c r="O9" s="347"/>
      <c r="P9" s="348"/>
      <c r="Q9" s="338" t="s">
        <v>47</v>
      </c>
    </row>
    <row r="10" spans="1:18" ht="28.5" customHeight="1">
      <c r="A10" s="219"/>
      <c r="B10" s="219"/>
      <c r="C10" s="343"/>
      <c r="D10" s="344"/>
      <c r="E10" s="344"/>
      <c r="F10" s="345"/>
      <c r="G10" s="220" t="s">
        <v>88</v>
      </c>
      <c r="H10" s="221" t="s">
        <v>89</v>
      </c>
      <c r="I10" s="222" t="s">
        <v>45</v>
      </c>
      <c r="J10" s="223" t="s">
        <v>46</v>
      </c>
      <c r="K10" s="221" t="s">
        <v>10</v>
      </c>
      <c r="L10" s="220" t="s">
        <v>11</v>
      </c>
      <c r="M10" s="220" t="s">
        <v>136</v>
      </c>
      <c r="N10" s="220" t="s">
        <v>13</v>
      </c>
      <c r="O10" s="221" t="s">
        <v>14</v>
      </c>
      <c r="P10" s="222" t="s">
        <v>2</v>
      </c>
      <c r="Q10" s="339"/>
      <c r="R10" s="219"/>
    </row>
    <row r="11" spans="1:18" ht="18" customHeight="1">
      <c r="A11" s="219"/>
      <c r="B11" s="219"/>
      <c r="C11" s="350" t="s">
        <v>69</v>
      </c>
      <c r="D11" s="351"/>
      <c r="E11" s="351"/>
      <c r="F11" s="351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5"/>
      <c r="R11" s="219"/>
    </row>
    <row r="12" spans="1:18" ht="18" customHeight="1">
      <c r="A12" s="219"/>
      <c r="B12" s="219"/>
      <c r="C12" s="226" t="s">
        <v>70</v>
      </c>
      <c r="D12" s="227"/>
      <c r="E12" s="227"/>
      <c r="F12" s="228"/>
      <c r="G12" s="229">
        <v>5760</v>
      </c>
      <c r="H12" s="230">
        <v>4876</v>
      </c>
      <c r="I12" s="231">
        <v>10636</v>
      </c>
      <c r="J12" s="377">
        <v>0</v>
      </c>
      <c r="K12" s="378">
        <v>7204</v>
      </c>
      <c r="L12" s="379">
        <v>5407</v>
      </c>
      <c r="M12" s="379">
        <v>4677</v>
      </c>
      <c r="N12" s="379">
        <v>2845</v>
      </c>
      <c r="O12" s="378">
        <v>3060</v>
      </c>
      <c r="P12" s="229">
        <v>23193</v>
      </c>
      <c r="Q12" s="233">
        <v>33829</v>
      </c>
      <c r="R12" s="219"/>
    </row>
    <row r="13" spans="1:18" ht="18" customHeight="1">
      <c r="A13" s="219"/>
      <c r="B13" s="219"/>
      <c r="C13" s="234"/>
      <c r="D13" s="235" t="s">
        <v>90</v>
      </c>
      <c r="E13" s="236"/>
      <c r="F13" s="236"/>
      <c r="G13" s="206">
        <v>1807</v>
      </c>
      <c r="H13" s="206">
        <v>1388</v>
      </c>
      <c r="I13" s="237">
        <v>3195</v>
      </c>
      <c r="J13" s="380">
        <v>0</v>
      </c>
      <c r="K13" s="381">
        <v>2196</v>
      </c>
      <c r="L13" s="381">
        <v>1669</v>
      </c>
      <c r="M13" s="381">
        <v>1581</v>
      </c>
      <c r="N13" s="381">
        <v>1076</v>
      </c>
      <c r="O13" s="381">
        <v>1458</v>
      </c>
      <c r="P13" s="206">
        <v>7980</v>
      </c>
      <c r="Q13" s="239">
        <v>11175</v>
      </c>
      <c r="R13" s="219"/>
    </row>
    <row r="14" spans="1:18" ht="18" customHeight="1">
      <c r="A14" s="219"/>
      <c r="B14" s="219"/>
      <c r="C14" s="234"/>
      <c r="D14" s="240"/>
      <c r="E14" s="241" t="s">
        <v>91</v>
      </c>
      <c r="F14" s="242"/>
      <c r="G14" s="375">
        <v>1512</v>
      </c>
      <c r="H14" s="376">
        <v>936</v>
      </c>
      <c r="I14" s="237">
        <v>2448</v>
      </c>
      <c r="J14" s="238">
        <v>0</v>
      </c>
      <c r="K14" s="207">
        <v>1255</v>
      </c>
      <c r="L14" s="206">
        <v>849</v>
      </c>
      <c r="M14" s="206">
        <v>688</v>
      </c>
      <c r="N14" s="206">
        <v>408</v>
      </c>
      <c r="O14" s="207">
        <v>487</v>
      </c>
      <c r="P14" s="206">
        <v>3687</v>
      </c>
      <c r="Q14" s="239">
        <v>6135</v>
      </c>
      <c r="R14" s="219"/>
    </row>
    <row r="15" spans="1:18" ht="18" customHeight="1">
      <c r="A15" s="219"/>
      <c r="B15" s="219"/>
      <c r="C15" s="234"/>
      <c r="D15" s="240"/>
      <c r="E15" s="241" t="s">
        <v>92</v>
      </c>
      <c r="F15" s="242"/>
      <c r="G15" s="375">
        <v>0</v>
      </c>
      <c r="H15" s="376">
        <v>0</v>
      </c>
      <c r="I15" s="237">
        <v>0</v>
      </c>
      <c r="J15" s="238">
        <v>0</v>
      </c>
      <c r="K15" s="207">
        <v>2</v>
      </c>
      <c r="L15" s="206">
        <v>11</v>
      </c>
      <c r="M15" s="206">
        <v>29</v>
      </c>
      <c r="N15" s="206">
        <v>42</v>
      </c>
      <c r="O15" s="207">
        <v>177</v>
      </c>
      <c r="P15" s="206">
        <v>261</v>
      </c>
      <c r="Q15" s="239">
        <v>261</v>
      </c>
      <c r="R15" s="219"/>
    </row>
    <row r="16" spans="1:18" ht="18" customHeight="1">
      <c r="A16" s="219"/>
      <c r="B16" s="219"/>
      <c r="C16" s="234"/>
      <c r="D16" s="240"/>
      <c r="E16" s="241" t="s">
        <v>93</v>
      </c>
      <c r="F16" s="242"/>
      <c r="G16" s="375">
        <v>130</v>
      </c>
      <c r="H16" s="376">
        <v>243</v>
      </c>
      <c r="I16" s="237">
        <v>373</v>
      </c>
      <c r="J16" s="238">
        <v>0</v>
      </c>
      <c r="K16" s="207">
        <v>409</v>
      </c>
      <c r="L16" s="206">
        <v>326</v>
      </c>
      <c r="M16" s="206">
        <v>336</v>
      </c>
      <c r="N16" s="206">
        <v>235</v>
      </c>
      <c r="O16" s="207">
        <v>374</v>
      </c>
      <c r="P16" s="206">
        <v>1680</v>
      </c>
      <c r="Q16" s="239">
        <v>2053</v>
      </c>
      <c r="R16" s="219"/>
    </row>
    <row r="17" spans="1:18" ht="18" customHeight="1">
      <c r="A17" s="219"/>
      <c r="B17" s="219"/>
      <c r="C17" s="234"/>
      <c r="D17" s="240"/>
      <c r="E17" s="241" t="s">
        <v>94</v>
      </c>
      <c r="F17" s="242"/>
      <c r="G17" s="375">
        <v>10</v>
      </c>
      <c r="H17" s="376">
        <v>23</v>
      </c>
      <c r="I17" s="237">
        <v>33</v>
      </c>
      <c r="J17" s="238">
        <v>0</v>
      </c>
      <c r="K17" s="207">
        <v>36</v>
      </c>
      <c r="L17" s="206">
        <v>23</v>
      </c>
      <c r="M17" s="206">
        <v>25</v>
      </c>
      <c r="N17" s="206">
        <v>16</v>
      </c>
      <c r="O17" s="207">
        <v>18</v>
      </c>
      <c r="P17" s="206">
        <v>118</v>
      </c>
      <c r="Q17" s="239">
        <v>151</v>
      </c>
      <c r="R17" s="219"/>
    </row>
    <row r="18" spans="1:18" ht="18" customHeight="1">
      <c r="A18" s="219"/>
      <c r="B18" s="219"/>
      <c r="C18" s="234"/>
      <c r="D18" s="240"/>
      <c r="E18" s="336" t="s">
        <v>102</v>
      </c>
      <c r="F18" s="337"/>
      <c r="G18" s="375">
        <v>155</v>
      </c>
      <c r="H18" s="376">
        <v>186</v>
      </c>
      <c r="I18" s="237">
        <v>341</v>
      </c>
      <c r="J18" s="238">
        <v>0</v>
      </c>
      <c r="K18" s="207">
        <v>494</v>
      </c>
      <c r="L18" s="206">
        <v>460</v>
      </c>
      <c r="M18" s="206">
        <v>503</v>
      </c>
      <c r="N18" s="206">
        <v>375</v>
      </c>
      <c r="O18" s="207">
        <v>402</v>
      </c>
      <c r="P18" s="206">
        <v>2234</v>
      </c>
      <c r="Q18" s="239">
        <v>2575</v>
      </c>
      <c r="R18" s="219"/>
    </row>
    <row r="19" spans="1:18" ht="18" customHeight="1">
      <c r="A19" s="219"/>
      <c r="B19" s="219"/>
      <c r="C19" s="234"/>
      <c r="D19" s="235" t="s">
        <v>71</v>
      </c>
      <c r="E19" s="243"/>
      <c r="F19" s="242"/>
      <c r="G19" s="206">
        <v>857</v>
      </c>
      <c r="H19" s="207">
        <v>856</v>
      </c>
      <c r="I19" s="237">
        <v>1713</v>
      </c>
      <c r="J19" s="380">
        <v>0</v>
      </c>
      <c r="K19" s="381">
        <v>1395</v>
      </c>
      <c r="L19" s="382">
        <v>1036</v>
      </c>
      <c r="M19" s="382">
        <v>797</v>
      </c>
      <c r="N19" s="382">
        <v>396</v>
      </c>
      <c r="O19" s="381">
        <v>267</v>
      </c>
      <c r="P19" s="206">
        <v>3891</v>
      </c>
      <c r="Q19" s="239">
        <v>5604</v>
      </c>
      <c r="R19" s="219"/>
    </row>
    <row r="20" spans="1:18" ht="18" customHeight="1">
      <c r="A20" s="219"/>
      <c r="B20" s="219"/>
      <c r="C20" s="234"/>
      <c r="D20" s="240"/>
      <c r="E20" s="244" t="s">
        <v>95</v>
      </c>
      <c r="F20" s="244"/>
      <c r="G20" s="206">
        <v>725</v>
      </c>
      <c r="H20" s="207">
        <v>692</v>
      </c>
      <c r="I20" s="237">
        <v>1417</v>
      </c>
      <c r="J20" s="238">
        <v>0</v>
      </c>
      <c r="K20" s="207">
        <v>1143</v>
      </c>
      <c r="L20" s="206">
        <v>828</v>
      </c>
      <c r="M20" s="206">
        <v>639</v>
      </c>
      <c r="N20" s="206">
        <v>316</v>
      </c>
      <c r="O20" s="207">
        <v>233</v>
      </c>
      <c r="P20" s="206">
        <v>3159</v>
      </c>
      <c r="Q20" s="239">
        <v>4576</v>
      </c>
      <c r="R20" s="219"/>
    </row>
    <row r="21" spans="1:18" ht="18" customHeight="1">
      <c r="A21" s="219"/>
      <c r="B21" s="219"/>
      <c r="C21" s="234"/>
      <c r="D21" s="240"/>
      <c r="E21" s="244" t="s">
        <v>96</v>
      </c>
      <c r="F21" s="244"/>
      <c r="G21" s="206">
        <v>132</v>
      </c>
      <c r="H21" s="207">
        <v>164</v>
      </c>
      <c r="I21" s="237">
        <v>296</v>
      </c>
      <c r="J21" s="238">
        <v>0</v>
      </c>
      <c r="K21" s="207">
        <v>252</v>
      </c>
      <c r="L21" s="206">
        <v>208</v>
      </c>
      <c r="M21" s="206">
        <v>158</v>
      </c>
      <c r="N21" s="206">
        <v>80</v>
      </c>
      <c r="O21" s="207">
        <v>34</v>
      </c>
      <c r="P21" s="206">
        <v>732</v>
      </c>
      <c r="Q21" s="239">
        <v>1028</v>
      </c>
      <c r="R21" s="219"/>
    </row>
    <row r="22" spans="1:18" ht="18" customHeight="1">
      <c r="A22" s="219"/>
      <c r="B22" s="219"/>
      <c r="C22" s="234"/>
      <c r="D22" s="235" t="s">
        <v>72</v>
      </c>
      <c r="E22" s="236"/>
      <c r="F22" s="236"/>
      <c r="G22" s="206">
        <v>7</v>
      </c>
      <c r="H22" s="207">
        <v>27</v>
      </c>
      <c r="I22" s="237">
        <v>34</v>
      </c>
      <c r="J22" s="380">
        <v>0</v>
      </c>
      <c r="K22" s="381">
        <v>134</v>
      </c>
      <c r="L22" s="382">
        <v>193</v>
      </c>
      <c r="M22" s="382">
        <v>240</v>
      </c>
      <c r="N22" s="382">
        <v>137</v>
      </c>
      <c r="O22" s="381">
        <v>114</v>
      </c>
      <c r="P22" s="206">
        <v>818</v>
      </c>
      <c r="Q22" s="239">
        <v>852</v>
      </c>
      <c r="R22" s="219"/>
    </row>
    <row r="23" spans="1:18" ht="18" customHeight="1">
      <c r="A23" s="219"/>
      <c r="B23" s="219"/>
      <c r="C23" s="234"/>
      <c r="D23" s="240"/>
      <c r="E23" s="241" t="s">
        <v>97</v>
      </c>
      <c r="F23" s="242"/>
      <c r="G23" s="206">
        <v>6</v>
      </c>
      <c r="H23" s="207">
        <v>24</v>
      </c>
      <c r="I23" s="237">
        <v>30</v>
      </c>
      <c r="J23" s="238">
        <v>0</v>
      </c>
      <c r="K23" s="207">
        <v>116</v>
      </c>
      <c r="L23" s="206">
        <v>169</v>
      </c>
      <c r="M23" s="206">
        <v>203</v>
      </c>
      <c r="N23" s="206">
        <v>120</v>
      </c>
      <c r="O23" s="207">
        <v>94</v>
      </c>
      <c r="P23" s="206">
        <v>702</v>
      </c>
      <c r="Q23" s="239">
        <v>732</v>
      </c>
      <c r="R23" s="219"/>
    </row>
    <row r="24" spans="1:18" ht="18" customHeight="1">
      <c r="A24" s="219"/>
      <c r="B24" s="219"/>
      <c r="C24" s="234"/>
      <c r="D24" s="240"/>
      <c r="E24" s="333" t="s">
        <v>98</v>
      </c>
      <c r="F24" s="335"/>
      <c r="G24" s="206">
        <v>1</v>
      </c>
      <c r="H24" s="207">
        <v>3</v>
      </c>
      <c r="I24" s="237">
        <v>4</v>
      </c>
      <c r="J24" s="238">
        <v>0</v>
      </c>
      <c r="K24" s="207">
        <v>18</v>
      </c>
      <c r="L24" s="206">
        <v>24</v>
      </c>
      <c r="M24" s="206">
        <v>37</v>
      </c>
      <c r="N24" s="206">
        <v>17</v>
      </c>
      <c r="O24" s="207">
        <v>20</v>
      </c>
      <c r="P24" s="206">
        <v>116</v>
      </c>
      <c r="Q24" s="239">
        <v>120</v>
      </c>
      <c r="R24" s="219"/>
    </row>
    <row r="25" spans="1:18" ht="18" customHeight="1">
      <c r="A25" s="219"/>
      <c r="B25" s="219"/>
      <c r="C25" s="234"/>
      <c r="D25" s="244"/>
      <c r="E25" s="333" t="s">
        <v>99</v>
      </c>
      <c r="F25" s="335"/>
      <c r="G25" s="206">
        <v>0</v>
      </c>
      <c r="H25" s="207">
        <v>0</v>
      </c>
      <c r="I25" s="237">
        <v>0</v>
      </c>
      <c r="J25" s="238">
        <v>0</v>
      </c>
      <c r="K25" s="207">
        <v>0</v>
      </c>
      <c r="L25" s="206">
        <v>0</v>
      </c>
      <c r="M25" s="206">
        <v>0</v>
      </c>
      <c r="N25" s="206">
        <v>0</v>
      </c>
      <c r="O25" s="207">
        <v>0</v>
      </c>
      <c r="P25" s="206">
        <v>0</v>
      </c>
      <c r="Q25" s="239">
        <v>0</v>
      </c>
      <c r="R25" s="219"/>
    </row>
    <row r="26" spans="1:18" ht="18" customHeight="1">
      <c r="A26" s="219"/>
      <c r="B26" s="219"/>
      <c r="C26" s="234"/>
      <c r="D26" s="235" t="s">
        <v>73</v>
      </c>
      <c r="E26" s="236"/>
      <c r="F26" s="245"/>
      <c r="G26" s="206">
        <v>674</v>
      </c>
      <c r="H26" s="207">
        <v>813</v>
      </c>
      <c r="I26" s="237">
        <v>1487</v>
      </c>
      <c r="J26" s="380">
        <v>0</v>
      </c>
      <c r="K26" s="381">
        <v>1239</v>
      </c>
      <c r="L26" s="382">
        <v>989</v>
      </c>
      <c r="M26" s="382">
        <v>854</v>
      </c>
      <c r="N26" s="382">
        <v>566</v>
      </c>
      <c r="O26" s="381">
        <v>568</v>
      </c>
      <c r="P26" s="206">
        <v>4216</v>
      </c>
      <c r="Q26" s="239">
        <v>5703</v>
      </c>
      <c r="R26" s="219"/>
    </row>
    <row r="27" spans="1:18" ht="18" customHeight="1">
      <c r="A27" s="219"/>
      <c r="B27" s="219"/>
      <c r="C27" s="234"/>
      <c r="D27" s="240"/>
      <c r="E27" s="246" t="s">
        <v>100</v>
      </c>
      <c r="F27" s="242"/>
      <c r="G27" s="206">
        <v>620</v>
      </c>
      <c r="H27" s="207">
        <v>757</v>
      </c>
      <c r="I27" s="237">
        <v>1377</v>
      </c>
      <c r="J27" s="238">
        <v>0</v>
      </c>
      <c r="K27" s="207">
        <v>1172</v>
      </c>
      <c r="L27" s="206">
        <v>950</v>
      </c>
      <c r="M27" s="206">
        <v>818</v>
      </c>
      <c r="N27" s="206">
        <v>535</v>
      </c>
      <c r="O27" s="207">
        <v>561</v>
      </c>
      <c r="P27" s="206">
        <v>4036</v>
      </c>
      <c r="Q27" s="239">
        <v>5413</v>
      </c>
      <c r="R27" s="219"/>
    </row>
    <row r="28" spans="1:18" ht="18" customHeight="1">
      <c r="A28" s="219"/>
      <c r="B28" s="219"/>
      <c r="C28" s="234"/>
      <c r="D28" s="247"/>
      <c r="E28" s="244" t="s">
        <v>74</v>
      </c>
      <c r="F28" s="248"/>
      <c r="G28" s="206">
        <v>22</v>
      </c>
      <c r="H28" s="207">
        <v>35</v>
      </c>
      <c r="I28" s="237">
        <v>57</v>
      </c>
      <c r="J28" s="238">
        <v>0</v>
      </c>
      <c r="K28" s="207">
        <v>37</v>
      </c>
      <c r="L28" s="206">
        <v>22</v>
      </c>
      <c r="M28" s="206">
        <v>24</v>
      </c>
      <c r="N28" s="206">
        <v>21</v>
      </c>
      <c r="O28" s="207">
        <v>5</v>
      </c>
      <c r="P28" s="206">
        <v>109</v>
      </c>
      <c r="Q28" s="239">
        <v>166</v>
      </c>
      <c r="R28" s="219"/>
    </row>
    <row r="29" spans="1:18" ht="18" customHeight="1">
      <c r="A29" s="219"/>
      <c r="B29" s="219"/>
      <c r="C29" s="234"/>
      <c r="D29" s="249"/>
      <c r="E29" s="241" t="s">
        <v>75</v>
      </c>
      <c r="F29" s="250"/>
      <c r="G29" s="206">
        <v>32</v>
      </c>
      <c r="H29" s="207">
        <v>21</v>
      </c>
      <c r="I29" s="237">
        <v>53</v>
      </c>
      <c r="J29" s="238">
        <v>0</v>
      </c>
      <c r="K29" s="207">
        <v>30</v>
      </c>
      <c r="L29" s="206">
        <v>17</v>
      </c>
      <c r="M29" s="206">
        <v>12</v>
      </c>
      <c r="N29" s="206">
        <v>10</v>
      </c>
      <c r="O29" s="207">
        <v>2</v>
      </c>
      <c r="P29" s="206">
        <v>71</v>
      </c>
      <c r="Q29" s="239">
        <v>124</v>
      </c>
      <c r="R29" s="219"/>
    </row>
    <row r="30" spans="1:18" ht="18" customHeight="1">
      <c r="A30" s="219"/>
      <c r="B30" s="219"/>
      <c r="C30" s="234"/>
      <c r="D30" s="240" t="s">
        <v>76</v>
      </c>
      <c r="E30" s="251"/>
      <c r="F30" s="251"/>
      <c r="G30" s="206">
        <v>106</v>
      </c>
      <c r="H30" s="207">
        <v>70</v>
      </c>
      <c r="I30" s="237">
        <v>176</v>
      </c>
      <c r="J30" s="238">
        <v>0</v>
      </c>
      <c r="K30" s="207">
        <v>153</v>
      </c>
      <c r="L30" s="206">
        <v>128</v>
      </c>
      <c r="M30" s="206">
        <v>128</v>
      </c>
      <c r="N30" s="206">
        <v>86</v>
      </c>
      <c r="O30" s="207">
        <v>85</v>
      </c>
      <c r="P30" s="206">
        <v>580</v>
      </c>
      <c r="Q30" s="239">
        <v>756</v>
      </c>
      <c r="R30" s="219"/>
    </row>
    <row r="31" spans="1:18" ht="18" customHeight="1">
      <c r="A31" s="219"/>
      <c r="B31" s="219"/>
      <c r="C31" s="252"/>
      <c r="D31" s="253" t="s">
        <v>101</v>
      </c>
      <c r="E31" s="254"/>
      <c r="F31" s="254"/>
      <c r="G31" s="208">
        <v>2309</v>
      </c>
      <c r="H31" s="209">
        <v>1722</v>
      </c>
      <c r="I31" s="255">
        <v>4031</v>
      </c>
      <c r="J31" s="256">
        <v>0</v>
      </c>
      <c r="K31" s="209">
        <v>2087</v>
      </c>
      <c r="L31" s="208">
        <v>1392</v>
      </c>
      <c r="M31" s="208">
        <v>1077</v>
      </c>
      <c r="N31" s="208">
        <v>584</v>
      </c>
      <c r="O31" s="209">
        <v>568</v>
      </c>
      <c r="P31" s="255">
        <v>5708</v>
      </c>
      <c r="Q31" s="257">
        <v>9739</v>
      </c>
      <c r="R31" s="219"/>
    </row>
    <row r="32" spans="1:18" ht="18" customHeight="1">
      <c r="A32" s="219"/>
      <c r="B32" s="219"/>
      <c r="C32" s="226" t="s">
        <v>77</v>
      </c>
      <c r="D32" s="258"/>
      <c r="E32" s="259"/>
      <c r="F32" s="260"/>
      <c r="G32" s="229">
        <v>3</v>
      </c>
      <c r="H32" s="230">
        <v>16</v>
      </c>
      <c r="I32" s="231">
        <v>19</v>
      </c>
      <c r="J32" s="377">
        <v>0</v>
      </c>
      <c r="K32" s="378">
        <v>134</v>
      </c>
      <c r="L32" s="379">
        <v>125</v>
      </c>
      <c r="M32" s="379">
        <v>185</v>
      </c>
      <c r="N32" s="379">
        <v>102</v>
      </c>
      <c r="O32" s="378">
        <v>55</v>
      </c>
      <c r="P32" s="231">
        <v>601</v>
      </c>
      <c r="Q32" s="233">
        <v>620</v>
      </c>
      <c r="R32" s="219"/>
    </row>
    <row r="33" spans="1:18" ht="18" customHeight="1">
      <c r="A33" s="219"/>
      <c r="B33" s="219"/>
      <c r="C33" s="234"/>
      <c r="D33" s="333" t="s">
        <v>128</v>
      </c>
      <c r="E33" s="334"/>
      <c r="F33" s="335"/>
      <c r="G33" s="206">
        <v>0</v>
      </c>
      <c r="H33" s="207">
        <v>0</v>
      </c>
      <c r="I33" s="237">
        <v>0</v>
      </c>
      <c r="J33" s="261">
        <v>0</v>
      </c>
      <c r="K33" s="207">
        <v>0</v>
      </c>
      <c r="L33" s="206">
        <v>0</v>
      </c>
      <c r="M33" s="206">
        <v>0</v>
      </c>
      <c r="N33" s="206">
        <v>0</v>
      </c>
      <c r="O33" s="207">
        <v>0</v>
      </c>
      <c r="P33" s="206">
        <v>0</v>
      </c>
      <c r="Q33" s="239">
        <v>0</v>
      </c>
      <c r="R33" s="219"/>
    </row>
    <row r="34" spans="1:18" ht="18" customHeight="1">
      <c r="A34" s="219"/>
      <c r="B34" s="219"/>
      <c r="C34" s="234"/>
      <c r="D34" s="333" t="s">
        <v>78</v>
      </c>
      <c r="E34" s="334"/>
      <c r="F34" s="335"/>
      <c r="G34" s="210">
        <v>0</v>
      </c>
      <c r="H34" s="210">
        <v>0</v>
      </c>
      <c r="I34" s="237">
        <v>0</v>
      </c>
      <c r="J34" s="261">
        <v>0</v>
      </c>
      <c r="K34" s="207">
        <v>0</v>
      </c>
      <c r="L34" s="206">
        <v>0</v>
      </c>
      <c r="M34" s="206">
        <v>0</v>
      </c>
      <c r="N34" s="206">
        <v>0</v>
      </c>
      <c r="O34" s="207">
        <v>0</v>
      </c>
      <c r="P34" s="206">
        <v>0</v>
      </c>
      <c r="Q34" s="239">
        <v>0</v>
      </c>
      <c r="R34" s="219"/>
    </row>
    <row r="35" spans="1:18" ht="18" customHeight="1">
      <c r="A35" s="219"/>
      <c r="B35" s="219"/>
      <c r="C35" s="234"/>
      <c r="D35" s="333" t="s">
        <v>79</v>
      </c>
      <c r="E35" s="334"/>
      <c r="F35" s="335"/>
      <c r="G35" s="206">
        <v>0</v>
      </c>
      <c r="H35" s="207">
        <v>2</v>
      </c>
      <c r="I35" s="237">
        <v>2</v>
      </c>
      <c r="J35" s="238">
        <v>0</v>
      </c>
      <c r="K35" s="207">
        <v>42</v>
      </c>
      <c r="L35" s="206">
        <v>26</v>
      </c>
      <c r="M35" s="206">
        <v>44</v>
      </c>
      <c r="N35" s="206">
        <v>31</v>
      </c>
      <c r="O35" s="207">
        <v>11</v>
      </c>
      <c r="P35" s="206">
        <v>154</v>
      </c>
      <c r="Q35" s="239">
        <v>156</v>
      </c>
      <c r="R35" s="219"/>
    </row>
    <row r="36" spans="1:18" ht="18" customHeight="1">
      <c r="A36" s="219"/>
      <c r="B36" s="219"/>
      <c r="C36" s="234"/>
      <c r="D36" s="333" t="s">
        <v>80</v>
      </c>
      <c r="E36" s="334"/>
      <c r="F36" s="335"/>
      <c r="G36" s="206">
        <v>3</v>
      </c>
      <c r="H36" s="207">
        <v>9</v>
      </c>
      <c r="I36" s="237">
        <v>12</v>
      </c>
      <c r="J36" s="238">
        <v>0</v>
      </c>
      <c r="K36" s="207">
        <v>22</v>
      </c>
      <c r="L36" s="206">
        <v>19</v>
      </c>
      <c r="M36" s="206">
        <v>33</v>
      </c>
      <c r="N36" s="206">
        <v>15</v>
      </c>
      <c r="O36" s="207">
        <v>7</v>
      </c>
      <c r="P36" s="206">
        <v>96</v>
      </c>
      <c r="Q36" s="239">
        <v>108</v>
      </c>
      <c r="R36" s="219"/>
    </row>
    <row r="37" spans="1:18" ht="18" customHeight="1">
      <c r="A37" s="219"/>
      <c r="B37" s="219"/>
      <c r="C37" s="234"/>
      <c r="D37" s="333" t="s">
        <v>81</v>
      </c>
      <c r="E37" s="334"/>
      <c r="F37" s="335"/>
      <c r="G37" s="210">
        <v>0</v>
      </c>
      <c r="H37" s="207">
        <v>5</v>
      </c>
      <c r="I37" s="237">
        <v>5</v>
      </c>
      <c r="J37" s="261">
        <v>0</v>
      </c>
      <c r="K37" s="207">
        <v>68</v>
      </c>
      <c r="L37" s="206">
        <v>78</v>
      </c>
      <c r="M37" s="206">
        <v>101</v>
      </c>
      <c r="N37" s="206">
        <v>52</v>
      </c>
      <c r="O37" s="207">
        <v>32</v>
      </c>
      <c r="P37" s="206">
        <v>331</v>
      </c>
      <c r="Q37" s="239">
        <v>336</v>
      </c>
      <c r="R37" s="219"/>
    </row>
    <row r="38" spans="1:18" ht="18" customHeight="1">
      <c r="A38" s="219"/>
      <c r="B38" s="219"/>
      <c r="C38" s="234"/>
      <c r="D38" s="333" t="s">
        <v>82</v>
      </c>
      <c r="E38" s="334"/>
      <c r="F38" s="335"/>
      <c r="G38" s="210">
        <v>0</v>
      </c>
      <c r="H38" s="210">
        <v>0</v>
      </c>
      <c r="I38" s="237">
        <v>0</v>
      </c>
      <c r="J38" s="261">
        <v>0</v>
      </c>
      <c r="K38" s="207">
        <v>0</v>
      </c>
      <c r="L38" s="206">
        <v>0</v>
      </c>
      <c r="M38" s="206">
        <v>0</v>
      </c>
      <c r="N38" s="206">
        <v>0</v>
      </c>
      <c r="O38" s="207">
        <v>0</v>
      </c>
      <c r="P38" s="206">
        <v>0</v>
      </c>
      <c r="Q38" s="239">
        <v>0</v>
      </c>
      <c r="R38" s="219"/>
    </row>
    <row r="39" spans="1:18" ht="18" customHeight="1">
      <c r="A39" s="219"/>
      <c r="B39" s="219"/>
      <c r="C39" s="262"/>
      <c r="D39" s="333" t="s">
        <v>83</v>
      </c>
      <c r="E39" s="334"/>
      <c r="F39" s="335"/>
      <c r="G39" s="211">
        <v>0</v>
      </c>
      <c r="H39" s="212">
        <v>0</v>
      </c>
      <c r="I39" s="263">
        <v>0</v>
      </c>
      <c r="J39" s="261">
        <v>0</v>
      </c>
      <c r="K39" s="210">
        <v>2</v>
      </c>
      <c r="L39" s="213">
        <v>2</v>
      </c>
      <c r="M39" s="213">
        <v>7</v>
      </c>
      <c r="N39" s="213">
        <v>4</v>
      </c>
      <c r="O39" s="210">
        <v>5</v>
      </c>
      <c r="P39" s="213">
        <v>20</v>
      </c>
      <c r="Q39" s="264">
        <v>20</v>
      </c>
      <c r="R39" s="219"/>
    </row>
    <row r="40" spans="1:18" ht="18" customHeight="1">
      <c r="A40" s="219"/>
      <c r="B40" s="219"/>
      <c r="C40" s="265"/>
      <c r="D40" s="330" t="s">
        <v>129</v>
      </c>
      <c r="E40" s="331"/>
      <c r="F40" s="332"/>
      <c r="G40" s="209">
        <v>0</v>
      </c>
      <c r="H40" s="209">
        <v>0</v>
      </c>
      <c r="I40" s="255">
        <v>0</v>
      </c>
      <c r="J40" s="266">
        <v>0</v>
      </c>
      <c r="K40" s="207">
        <v>0</v>
      </c>
      <c r="L40" s="206">
        <v>0</v>
      </c>
      <c r="M40" s="206">
        <v>0</v>
      </c>
      <c r="N40" s="206">
        <v>0</v>
      </c>
      <c r="O40" s="207">
        <v>0</v>
      </c>
      <c r="P40" s="206">
        <v>0</v>
      </c>
      <c r="Q40" s="239">
        <v>0</v>
      </c>
      <c r="R40" s="219"/>
    </row>
    <row r="41" spans="1:18" ht="18" customHeight="1">
      <c r="A41" s="219"/>
      <c r="B41" s="219"/>
      <c r="C41" s="234" t="s">
        <v>134</v>
      </c>
      <c r="D41" s="236"/>
      <c r="E41" s="236"/>
      <c r="F41" s="236"/>
      <c r="G41" s="230">
        <v>0</v>
      </c>
      <c r="H41" s="230">
        <v>0</v>
      </c>
      <c r="I41" s="231">
        <v>0</v>
      </c>
      <c r="J41" s="267">
        <v>0</v>
      </c>
      <c r="K41" s="230">
        <v>192</v>
      </c>
      <c r="L41" s="229">
        <v>369</v>
      </c>
      <c r="M41" s="229">
        <v>632</v>
      </c>
      <c r="N41" s="229">
        <v>560</v>
      </c>
      <c r="O41" s="230">
        <v>690</v>
      </c>
      <c r="P41" s="229">
        <v>2443</v>
      </c>
      <c r="Q41" s="233">
        <v>2443</v>
      </c>
      <c r="R41" s="219"/>
    </row>
    <row r="42" spans="1:18" ht="18" customHeight="1">
      <c r="A42" s="219"/>
      <c r="B42" s="219"/>
      <c r="C42" s="234"/>
      <c r="D42" s="246" t="s">
        <v>31</v>
      </c>
      <c r="E42" s="246"/>
      <c r="F42" s="250"/>
      <c r="G42" s="207">
        <v>0</v>
      </c>
      <c r="H42" s="207">
        <v>0</v>
      </c>
      <c r="I42" s="237">
        <v>0</v>
      </c>
      <c r="J42" s="261">
        <v>0</v>
      </c>
      <c r="K42" s="207">
        <v>42</v>
      </c>
      <c r="L42" s="206">
        <v>166</v>
      </c>
      <c r="M42" s="206">
        <v>366</v>
      </c>
      <c r="N42" s="206">
        <v>367</v>
      </c>
      <c r="O42" s="207">
        <v>411</v>
      </c>
      <c r="P42" s="206">
        <v>1352</v>
      </c>
      <c r="Q42" s="239">
        <v>1352</v>
      </c>
      <c r="R42" s="219"/>
    </row>
    <row r="43" spans="1:18" ht="18" customHeight="1">
      <c r="A43" s="219"/>
      <c r="B43" s="219"/>
      <c r="C43" s="234"/>
      <c r="D43" s="246" t="s">
        <v>32</v>
      </c>
      <c r="E43" s="246"/>
      <c r="F43" s="250"/>
      <c r="G43" s="206">
        <v>0</v>
      </c>
      <c r="H43" s="207">
        <v>0</v>
      </c>
      <c r="I43" s="237">
        <v>0</v>
      </c>
      <c r="J43" s="261">
        <v>0</v>
      </c>
      <c r="K43" s="207">
        <v>148</v>
      </c>
      <c r="L43" s="206">
        <v>201</v>
      </c>
      <c r="M43" s="206">
        <v>258</v>
      </c>
      <c r="N43" s="206">
        <v>163</v>
      </c>
      <c r="O43" s="207">
        <v>170</v>
      </c>
      <c r="P43" s="206">
        <v>940</v>
      </c>
      <c r="Q43" s="239">
        <v>940</v>
      </c>
      <c r="R43" s="219"/>
    </row>
    <row r="44" spans="1:18" ht="18" customHeight="1">
      <c r="A44" s="219"/>
      <c r="B44" s="219"/>
      <c r="C44" s="234"/>
      <c r="D44" s="268" t="s">
        <v>33</v>
      </c>
      <c r="E44" s="268"/>
      <c r="F44" s="269"/>
      <c r="G44" s="270">
        <v>0</v>
      </c>
      <c r="H44" s="271">
        <v>0</v>
      </c>
      <c r="I44" s="272">
        <v>0</v>
      </c>
      <c r="J44" s="273">
        <v>0</v>
      </c>
      <c r="K44" s="214">
        <v>2</v>
      </c>
      <c r="L44" s="215">
        <v>2</v>
      </c>
      <c r="M44" s="215">
        <v>8</v>
      </c>
      <c r="N44" s="215">
        <v>30</v>
      </c>
      <c r="O44" s="214">
        <v>109</v>
      </c>
      <c r="P44" s="215">
        <v>151</v>
      </c>
      <c r="Q44" s="274">
        <v>151</v>
      </c>
      <c r="R44" s="219"/>
    </row>
    <row r="45" spans="1:18" ht="18" customHeight="1" thickBot="1">
      <c r="A45" s="219"/>
      <c r="B45" s="219"/>
      <c r="C45" s="275"/>
      <c r="D45" s="276" t="s">
        <v>84</v>
      </c>
      <c r="E45" s="276"/>
      <c r="F45" s="276"/>
      <c r="G45" s="277">
        <v>5763</v>
      </c>
      <c r="H45" s="278">
        <v>4892</v>
      </c>
      <c r="I45" s="279">
        <v>10655</v>
      </c>
      <c r="J45" s="280">
        <v>0</v>
      </c>
      <c r="K45" s="278">
        <v>7530</v>
      </c>
      <c r="L45" s="277">
        <v>5901</v>
      </c>
      <c r="M45" s="277">
        <v>5494</v>
      </c>
      <c r="N45" s="277">
        <v>3507</v>
      </c>
      <c r="O45" s="278">
        <v>3805</v>
      </c>
      <c r="P45" s="277">
        <v>26237</v>
      </c>
      <c r="Q45" s="281">
        <v>36892</v>
      </c>
      <c r="R45" s="219"/>
    </row>
    <row r="46" spans="3:17" ht="18" customHeight="1">
      <c r="C46" s="284" t="s">
        <v>85</v>
      </c>
      <c r="D46" s="285"/>
      <c r="E46" s="285"/>
      <c r="F46" s="285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7"/>
    </row>
    <row r="47" spans="3:17" ht="18" customHeight="1">
      <c r="C47" s="226" t="s">
        <v>70</v>
      </c>
      <c r="D47" s="227"/>
      <c r="E47" s="227"/>
      <c r="F47" s="228"/>
      <c r="G47" s="229">
        <v>7373122</v>
      </c>
      <c r="H47" s="230">
        <v>9756659</v>
      </c>
      <c r="I47" s="231">
        <v>17129781</v>
      </c>
      <c r="J47" s="232">
        <v>0</v>
      </c>
      <c r="K47" s="230">
        <v>21314074</v>
      </c>
      <c r="L47" s="229">
        <v>19611126</v>
      </c>
      <c r="M47" s="229">
        <v>21856655</v>
      </c>
      <c r="N47" s="229">
        <v>14908917</v>
      </c>
      <c r="O47" s="230">
        <v>16828010</v>
      </c>
      <c r="P47" s="229">
        <v>94518782</v>
      </c>
      <c r="Q47" s="233">
        <v>111648563</v>
      </c>
    </row>
    <row r="48" spans="3:17" ht="18" customHeight="1">
      <c r="C48" s="234"/>
      <c r="D48" s="235" t="s">
        <v>90</v>
      </c>
      <c r="E48" s="236"/>
      <c r="F48" s="236"/>
      <c r="G48" s="206">
        <v>3226010</v>
      </c>
      <c r="H48" s="207">
        <v>3374987</v>
      </c>
      <c r="I48" s="237">
        <v>6600997</v>
      </c>
      <c r="J48" s="238">
        <v>0</v>
      </c>
      <c r="K48" s="207">
        <v>7193870</v>
      </c>
      <c r="L48" s="206">
        <v>6603924</v>
      </c>
      <c r="M48" s="206">
        <v>8046524</v>
      </c>
      <c r="N48" s="206">
        <v>6108991</v>
      </c>
      <c r="O48" s="207">
        <v>9082727</v>
      </c>
      <c r="P48" s="206">
        <v>37036036</v>
      </c>
      <c r="Q48" s="239">
        <v>43637033</v>
      </c>
    </row>
    <row r="49" spans="3:17" ht="18" customHeight="1">
      <c r="C49" s="234"/>
      <c r="D49" s="240"/>
      <c r="E49" s="241" t="s">
        <v>91</v>
      </c>
      <c r="F49" s="242"/>
      <c r="G49" s="206">
        <v>2768239</v>
      </c>
      <c r="H49" s="207">
        <v>2370753</v>
      </c>
      <c r="I49" s="237">
        <v>5138992</v>
      </c>
      <c r="J49" s="238">
        <v>0</v>
      </c>
      <c r="K49" s="207">
        <v>5096400</v>
      </c>
      <c r="L49" s="206">
        <v>4886204</v>
      </c>
      <c r="M49" s="206">
        <v>5854919</v>
      </c>
      <c r="N49" s="206">
        <v>4461552</v>
      </c>
      <c r="O49" s="207">
        <v>5590455</v>
      </c>
      <c r="P49" s="206">
        <v>25889530</v>
      </c>
      <c r="Q49" s="239">
        <v>31028522</v>
      </c>
    </row>
    <row r="50" spans="3:17" ht="18" customHeight="1">
      <c r="C50" s="234"/>
      <c r="D50" s="240"/>
      <c r="E50" s="241" t="s">
        <v>92</v>
      </c>
      <c r="F50" s="242"/>
      <c r="G50" s="206">
        <v>0</v>
      </c>
      <c r="H50" s="207">
        <v>0</v>
      </c>
      <c r="I50" s="237">
        <v>0</v>
      </c>
      <c r="J50" s="238">
        <v>0</v>
      </c>
      <c r="K50" s="207">
        <v>10180</v>
      </c>
      <c r="L50" s="206">
        <v>43110</v>
      </c>
      <c r="M50" s="206">
        <v>142051</v>
      </c>
      <c r="N50" s="206">
        <v>205359</v>
      </c>
      <c r="O50" s="207">
        <v>973573</v>
      </c>
      <c r="P50" s="206">
        <v>1374273</v>
      </c>
      <c r="Q50" s="239">
        <v>1374273</v>
      </c>
    </row>
    <row r="51" spans="3:17" ht="18" customHeight="1">
      <c r="C51" s="234"/>
      <c r="D51" s="240"/>
      <c r="E51" s="241" t="s">
        <v>93</v>
      </c>
      <c r="F51" s="242"/>
      <c r="G51" s="206">
        <v>316231</v>
      </c>
      <c r="H51" s="207">
        <v>808259</v>
      </c>
      <c r="I51" s="237">
        <v>1124490</v>
      </c>
      <c r="J51" s="238">
        <v>0</v>
      </c>
      <c r="K51" s="207">
        <v>1580327</v>
      </c>
      <c r="L51" s="206">
        <v>1231088</v>
      </c>
      <c r="M51" s="206">
        <v>1570290</v>
      </c>
      <c r="N51" s="206">
        <v>1091369</v>
      </c>
      <c r="O51" s="207">
        <v>2103421</v>
      </c>
      <c r="P51" s="206">
        <v>7576495</v>
      </c>
      <c r="Q51" s="239">
        <v>8700985</v>
      </c>
    </row>
    <row r="52" spans="3:17" ht="18" customHeight="1">
      <c r="C52" s="234"/>
      <c r="D52" s="240"/>
      <c r="E52" s="241" t="s">
        <v>94</v>
      </c>
      <c r="F52" s="242"/>
      <c r="G52" s="206">
        <v>21542</v>
      </c>
      <c r="H52" s="207">
        <v>46021</v>
      </c>
      <c r="I52" s="237">
        <v>67563</v>
      </c>
      <c r="J52" s="238">
        <v>0</v>
      </c>
      <c r="K52" s="207">
        <v>109445</v>
      </c>
      <c r="L52" s="206">
        <v>73072</v>
      </c>
      <c r="M52" s="206">
        <v>70440</v>
      </c>
      <c r="N52" s="206">
        <v>40354</v>
      </c>
      <c r="O52" s="207">
        <v>51695</v>
      </c>
      <c r="P52" s="206">
        <v>345006</v>
      </c>
      <c r="Q52" s="239">
        <v>412569</v>
      </c>
    </row>
    <row r="53" spans="3:17" ht="18" customHeight="1">
      <c r="C53" s="234"/>
      <c r="D53" s="240"/>
      <c r="E53" s="336" t="s">
        <v>102</v>
      </c>
      <c r="F53" s="337"/>
      <c r="G53" s="206">
        <v>119998</v>
      </c>
      <c r="H53" s="207">
        <v>149954</v>
      </c>
      <c r="I53" s="237">
        <v>269952</v>
      </c>
      <c r="J53" s="238">
        <v>0</v>
      </c>
      <c r="K53" s="207">
        <v>397518</v>
      </c>
      <c r="L53" s="206">
        <v>370450</v>
      </c>
      <c r="M53" s="206">
        <v>408824</v>
      </c>
      <c r="N53" s="206">
        <v>310357</v>
      </c>
      <c r="O53" s="207">
        <v>363583</v>
      </c>
      <c r="P53" s="206">
        <v>1850732</v>
      </c>
      <c r="Q53" s="239">
        <v>2120684</v>
      </c>
    </row>
    <row r="54" spans="3:17" ht="18" customHeight="1">
      <c r="C54" s="234"/>
      <c r="D54" s="235" t="s">
        <v>71</v>
      </c>
      <c r="E54" s="243"/>
      <c r="F54" s="242"/>
      <c r="G54" s="206">
        <v>2079123</v>
      </c>
      <c r="H54" s="207">
        <v>3954566</v>
      </c>
      <c r="I54" s="237">
        <v>6033689</v>
      </c>
      <c r="J54" s="238">
        <v>0</v>
      </c>
      <c r="K54" s="207">
        <v>6858876</v>
      </c>
      <c r="L54" s="206">
        <v>6413365</v>
      </c>
      <c r="M54" s="206">
        <v>6102192</v>
      </c>
      <c r="N54" s="206">
        <v>3437266</v>
      </c>
      <c r="O54" s="207">
        <v>2301107</v>
      </c>
      <c r="P54" s="206">
        <v>25112806</v>
      </c>
      <c r="Q54" s="239">
        <v>31146495</v>
      </c>
    </row>
    <row r="55" spans="3:17" ht="18" customHeight="1">
      <c r="C55" s="234"/>
      <c r="D55" s="240"/>
      <c r="E55" s="244" t="s">
        <v>95</v>
      </c>
      <c r="F55" s="244"/>
      <c r="G55" s="206">
        <v>1713384</v>
      </c>
      <c r="H55" s="207">
        <v>3096104</v>
      </c>
      <c r="I55" s="237">
        <v>4809488</v>
      </c>
      <c r="J55" s="238">
        <v>0</v>
      </c>
      <c r="K55" s="207">
        <v>5798395</v>
      </c>
      <c r="L55" s="206">
        <v>5212458</v>
      </c>
      <c r="M55" s="206">
        <v>4992245</v>
      </c>
      <c r="N55" s="206">
        <v>2789009</v>
      </c>
      <c r="O55" s="207">
        <v>2016623</v>
      </c>
      <c r="P55" s="206">
        <v>20808730</v>
      </c>
      <c r="Q55" s="239">
        <v>25618218</v>
      </c>
    </row>
    <row r="56" spans="3:17" ht="18" customHeight="1">
      <c r="C56" s="234"/>
      <c r="D56" s="240"/>
      <c r="E56" s="244" t="s">
        <v>96</v>
      </c>
      <c r="F56" s="244"/>
      <c r="G56" s="206">
        <v>365739</v>
      </c>
      <c r="H56" s="207">
        <v>858462</v>
      </c>
      <c r="I56" s="237">
        <v>1224201</v>
      </c>
      <c r="J56" s="238">
        <v>0</v>
      </c>
      <c r="K56" s="207">
        <v>1060481</v>
      </c>
      <c r="L56" s="206">
        <v>1200907</v>
      </c>
      <c r="M56" s="206">
        <v>1109947</v>
      </c>
      <c r="N56" s="206">
        <v>648257</v>
      </c>
      <c r="O56" s="207">
        <v>284484</v>
      </c>
      <c r="P56" s="206">
        <v>4304076</v>
      </c>
      <c r="Q56" s="239">
        <v>5528277</v>
      </c>
    </row>
    <row r="57" spans="3:17" ht="18" customHeight="1">
      <c r="C57" s="234"/>
      <c r="D57" s="235" t="s">
        <v>72</v>
      </c>
      <c r="E57" s="236"/>
      <c r="F57" s="236"/>
      <c r="G57" s="206">
        <v>10501</v>
      </c>
      <c r="H57" s="207">
        <v>95521</v>
      </c>
      <c r="I57" s="237">
        <v>106022</v>
      </c>
      <c r="J57" s="238">
        <v>0</v>
      </c>
      <c r="K57" s="207">
        <v>646977</v>
      </c>
      <c r="L57" s="206">
        <v>1125621</v>
      </c>
      <c r="M57" s="206">
        <v>1970708</v>
      </c>
      <c r="N57" s="206">
        <v>1401610</v>
      </c>
      <c r="O57" s="207">
        <v>1074031</v>
      </c>
      <c r="P57" s="206">
        <v>6218947</v>
      </c>
      <c r="Q57" s="239">
        <v>6324969</v>
      </c>
    </row>
    <row r="58" spans="3:17" ht="18" customHeight="1">
      <c r="C58" s="234"/>
      <c r="D58" s="240"/>
      <c r="E58" s="241" t="s">
        <v>97</v>
      </c>
      <c r="F58" s="242"/>
      <c r="G58" s="206">
        <v>8568</v>
      </c>
      <c r="H58" s="207">
        <v>83791</v>
      </c>
      <c r="I58" s="237">
        <v>92359</v>
      </c>
      <c r="J58" s="238">
        <v>0</v>
      </c>
      <c r="K58" s="207">
        <v>542692</v>
      </c>
      <c r="L58" s="206">
        <v>983041</v>
      </c>
      <c r="M58" s="206">
        <v>1692866</v>
      </c>
      <c r="N58" s="206">
        <v>1209083</v>
      </c>
      <c r="O58" s="207">
        <v>904365</v>
      </c>
      <c r="P58" s="206">
        <v>5332047</v>
      </c>
      <c r="Q58" s="239">
        <v>5424406</v>
      </c>
    </row>
    <row r="59" spans="3:17" ht="18" customHeight="1">
      <c r="C59" s="234"/>
      <c r="D59" s="240"/>
      <c r="E59" s="333" t="s">
        <v>98</v>
      </c>
      <c r="F59" s="335"/>
      <c r="G59" s="206">
        <v>1933</v>
      </c>
      <c r="H59" s="207">
        <v>11730</v>
      </c>
      <c r="I59" s="237">
        <v>13663</v>
      </c>
      <c r="J59" s="238">
        <v>0</v>
      </c>
      <c r="K59" s="207">
        <v>104285</v>
      </c>
      <c r="L59" s="206">
        <v>142580</v>
      </c>
      <c r="M59" s="206">
        <v>277842</v>
      </c>
      <c r="N59" s="206">
        <v>192527</v>
      </c>
      <c r="O59" s="207">
        <v>169666</v>
      </c>
      <c r="P59" s="206">
        <v>886900</v>
      </c>
      <c r="Q59" s="239">
        <v>900563</v>
      </c>
    </row>
    <row r="60" spans="3:17" ht="18" customHeight="1">
      <c r="C60" s="234"/>
      <c r="D60" s="244"/>
      <c r="E60" s="333" t="s">
        <v>99</v>
      </c>
      <c r="F60" s="335"/>
      <c r="G60" s="206">
        <v>0</v>
      </c>
      <c r="H60" s="207">
        <v>0</v>
      </c>
      <c r="I60" s="237">
        <v>0</v>
      </c>
      <c r="J60" s="238">
        <v>0</v>
      </c>
      <c r="K60" s="207">
        <v>0</v>
      </c>
      <c r="L60" s="206">
        <v>0</v>
      </c>
      <c r="M60" s="206">
        <v>0</v>
      </c>
      <c r="N60" s="206">
        <v>0</v>
      </c>
      <c r="O60" s="207">
        <v>0</v>
      </c>
      <c r="P60" s="206">
        <v>0</v>
      </c>
      <c r="Q60" s="239">
        <v>0</v>
      </c>
    </row>
    <row r="61" spans="3:17" ht="18" customHeight="1">
      <c r="C61" s="234"/>
      <c r="D61" s="235" t="s">
        <v>73</v>
      </c>
      <c r="E61" s="236"/>
      <c r="F61" s="245"/>
      <c r="G61" s="206">
        <v>437388</v>
      </c>
      <c r="H61" s="207">
        <v>631376</v>
      </c>
      <c r="I61" s="237">
        <v>1068764</v>
      </c>
      <c r="J61" s="238">
        <v>0</v>
      </c>
      <c r="K61" s="207">
        <v>1324852</v>
      </c>
      <c r="L61" s="206">
        <v>1320831</v>
      </c>
      <c r="M61" s="206">
        <v>1347331</v>
      </c>
      <c r="N61" s="206">
        <v>1015392</v>
      </c>
      <c r="O61" s="207">
        <v>1301284</v>
      </c>
      <c r="P61" s="206">
        <v>6309690</v>
      </c>
      <c r="Q61" s="239">
        <v>7378454</v>
      </c>
    </row>
    <row r="62" spans="3:17" ht="18" customHeight="1">
      <c r="C62" s="234"/>
      <c r="D62" s="240"/>
      <c r="E62" s="241" t="s">
        <v>100</v>
      </c>
      <c r="F62" s="242"/>
      <c r="G62" s="206">
        <v>437388</v>
      </c>
      <c r="H62" s="207">
        <v>631376</v>
      </c>
      <c r="I62" s="237">
        <v>1068764</v>
      </c>
      <c r="J62" s="238">
        <v>0</v>
      </c>
      <c r="K62" s="207">
        <v>1324852</v>
      </c>
      <c r="L62" s="206">
        <v>1320831</v>
      </c>
      <c r="M62" s="206">
        <v>1347331</v>
      </c>
      <c r="N62" s="206">
        <v>1015392</v>
      </c>
      <c r="O62" s="207">
        <v>1301284</v>
      </c>
      <c r="P62" s="206">
        <v>6309690</v>
      </c>
      <c r="Q62" s="239">
        <v>7378454</v>
      </c>
    </row>
    <row r="63" spans="3:17" ht="18" customHeight="1">
      <c r="C63" s="262"/>
      <c r="D63" s="241" t="s">
        <v>103</v>
      </c>
      <c r="E63" s="243"/>
      <c r="F63" s="243"/>
      <c r="G63" s="210">
        <v>640592</v>
      </c>
      <c r="H63" s="210">
        <v>971545</v>
      </c>
      <c r="I63" s="282">
        <v>1612137</v>
      </c>
      <c r="J63" s="283">
        <v>0</v>
      </c>
      <c r="K63" s="210">
        <v>2676835</v>
      </c>
      <c r="L63" s="213">
        <v>2409973</v>
      </c>
      <c r="M63" s="213">
        <v>2700028</v>
      </c>
      <c r="N63" s="213">
        <v>2024578</v>
      </c>
      <c r="O63" s="210">
        <v>2157534</v>
      </c>
      <c r="P63" s="213">
        <v>11968948</v>
      </c>
      <c r="Q63" s="264">
        <v>13581085</v>
      </c>
    </row>
    <row r="64" spans="3:17" ht="18" customHeight="1">
      <c r="C64" s="252"/>
      <c r="D64" s="253" t="s">
        <v>104</v>
      </c>
      <c r="E64" s="254"/>
      <c r="F64" s="254"/>
      <c r="G64" s="208">
        <v>979508</v>
      </c>
      <c r="H64" s="209">
        <v>728664</v>
      </c>
      <c r="I64" s="255">
        <v>1708172</v>
      </c>
      <c r="J64" s="256">
        <v>0</v>
      </c>
      <c r="K64" s="209">
        <v>2612664</v>
      </c>
      <c r="L64" s="208">
        <v>1737412</v>
      </c>
      <c r="M64" s="208">
        <v>1689872</v>
      </c>
      <c r="N64" s="208">
        <v>921080</v>
      </c>
      <c r="O64" s="209">
        <v>911327</v>
      </c>
      <c r="P64" s="255">
        <v>7872355</v>
      </c>
      <c r="Q64" s="257">
        <v>9580527</v>
      </c>
    </row>
    <row r="65" spans="3:17" ht="18" customHeight="1">
      <c r="C65" s="226" t="s">
        <v>77</v>
      </c>
      <c r="D65" s="258"/>
      <c r="E65" s="259"/>
      <c r="F65" s="260"/>
      <c r="G65" s="229">
        <v>15063</v>
      </c>
      <c r="H65" s="230">
        <v>217567</v>
      </c>
      <c r="I65" s="231">
        <v>232630</v>
      </c>
      <c r="J65" s="232">
        <v>0</v>
      </c>
      <c r="K65" s="230">
        <v>2497584</v>
      </c>
      <c r="L65" s="229">
        <v>2702910</v>
      </c>
      <c r="M65" s="229">
        <v>4063862</v>
      </c>
      <c r="N65" s="229">
        <v>2206438</v>
      </c>
      <c r="O65" s="230">
        <v>1355714</v>
      </c>
      <c r="P65" s="229">
        <v>12826508</v>
      </c>
      <c r="Q65" s="233">
        <v>13059138</v>
      </c>
    </row>
    <row r="66" spans="1:18" ht="18" customHeight="1">
      <c r="A66" s="219"/>
      <c r="B66" s="219"/>
      <c r="C66" s="234"/>
      <c r="D66" s="333" t="s">
        <v>128</v>
      </c>
      <c r="E66" s="334"/>
      <c r="F66" s="335"/>
      <c r="G66" s="206">
        <v>0</v>
      </c>
      <c r="H66" s="207">
        <v>0</v>
      </c>
      <c r="I66" s="237">
        <v>0</v>
      </c>
      <c r="J66" s="261">
        <v>0</v>
      </c>
      <c r="K66" s="207">
        <v>0</v>
      </c>
      <c r="L66" s="206">
        <v>0</v>
      </c>
      <c r="M66" s="206">
        <v>0</v>
      </c>
      <c r="N66" s="206">
        <v>0</v>
      </c>
      <c r="O66" s="207">
        <v>0</v>
      </c>
      <c r="P66" s="206">
        <v>0</v>
      </c>
      <c r="Q66" s="239">
        <v>0</v>
      </c>
      <c r="R66" s="219"/>
    </row>
    <row r="67" spans="3:17" ht="18" customHeight="1">
      <c r="C67" s="234"/>
      <c r="D67" s="333" t="s">
        <v>78</v>
      </c>
      <c r="E67" s="334"/>
      <c r="F67" s="335"/>
      <c r="G67" s="210">
        <v>0</v>
      </c>
      <c r="H67" s="210">
        <v>0</v>
      </c>
      <c r="I67" s="282">
        <v>0</v>
      </c>
      <c r="J67" s="261">
        <v>0</v>
      </c>
      <c r="K67" s="207">
        <v>0</v>
      </c>
      <c r="L67" s="206">
        <v>0</v>
      </c>
      <c r="M67" s="206">
        <v>0</v>
      </c>
      <c r="N67" s="206">
        <v>0</v>
      </c>
      <c r="O67" s="207">
        <v>0</v>
      </c>
      <c r="P67" s="206">
        <v>0</v>
      </c>
      <c r="Q67" s="239">
        <v>0</v>
      </c>
    </row>
    <row r="68" spans="3:17" ht="18" customHeight="1">
      <c r="C68" s="234"/>
      <c r="D68" s="333" t="s">
        <v>79</v>
      </c>
      <c r="E68" s="334"/>
      <c r="F68" s="335"/>
      <c r="G68" s="206">
        <v>0</v>
      </c>
      <c r="H68" s="207">
        <v>15128</v>
      </c>
      <c r="I68" s="237">
        <v>15128</v>
      </c>
      <c r="J68" s="238">
        <v>0</v>
      </c>
      <c r="K68" s="207">
        <v>312148</v>
      </c>
      <c r="L68" s="206">
        <v>240092</v>
      </c>
      <c r="M68" s="206">
        <v>404644</v>
      </c>
      <c r="N68" s="206">
        <v>322002</v>
      </c>
      <c r="O68" s="207">
        <v>140687</v>
      </c>
      <c r="P68" s="206">
        <v>1419573</v>
      </c>
      <c r="Q68" s="239">
        <v>1434701</v>
      </c>
    </row>
    <row r="69" spans="3:17" ht="18" customHeight="1">
      <c r="C69" s="234"/>
      <c r="D69" s="333" t="s">
        <v>80</v>
      </c>
      <c r="E69" s="334"/>
      <c r="F69" s="335"/>
      <c r="G69" s="206">
        <v>15063</v>
      </c>
      <c r="H69" s="207">
        <v>76435</v>
      </c>
      <c r="I69" s="237">
        <v>91498</v>
      </c>
      <c r="J69" s="238">
        <v>0</v>
      </c>
      <c r="K69" s="207">
        <v>261551</v>
      </c>
      <c r="L69" s="206">
        <v>329237</v>
      </c>
      <c r="M69" s="206">
        <v>737892</v>
      </c>
      <c r="N69" s="206">
        <v>363513</v>
      </c>
      <c r="O69" s="207">
        <v>181048</v>
      </c>
      <c r="P69" s="206">
        <v>1873241</v>
      </c>
      <c r="Q69" s="239">
        <v>1964739</v>
      </c>
    </row>
    <row r="70" spans="3:17" ht="18" customHeight="1">
      <c r="C70" s="234"/>
      <c r="D70" s="333" t="s">
        <v>81</v>
      </c>
      <c r="E70" s="334"/>
      <c r="F70" s="335"/>
      <c r="G70" s="210">
        <v>0</v>
      </c>
      <c r="H70" s="207">
        <v>126004</v>
      </c>
      <c r="I70" s="237">
        <v>126004</v>
      </c>
      <c r="J70" s="261">
        <v>0</v>
      </c>
      <c r="K70" s="207">
        <v>1879716</v>
      </c>
      <c r="L70" s="206">
        <v>2084011</v>
      </c>
      <c r="M70" s="206">
        <v>2731598</v>
      </c>
      <c r="N70" s="206">
        <v>1403611</v>
      </c>
      <c r="O70" s="207">
        <v>876374</v>
      </c>
      <c r="P70" s="206">
        <v>8975310</v>
      </c>
      <c r="Q70" s="239">
        <v>9101314</v>
      </c>
    </row>
    <row r="71" spans="3:17" ht="18" customHeight="1">
      <c r="C71" s="234"/>
      <c r="D71" s="333" t="s">
        <v>82</v>
      </c>
      <c r="E71" s="334"/>
      <c r="F71" s="335"/>
      <c r="G71" s="210">
        <v>0</v>
      </c>
      <c r="H71" s="210">
        <v>0</v>
      </c>
      <c r="I71" s="237">
        <v>0</v>
      </c>
      <c r="J71" s="261">
        <v>0</v>
      </c>
      <c r="K71" s="207">
        <v>0</v>
      </c>
      <c r="L71" s="206">
        <v>0</v>
      </c>
      <c r="M71" s="206">
        <v>0</v>
      </c>
      <c r="N71" s="206">
        <v>0</v>
      </c>
      <c r="O71" s="207">
        <v>0</v>
      </c>
      <c r="P71" s="206">
        <v>0</v>
      </c>
      <c r="Q71" s="239">
        <v>0</v>
      </c>
    </row>
    <row r="72" spans="3:17" ht="18" customHeight="1">
      <c r="C72" s="262"/>
      <c r="D72" s="333" t="s">
        <v>83</v>
      </c>
      <c r="E72" s="334"/>
      <c r="F72" s="335"/>
      <c r="G72" s="213">
        <v>0</v>
      </c>
      <c r="H72" s="210">
        <v>0</v>
      </c>
      <c r="I72" s="282">
        <v>0</v>
      </c>
      <c r="J72" s="261">
        <v>0</v>
      </c>
      <c r="K72" s="210">
        <v>44169</v>
      </c>
      <c r="L72" s="213">
        <v>49570</v>
      </c>
      <c r="M72" s="213">
        <v>189728</v>
      </c>
      <c r="N72" s="213">
        <v>117312</v>
      </c>
      <c r="O72" s="210">
        <v>157605</v>
      </c>
      <c r="P72" s="206">
        <v>558384</v>
      </c>
      <c r="Q72" s="264">
        <v>558384</v>
      </c>
    </row>
    <row r="73" spans="1:18" ht="18" customHeight="1">
      <c r="A73" s="219"/>
      <c r="B73" s="219"/>
      <c r="C73" s="265"/>
      <c r="D73" s="330" t="s">
        <v>129</v>
      </c>
      <c r="E73" s="331"/>
      <c r="F73" s="332"/>
      <c r="G73" s="209">
        <v>0</v>
      </c>
      <c r="H73" s="271">
        <v>0</v>
      </c>
      <c r="I73" s="272">
        <v>0</v>
      </c>
      <c r="J73" s="266">
        <v>0</v>
      </c>
      <c r="K73" s="207">
        <v>0</v>
      </c>
      <c r="L73" s="206">
        <v>0</v>
      </c>
      <c r="M73" s="206">
        <v>0</v>
      </c>
      <c r="N73" s="206">
        <v>0</v>
      </c>
      <c r="O73" s="207">
        <v>0</v>
      </c>
      <c r="P73" s="206">
        <v>0</v>
      </c>
      <c r="Q73" s="239">
        <v>0</v>
      </c>
      <c r="R73" s="219"/>
    </row>
    <row r="74" spans="3:17" ht="18" customHeight="1">
      <c r="C74" s="234" t="s">
        <v>134</v>
      </c>
      <c r="D74" s="236"/>
      <c r="E74" s="236"/>
      <c r="F74" s="236"/>
      <c r="G74" s="230">
        <v>0</v>
      </c>
      <c r="H74" s="230">
        <v>0</v>
      </c>
      <c r="I74" s="231">
        <v>0</v>
      </c>
      <c r="J74" s="267">
        <v>0</v>
      </c>
      <c r="K74" s="230">
        <v>4607510</v>
      </c>
      <c r="L74" s="229">
        <v>9156415</v>
      </c>
      <c r="M74" s="229">
        <v>16903450</v>
      </c>
      <c r="N74" s="229">
        <v>15845816</v>
      </c>
      <c r="O74" s="230">
        <v>21645955</v>
      </c>
      <c r="P74" s="229">
        <v>68159146</v>
      </c>
      <c r="Q74" s="233">
        <v>68159146</v>
      </c>
    </row>
    <row r="75" spans="3:17" ht="18" customHeight="1">
      <c r="C75" s="234"/>
      <c r="D75" s="246" t="s">
        <v>31</v>
      </c>
      <c r="E75" s="246"/>
      <c r="F75" s="250"/>
      <c r="G75" s="207">
        <v>0</v>
      </c>
      <c r="H75" s="207">
        <v>0</v>
      </c>
      <c r="I75" s="237">
        <v>0</v>
      </c>
      <c r="J75" s="261">
        <v>0</v>
      </c>
      <c r="K75" s="210">
        <v>910861</v>
      </c>
      <c r="L75" s="213">
        <v>3825818</v>
      </c>
      <c r="M75" s="213">
        <v>9383675</v>
      </c>
      <c r="N75" s="213">
        <v>10079417</v>
      </c>
      <c r="O75" s="210">
        <v>12187295</v>
      </c>
      <c r="P75" s="206">
        <v>36387066</v>
      </c>
      <c r="Q75" s="239">
        <v>36387066</v>
      </c>
    </row>
    <row r="76" spans="3:17" ht="18" customHeight="1">
      <c r="C76" s="234"/>
      <c r="D76" s="246" t="s">
        <v>32</v>
      </c>
      <c r="E76" s="246"/>
      <c r="F76" s="250"/>
      <c r="G76" s="206">
        <v>0</v>
      </c>
      <c r="H76" s="207">
        <v>0</v>
      </c>
      <c r="I76" s="237">
        <v>0</v>
      </c>
      <c r="J76" s="261">
        <v>0</v>
      </c>
      <c r="K76" s="207">
        <v>3653797</v>
      </c>
      <c r="L76" s="206">
        <v>5280018</v>
      </c>
      <c r="M76" s="206">
        <v>7222591</v>
      </c>
      <c r="N76" s="206">
        <v>4718802</v>
      </c>
      <c r="O76" s="207">
        <v>5272164</v>
      </c>
      <c r="P76" s="206">
        <v>26147372</v>
      </c>
      <c r="Q76" s="239">
        <v>26147372</v>
      </c>
    </row>
    <row r="77" spans="3:17" ht="18" customHeight="1">
      <c r="C77" s="234"/>
      <c r="D77" s="268" t="s">
        <v>33</v>
      </c>
      <c r="E77" s="268"/>
      <c r="F77" s="269"/>
      <c r="G77" s="270">
        <v>0</v>
      </c>
      <c r="H77" s="271">
        <v>0</v>
      </c>
      <c r="I77" s="272">
        <v>0</v>
      </c>
      <c r="J77" s="273">
        <v>0</v>
      </c>
      <c r="K77" s="271">
        <v>42852</v>
      </c>
      <c r="L77" s="270">
        <v>50579</v>
      </c>
      <c r="M77" s="270">
        <v>297184</v>
      </c>
      <c r="N77" s="270">
        <v>1047597</v>
      </c>
      <c r="O77" s="271">
        <v>4186496</v>
      </c>
      <c r="P77" s="206">
        <v>5624708</v>
      </c>
      <c r="Q77" s="274">
        <v>5624708</v>
      </c>
    </row>
    <row r="78" spans="3:17" ht="18" customHeight="1" thickBot="1">
      <c r="C78" s="275"/>
      <c r="D78" s="276" t="s">
        <v>84</v>
      </c>
      <c r="E78" s="276"/>
      <c r="F78" s="276"/>
      <c r="G78" s="277">
        <v>7388185</v>
      </c>
      <c r="H78" s="278">
        <v>9974226</v>
      </c>
      <c r="I78" s="279">
        <v>17362411</v>
      </c>
      <c r="J78" s="280">
        <v>0</v>
      </c>
      <c r="K78" s="278">
        <v>28419168</v>
      </c>
      <c r="L78" s="277">
        <v>31470451</v>
      </c>
      <c r="M78" s="277">
        <v>42823967</v>
      </c>
      <c r="N78" s="277">
        <v>32961171</v>
      </c>
      <c r="O78" s="278">
        <v>39829679</v>
      </c>
      <c r="P78" s="277">
        <v>175504436</v>
      </c>
      <c r="Q78" s="281">
        <v>192866847</v>
      </c>
    </row>
    <row r="79" spans="3:17" ht="18" customHeight="1">
      <c r="C79" s="284" t="s">
        <v>86</v>
      </c>
      <c r="D79" s="285"/>
      <c r="E79" s="285"/>
      <c r="F79" s="285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7"/>
    </row>
    <row r="80" spans="3:18" ht="18" customHeight="1">
      <c r="C80" s="226" t="s">
        <v>70</v>
      </c>
      <c r="D80" s="227"/>
      <c r="E80" s="227"/>
      <c r="F80" s="228"/>
      <c r="G80" s="229">
        <v>82955026</v>
      </c>
      <c r="H80" s="229">
        <v>109977882</v>
      </c>
      <c r="I80" s="231">
        <v>192932908</v>
      </c>
      <c r="J80" s="232">
        <v>0</v>
      </c>
      <c r="K80" s="300">
        <v>230800459</v>
      </c>
      <c r="L80" s="300">
        <v>210300670</v>
      </c>
      <c r="M80" s="300">
        <v>233297604</v>
      </c>
      <c r="N80" s="300">
        <v>160172914</v>
      </c>
      <c r="O80" s="300">
        <v>179408053</v>
      </c>
      <c r="P80" s="229">
        <v>1013979700</v>
      </c>
      <c r="Q80" s="233">
        <v>1206912608</v>
      </c>
      <c r="R80" s="301">
        <f>SUM(K80:O80)</f>
        <v>1013979700</v>
      </c>
    </row>
    <row r="81" spans="3:17" ht="18" customHeight="1">
      <c r="C81" s="234"/>
      <c r="D81" s="235" t="s">
        <v>90</v>
      </c>
      <c r="E81" s="236"/>
      <c r="F81" s="236"/>
      <c r="G81" s="206">
        <v>34824186</v>
      </c>
      <c r="H81" s="206">
        <v>36409530</v>
      </c>
      <c r="I81" s="237">
        <v>71233716</v>
      </c>
      <c r="J81" s="238">
        <v>0</v>
      </c>
      <c r="K81" s="288">
        <v>77491892</v>
      </c>
      <c r="L81" s="288">
        <v>71137345</v>
      </c>
      <c r="M81" s="206">
        <v>86628452</v>
      </c>
      <c r="N81" s="206">
        <v>65772519</v>
      </c>
      <c r="O81" s="207">
        <v>97989670</v>
      </c>
      <c r="P81" s="206">
        <v>399019878</v>
      </c>
      <c r="Q81" s="239">
        <v>470253594</v>
      </c>
    </row>
    <row r="82" spans="3:17" ht="18" customHeight="1">
      <c r="C82" s="234"/>
      <c r="D82" s="240"/>
      <c r="E82" s="241" t="s">
        <v>91</v>
      </c>
      <c r="F82" s="242"/>
      <c r="G82" s="206">
        <v>29981574</v>
      </c>
      <c r="H82" s="207">
        <v>25680840</v>
      </c>
      <c r="I82" s="237">
        <v>55662414</v>
      </c>
      <c r="J82" s="238">
        <v>0</v>
      </c>
      <c r="K82" s="288">
        <v>55167587</v>
      </c>
      <c r="L82" s="206">
        <v>52887707</v>
      </c>
      <c r="M82" s="206">
        <v>63277423</v>
      </c>
      <c r="N82" s="206">
        <v>48215696</v>
      </c>
      <c r="O82" s="207">
        <v>60494073</v>
      </c>
      <c r="P82" s="206">
        <v>280042486</v>
      </c>
      <c r="Q82" s="239">
        <v>335704900</v>
      </c>
    </row>
    <row r="83" spans="3:17" ht="18" customHeight="1">
      <c r="C83" s="234"/>
      <c r="D83" s="240"/>
      <c r="E83" s="241" t="s">
        <v>92</v>
      </c>
      <c r="F83" s="242"/>
      <c r="G83" s="206">
        <v>0</v>
      </c>
      <c r="H83" s="207">
        <v>0</v>
      </c>
      <c r="I83" s="237">
        <v>0</v>
      </c>
      <c r="J83" s="238">
        <v>0</v>
      </c>
      <c r="K83" s="288">
        <v>110350</v>
      </c>
      <c r="L83" s="206">
        <v>466419</v>
      </c>
      <c r="M83" s="206">
        <v>1539819</v>
      </c>
      <c r="N83" s="206">
        <v>2225530</v>
      </c>
      <c r="O83" s="207">
        <v>10539605</v>
      </c>
      <c r="P83" s="206">
        <v>14881723</v>
      </c>
      <c r="Q83" s="239">
        <v>14881723</v>
      </c>
    </row>
    <row r="84" spans="3:17" ht="18" customHeight="1">
      <c r="C84" s="234"/>
      <c r="D84" s="240"/>
      <c r="E84" s="241" t="s">
        <v>93</v>
      </c>
      <c r="F84" s="242"/>
      <c r="G84" s="206">
        <v>3413813</v>
      </c>
      <c r="H84" s="207">
        <v>8738527</v>
      </c>
      <c r="I84" s="237">
        <v>12152340</v>
      </c>
      <c r="J84" s="238">
        <v>0</v>
      </c>
      <c r="K84" s="288">
        <v>17079491</v>
      </c>
      <c r="L84" s="206">
        <v>13299879</v>
      </c>
      <c r="M84" s="206">
        <v>16976016</v>
      </c>
      <c r="N84" s="206">
        <v>11802028</v>
      </c>
      <c r="O84" s="207">
        <v>22772630</v>
      </c>
      <c r="P84" s="206">
        <v>81930044</v>
      </c>
      <c r="Q84" s="239">
        <v>94082384</v>
      </c>
    </row>
    <row r="85" spans="3:17" ht="18" customHeight="1">
      <c r="C85" s="234"/>
      <c r="D85" s="240"/>
      <c r="E85" s="241" t="s">
        <v>94</v>
      </c>
      <c r="F85" s="242"/>
      <c r="G85" s="206">
        <v>228819</v>
      </c>
      <c r="H85" s="207">
        <v>490623</v>
      </c>
      <c r="I85" s="237">
        <v>719442</v>
      </c>
      <c r="J85" s="238">
        <v>0</v>
      </c>
      <c r="K85" s="288">
        <v>1159284</v>
      </c>
      <c r="L85" s="206">
        <v>778840</v>
      </c>
      <c r="M85" s="206">
        <v>746954</v>
      </c>
      <c r="N85" s="206">
        <v>425695</v>
      </c>
      <c r="O85" s="207">
        <v>547532</v>
      </c>
      <c r="P85" s="206">
        <v>3658305</v>
      </c>
      <c r="Q85" s="239">
        <v>4377747</v>
      </c>
    </row>
    <row r="86" spans="3:17" ht="18" customHeight="1">
      <c r="C86" s="234"/>
      <c r="D86" s="240"/>
      <c r="E86" s="336" t="s">
        <v>102</v>
      </c>
      <c r="F86" s="337"/>
      <c r="G86" s="206">
        <v>1199980</v>
      </c>
      <c r="H86" s="207">
        <v>1499540</v>
      </c>
      <c r="I86" s="237">
        <v>2699520</v>
      </c>
      <c r="J86" s="238">
        <v>0</v>
      </c>
      <c r="K86" s="288">
        <v>3975180</v>
      </c>
      <c r="L86" s="206">
        <v>3704500</v>
      </c>
      <c r="M86" s="206">
        <v>4088240</v>
      </c>
      <c r="N86" s="206">
        <v>3103570</v>
      </c>
      <c r="O86" s="207">
        <v>3635830</v>
      </c>
      <c r="P86" s="206">
        <v>18507320</v>
      </c>
      <c r="Q86" s="239">
        <v>21206840</v>
      </c>
    </row>
    <row r="87" spans="3:17" ht="18" customHeight="1">
      <c r="C87" s="234"/>
      <c r="D87" s="235" t="s">
        <v>71</v>
      </c>
      <c r="E87" s="243"/>
      <c r="F87" s="242"/>
      <c r="G87" s="206">
        <v>21942492</v>
      </c>
      <c r="H87" s="206">
        <v>41751351</v>
      </c>
      <c r="I87" s="237">
        <v>63693843</v>
      </c>
      <c r="J87" s="238">
        <v>0</v>
      </c>
      <c r="K87" s="288">
        <v>72339193</v>
      </c>
      <c r="L87" s="288">
        <v>67627195</v>
      </c>
      <c r="M87" s="288">
        <v>64352174</v>
      </c>
      <c r="N87" s="288">
        <v>36266250</v>
      </c>
      <c r="O87" s="288">
        <v>24254918</v>
      </c>
      <c r="P87" s="206">
        <v>264839730</v>
      </c>
      <c r="Q87" s="239">
        <v>328533573</v>
      </c>
    </row>
    <row r="88" spans="3:17" ht="18" customHeight="1">
      <c r="C88" s="234"/>
      <c r="D88" s="240"/>
      <c r="E88" s="244" t="s">
        <v>95</v>
      </c>
      <c r="F88" s="244"/>
      <c r="G88" s="206">
        <v>18046063</v>
      </c>
      <c r="H88" s="207">
        <v>32610392</v>
      </c>
      <c r="I88" s="237">
        <v>50656455</v>
      </c>
      <c r="J88" s="238">
        <v>0</v>
      </c>
      <c r="K88" s="288">
        <v>61048060</v>
      </c>
      <c r="L88" s="206">
        <v>54848994</v>
      </c>
      <c r="M88" s="206">
        <v>52534855</v>
      </c>
      <c r="N88" s="206">
        <v>29353189</v>
      </c>
      <c r="O88" s="207">
        <v>21229222</v>
      </c>
      <c r="P88" s="206">
        <v>219014320</v>
      </c>
      <c r="Q88" s="239">
        <v>269670775</v>
      </c>
    </row>
    <row r="89" spans="3:17" ht="18" customHeight="1">
      <c r="C89" s="234"/>
      <c r="D89" s="240"/>
      <c r="E89" s="244" t="s">
        <v>96</v>
      </c>
      <c r="F89" s="244"/>
      <c r="G89" s="206">
        <v>3896429</v>
      </c>
      <c r="H89" s="207">
        <v>9140959</v>
      </c>
      <c r="I89" s="237">
        <v>13037388</v>
      </c>
      <c r="J89" s="238">
        <v>0</v>
      </c>
      <c r="K89" s="288">
        <v>11291133</v>
      </c>
      <c r="L89" s="206">
        <v>12778201</v>
      </c>
      <c r="M89" s="206">
        <v>11817319</v>
      </c>
      <c r="N89" s="206">
        <v>6913061</v>
      </c>
      <c r="O89" s="207">
        <v>3025696</v>
      </c>
      <c r="P89" s="206">
        <v>45825410</v>
      </c>
      <c r="Q89" s="239">
        <v>58862798</v>
      </c>
    </row>
    <row r="90" spans="3:17" ht="18" customHeight="1">
      <c r="C90" s="234"/>
      <c r="D90" s="235" t="s">
        <v>72</v>
      </c>
      <c r="E90" s="236"/>
      <c r="F90" s="236"/>
      <c r="G90" s="206">
        <v>110677</v>
      </c>
      <c r="H90" s="206">
        <v>1006430</v>
      </c>
      <c r="I90" s="237">
        <v>1117107</v>
      </c>
      <c r="J90" s="238">
        <v>0</v>
      </c>
      <c r="K90" s="288">
        <v>6808594</v>
      </c>
      <c r="L90" s="288">
        <v>11846995</v>
      </c>
      <c r="M90" s="288">
        <v>20720015</v>
      </c>
      <c r="N90" s="288">
        <v>14673230</v>
      </c>
      <c r="O90" s="288">
        <v>11293384</v>
      </c>
      <c r="P90" s="206">
        <v>65342218</v>
      </c>
      <c r="Q90" s="239">
        <v>66459325</v>
      </c>
    </row>
    <row r="91" spans="3:17" ht="18" customHeight="1">
      <c r="C91" s="234"/>
      <c r="D91" s="240"/>
      <c r="E91" s="241" t="s">
        <v>97</v>
      </c>
      <c r="F91" s="242"/>
      <c r="G91" s="206">
        <v>90304</v>
      </c>
      <c r="H91" s="207">
        <v>883143</v>
      </c>
      <c r="I91" s="237">
        <v>973447</v>
      </c>
      <c r="J91" s="238">
        <v>0</v>
      </c>
      <c r="K91" s="288">
        <v>5717327</v>
      </c>
      <c r="L91" s="206">
        <v>10353692</v>
      </c>
      <c r="M91" s="206">
        <v>17801901</v>
      </c>
      <c r="N91" s="206">
        <v>12653983</v>
      </c>
      <c r="O91" s="207">
        <v>9507964</v>
      </c>
      <c r="P91" s="206">
        <v>56034867</v>
      </c>
      <c r="Q91" s="239">
        <v>57008314</v>
      </c>
    </row>
    <row r="92" spans="3:17" ht="18" customHeight="1">
      <c r="C92" s="234"/>
      <c r="D92" s="240"/>
      <c r="E92" s="333" t="s">
        <v>98</v>
      </c>
      <c r="F92" s="335"/>
      <c r="G92" s="206">
        <v>20373</v>
      </c>
      <c r="H92" s="207">
        <v>123287</v>
      </c>
      <c r="I92" s="237">
        <v>143660</v>
      </c>
      <c r="J92" s="238">
        <v>0</v>
      </c>
      <c r="K92" s="288">
        <v>1091267</v>
      </c>
      <c r="L92" s="206">
        <v>1493303</v>
      </c>
      <c r="M92" s="206">
        <v>2918114</v>
      </c>
      <c r="N92" s="206">
        <v>2019247</v>
      </c>
      <c r="O92" s="207">
        <v>1785420</v>
      </c>
      <c r="P92" s="206">
        <v>9307351</v>
      </c>
      <c r="Q92" s="239">
        <v>9451011</v>
      </c>
    </row>
    <row r="93" spans="3:17" ht="18" customHeight="1">
      <c r="C93" s="234"/>
      <c r="D93" s="244"/>
      <c r="E93" s="333" t="s">
        <v>99</v>
      </c>
      <c r="F93" s="335"/>
      <c r="G93" s="206">
        <v>0</v>
      </c>
      <c r="H93" s="207">
        <v>0</v>
      </c>
      <c r="I93" s="237">
        <v>0</v>
      </c>
      <c r="J93" s="238">
        <v>0</v>
      </c>
      <c r="K93" s="288">
        <v>0</v>
      </c>
      <c r="L93" s="206">
        <v>0</v>
      </c>
      <c r="M93" s="206">
        <v>0</v>
      </c>
      <c r="N93" s="206">
        <v>0</v>
      </c>
      <c r="O93" s="207">
        <v>0</v>
      </c>
      <c r="P93" s="206">
        <v>0</v>
      </c>
      <c r="Q93" s="239">
        <v>0</v>
      </c>
    </row>
    <row r="94" spans="3:17" ht="18" customHeight="1">
      <c r="C94" s="234"/>
      <c r="D94" s="235" t="s">
        <v>73</v>
      </c>
      <c r="E94" s="236"/>
      <c r="F94" s="245"/>
      <c r="G94" s="206">
        <v>8725950</v>
      </c>
      <c r="H94" s="206">
        <v>12688417</v>
      </c>
      <c r="I94" s="237">
        <v>21414367</v>
      </c>
      <c r="J94" s="238">
        <v>0</v>
      </c>
      <c r="K94" s="207">
        <v>17732874</v>
      </c>
      <c r="L94" s="207">
        <v>15534335</v>
      </c>
      <c r="M94" s="207">
        <v>14949565</v>
      </c>
      <c r="N94" s="207">
        <v>12206526</v>
      </c>
      <c r="O94" s="207">
        <v>13356120</v>
      </c>
      <c r="P94" s="206">
        <v>73779420</v>
      </c>
      <c r="Q94" s="239">
        <v>95193787</v>
      </c>
    </row>
    <row r="95" spans="3:17" ht="18" customHeight="1">
      <c r="C95" s="234"/>
      <c r="D95" s="240"/>
      <c r="E95" s="246" t="s">
        <v>100</v>
      </c>
      <c r="F95" s="242"/>
      <c r="G95" s="206">
        <v>4373880</v>
      </c>
      <c r="H95" s="207">
        <v>6313760</v>
      </c>
      <c r="I95" s="237">
        <v>10687640</v>
      </c>
      <c r="J95" s="238">
        <v>0</v>
      </c>
      <c r="K95" s="207">
        <v>13248520</v>
      </c>
      <c r="L95" s="206">
        <v>13208310</v>
      </c>
      <c r="M95" s="206">
        <v>13473310</v>
      </c>
      <c r="N95" s="206">
        <v>10153920</v>
      </c>
      <c r="O95" s="207">
        <v>13012840</v>
      </c>
      <c r="P95" s="206">
        <v>63096900</v>
      </c>
      <c r="Q95" s="239">
        <v>73784540</v>
      </c>
    </row>
    <row r="96" spans="3:17" ht="18" customHeight="1">
      <c r="C96" s="234"/>
      <c r="D96" s="247"/>
      <c r="E96" s="244" t="s">
        <v>74</v>
      </c>
      <c r="F96" s="248"/>
      <c r="G96" s="206">
        <v>542453</v>
      </c>
      <c r="H96" s="207">
        <v>1157144</v>
      </c>
      <c r="I96" s="237">
        <v>1699597</v>
      </c>
      <c r="J96" s="238">
        <v>0</v>
      </c>
      <c r="K96" s="207">
        <v>851999</v>
      </c>
      <c r="L96" s="206">
        <v>630500</v>
      </c>
      <c r="M96" s="206">
        <v>574149</v>
      </c>
      <c r="N96" s="206">
        <v>821926</v>
      </c>
      <c r="O96" s="207">
        <v>129780</v>
      </c>
      <c r="P96" s="206">
        <v>3008354</v>
      </c>
      <c r="Q96" s="239">
        <v>4707951</v>
      </c>
    </row>
    <row r="97" spans="3:17" ht="18" customHeight="1">
      <c r="C97" s="234"/>
      <c r="D97" s="249"/>
      <c r="E97" s="241" t="s">
        <v>75</v>
      </c>
      <c r="F97" s="250"/>
      <c r="G97" s="206">
        <v>3809617</v>
      </c>
      <c r="H97" s="207">
        <v>5217513</v>
      </c>
      <c r="I97" s="237">
        <v>9027130</v>
      </c>
      <c r="J97" s="238">
        <v>0</v>
      </c>
      <c r="K97" s="207">
        <v>3632355</v>
      </c>
      <c r="L97" s="206">
        <v>1695525</v>
      </c>
      <c r="M97" s="206">
        <v>902106</v>
      </c>
      <c r="N97" s="206">
        <v>1230680</v>
      </c>
      <c r="O97" s="207">
        <v>213500</v>
      </c>
      <c r="P97" s="206">
        <v>7674166</v>
      </c>
      <c r="Q97" s="239">
        <v>16701296</v>
      </c>
    </row>
    <row r="98" spans="3:17" ht="18" customHeight="1">
      <c r="C98" s="234"/>
      <c r="D98" s="240" t="s">
        <v>76</v>
      </c>
      <c r="E98" s="251"/>
      <c r="F98" s="251"/>
      <c r="G98" s="206">
        <v>6734443</v>
      </c>
      <c r="H98" s="207">
        <v>10223574</v>
      </c>
      <c r="I98" s="237">
        <v>16958017</v>
      </c>
      <c r="J98" s="238">
        <v>0</v>
      </c>
      <c r="K98" s="207">
        <v>28128419</v>
      </c>
      <c r="L98" s="206">
        <v>25344334</v>
      </c>
      <c r="M98" s="206">
        <v>28359999</v>
      </c>
      <c r="N98" s="206">
        <v>21286683</v>
      </c>
      <c r="O98" s="207">
        <v>22643368</v>
      </c>
      <c r="P98" s="206">
        <v>125762803</v>
      </c>
      <c r="Q98" s="239">
        <v>142720820</v>
      </c>
    </row>
    <row r="99" spans="3:17" ht="18" customHeight="1">
      <c r="C99" s="252"/>
      <c r="D99" s="253" t="s">
        <v>101</v>
      </c>
      <c r="E99" s="254"/>
      <c r="F99" s="254"/>
      <c r="G99" s="208">
        <v>10617278</v>
      </c>
      <c r="H99" s="209">
        <v>7898580</v>
      </c>
      <c r="I99" s="255">
        <v>18515858</v>
      </c>
      <c r="J99" s="256">
        <v>0</v>
      </c>
      <c r="K99" s="209">
        <v>28299487</v>
      </c>
      <c r="L99" s="208">
        <v>18810466</v>
      </c>
      <c r="M99" s="208">
        <v>18287399</v>
      </c>
      <c r="N99" s="208">
        <v>9967706</v>
      </c>
      <c r="O99" s="209">
        <v>9870593</v>
      </c>
      <c r="P99" s="255">
        <v>85235651</v>
      </c>
      <c r="Q99" s="239">
        <v>103751509</v>
      </c>
    </row>
    <row r="100" spans="3:17" ht="18" customHeight="1">
      <c r="C100" s="226" t="s">
        <v>77</v>
      </c>
      <c r="D100" s="258"/>
      <c r="E100" s="259"/>
      <c r="F100" s="260"/>
      <c r="G100" s="229">
        <v>160569</v>
      </c>
      <c r="H100" s="229">
        <v>2301769</v>
      </c>
      <c r="I100" s="231">
        <v>2462338</v>
      </c>
      <c r="J100" s="232">
        <v>0</v>
      </c>
      <c r="K100" s="300">
        <v>26353425</v>
      </c>
      <c r="L100" s="229">
        <v>28529350</v>
      </c>
      <c r="M100" s="229">
        <v>42930513</v>
      </c>
      <c r="N100" s="229">
        <v>23309494</v>
      </c>
      <c r="O100" s="229">
        <v>14302075</v>
      </c>
      <c r="P100" s="229">
        <v>135424857</v>
      </c>
      <c r="Q100" s="233">
        <v>137887195</v>
      </c>
    </row>
    <row r="101" spans="1:18" ht="18" customHeight="1">
      <c r="A101" s="219"/>
      <c r="B101" s="219"/>
      <c r="C101" s="234"/>
      <c r="D101" s="333" t="s">
        <v>128</v>
      </c>
      <c r="E101" s="334"/>
      <c r="F101" s="335"/>
      <c r="G101" s="206">
        <v>0</v>
      </c>
      <c r="H101" s="207">
        <v>0</v>
      </c>
      <c r="I101" s="237">
        <v>0</v>
      </c>
      <c r="J101" s="261">
        <v>0</v>
      </c>
      <c r="K101" s="210">
        <v>0</v>
      </c>
      <c r="L101" s="213">
        <v>0</v>
      </c>
      <c r="M101" s="213">
        <v>0</v>
      </c>
      <c r="N101" s="213">
        <v>0</v>
      </c>
      <c r="O101" s="210">
        <v>0</v>
      </c>
      <c r="P101" s="206">
        <v>0</v>
      </c>
      <c r="Q101" s="239">
        <v>0</v>
      </c>
      <c r="R101" s="219"/>
    </row>
    <row r="102" spans="3:17" ht="18" customHeight="1">
      <c r="C102" s="234"/>
      <c r="D102" s="333" t="s">
        <v>78</v>
      </c>
      <c r="E102" s="334"/>
      <c r="F102" s="335"/>
      <c r="G102" s="210">
        <v>0</v>
      </c>
      <c r="H102" s="210">
        <v>0</v>
      </c>
      <c r="I102" s="282">
        <v>0</v>
      </c>
      <c r="J102" s="261">
        <v>0</v>
      </c>
      <c r="K102" s="288">
        <v>0</v>
      </c>
      <c r="L102" s="206">
        <v>0</v>
      </c>
      <c r="M102" s="206">
        <v>0</v>
      </c>
      <c r="N102" s="206">
        <v>0</v>
      </c>
      <c r="O102" s="207">
        <v>0</v>
      </c>
      <c r="P102" s="206">
        <v>0</v>
      </c>
      <c r="Q102" s="239">
        <v>0</v>
      </c>
    </row>
    <row r="103" spans="3:17" ht="18" customHeight="1">
      <c r="C103" s="234"/>
      <c r="D103" s="333" t="s">
        <v>79</v>
      </c>
      <c r="E103" s="334"/>
      <c r="F103" s="335"/>
      <c r="G103" s="206">
        <v>0</v>
      </c>
      <c r="H103" s="207">
        <v>161264</v>
      </c>
      <c r="I103" s="237">
        <v>161264</v>
      </c>
      <c r="J103" s="238">
        <v>0</v>
      </c>
      <c r="K103" s="288">
        <v>3325836</v>
      </c>
      <c r="L103" s="206">
        <v>2559369</v>
      </c>
      <c r="M103" s="206">
        <v>4313486</v>
      </c>
      <c r="N103" s="206">
        <v>3429478</v>
      </c>
      <c r="O103" s="207">
        <v>1499717</v>
      </c>
      <c r="P103" s="206">
        <v>15127886</v>
      </c>
      <c r="Q103" s="239">
        <v>15289150</v>
      </c>
    </row>
    <row r="104" spans="3:17" ht="18" customHeight="1">
      <c r="C104" s="234"/>
      <c r="D104" s="333" t="s">
        <v>80</v>
      </c>
      <c r="E104" s="334"/>
      <c r="F104" s="335"/>
      <c r="G104" s="206">
        <v>160569</v>
      </c>
      <c r="H104" s="207">
        <v>814792</v>
      </c>
      <c r="I104" s="237">
        <v>975361</v>
      </c>
      <c r="J104" s="238">
        <v>0</v>
      </c>
      <c r="K104" s="288">
        <v>2788122</v>
      </c>
      <c r="L104" s="206">
        <v>3509658</v>
      </c>
      <c r="M104" s="206">
        <v>7865909</v>
      </c>
      <c r="N104" s="206">
        <v>3873409</v>
      </c>
      <c r="O104" s="207">
        <v>1929970</v>
      </c>
      <c r="P104" s="206">
        <v>19967068</v>
      </c>
      <c r="Q104" s="239">
        <v>20942429</v>
      </c>
    </row>
    <row r="105" spans="3:17" ht="18" customHeight="1">
      <c r="C105" s="234"/>
      <c r="D105" s="333" t="s">
        <v>81</v>
      </c>
      <c r="E105" s="334"/>
      <c r="F105" s="335"/>
      <c r="G105" s="210">
        <v>0</v>
      </c>
      <c r="H105" s="207">
        <v>1325713</v>
      </c>
      <c r="I105" s="237">
        <v>1325713</v>
      </c>
      <c r="J105" s="261">
        <v>0</v>
      </c>
      <c r="K105" s="288">
        <v>19773927</v>
      </c>
      <c r="L105" s="206">
        <v>21937857</v>
      </c>
      <c r="M105" s="206">
        <v>28751386</v>
      </c>
      <c r="N105" s="206">
        <v>14770139</v>
      </c>
      <c r="O105" s="207">
        <v>9211233</v>
      </c>
      <c r="P105" s="206">
        <v>94444542</v>
      </c>
      <c r="Q105" s="239">
        <v>95770255</v>
      </c>
    </row>
    <row r="106" spans="3:17" ht="18" customHeight="1">
      <c r="C106" s="234"/>
      <c r="D106" s="333" t="s">
        <v>82</v>
      </c>
      <c r="E106" s="334"/>
      <c r="F106" s="335"/>
      <c r="G106" s="210">
        <v>0</v>
      </c>
      <c r="H106" s="210">
        <v>0</v>
      </c>
      <c r="I106" s="282">
        <v>0</v>
      </c>
      <c r="J106" s="261">
        <v>0</v>
      </c>
      <c r="K106" s="288">
        <v>0</v>
      </c>
      <c r="L106" s="206">
        <v>0</v>
      </c>
      <c r="M106" s="206">
        <v>0</v>
      </c>
      <c r="N106" s="206">
        <v>0</v>
      </c>
      <c r="O106" s="207">
        <v>0</v>
      </c>
      <c r="P106" s="206">
        <v>0</v>
      </c>
      <c r="Q106" s="239">
        <v>0</v>
      </c>
    </row>
    <row r="107" spans="3:17" ht="18" customHeight="1">
      <c r="C107" s="262"/>
      <c r="D107" s="333" t="s">
        <v>83</v>
      </c>
      <c r="E107" s="334"/>
      <c r="F107" s="335"/>
      <c r="G107" s="213">
        <v>0</v>
      </c>
      <c r="H107" s="210">
        <v>0</v>
      </c>
      <c r="I107" s="282">
        <v>0</v>
      </c>
      <c r="J107" s="261">
        <v>0</v>
      </c>
      <c r="K107" s="289">
        <v>465540</v>
      </c>
      <c r="L107" s="213">
        <v>522466</v>
      </c>
      <c r="M107" s="213">
        <v>1999732</v>
      </c>
      <c r="N107" s="213">
        <v>1236468</v>
      </c>
      <c r="O107" s="210">
        <v>1661155</v>
      </c>
      <c r="P107" s="282">
        <v>5885361</v>
      </c>
      <c r="Q107" s="239">
        <v>5885361</v>
      </c>
    </row>
    <row r="108" spans="1:18" ht="18" customHeight="1">
      <c r="A108" s="219"/>
      <c r="B108" s="219"/>
      <c r="C108" s="265"/>
      <c r="D108" s="330" t="s">
        <v>129</v>
      </c>
      <c r="E108" s="331"/>
      <c r="F108" s="332"/>
      <c r="G108" s="271">
        <v>0</v>
      </c>
      <c r="H108" s="271">
        <v>0</v>
      </c>
      <c r="I108" s="272">
        <v>0</v>
      </c>
      <c r="J108" s="266">
        <v>0</v>
      </c>
      <c r="K108" s="271">
        <v>0</v>
      </c>
      <c r="L108" s="270">
        <v>0</v>
      </c>
      <c r="M108" s="270">
        <v>0</v>
      </c>
      <c r="N108" s="270">
        <v>0</v>
      </c>
      <c r="O108" s="271">
        <v>0</v>
      </c>
      <c r="P108" s="206">
        <v>0</v>
      </c>
      <c r="Q108" s="239">
        <v>0</v>
      </c>
      <c r="R108" s="219"/>
    </row>
    <row r="109" spans="3:17" ht="18" customHeight="1">
      <c r="C109" s="234" t="s">
        <v>134</v>
      </c>
      <c r="D109" s="236"/>
      <c r="E109" s="236"/>
      <c r="F109" s="236"/>
      <c r="G109" s="230">
        <v>0</v>
      </c>
      <c r="H109" s="230">
        <v>0</v>
      </c>
      <c r="I109" s="231">
        <v>0</v>
      </c>
      <c r="J109" s="267">
        <v>0</v>
      </c>
      <c r="K109" s="300">
        <v>48451757</v>
      </c>
      <c r="L109" s="300">
        <v>96265179</v>
      </c>
      <c r="M109" s="300">
        <v>177675613</v>
      </c>
      <c r="N109" s="300">
        <v>166510879</v>
      </c>
      <c r="O109" s="300">
        <v>227101604</v>
      </c>
      <c r="P109" s="229">
        <v>716005032</v>
      </c>
      <c r="Q109" s="233">
        <v>716005032</v>
      </c>
    </row>
    <row r="110" spans="3:17" ht="18" customHeight="1">
      <c r="C110" s="234"/>
      <c r="D110" s="246" t="s">
        <v>31</v>
      </c>
      <c r="E110" s="246"/>
      <c r="F110" s="250"/>
      <c r="G110" s="207">
        <v>0</v>
      </c>
      <c r="H110" s="207">
        <v>0</v>
      </c>
      <c r="I110" s="237">
        <v>0</v>
      </c>
      <c r="J110" s="261">
        <v>0</v>
      </c>
      <c r="K110" s="288">
        <v>9580493</v>
      </c>
      <c r="L110" s="206">
        <v>40254422</v>
      </c>
      <c r="M110" s="206">
        <v>98754990</v>
      </c>
      <c r="N110" s="206">
        <v>106056502</v>
      </c>
      <c r="O110" s="207">
        <v>128173343</v>
      </c>
      <c r="P110" s="206">
        <v>382819750</v>
      </c>
      <c r="Q110" s="239">
        <v>382819750</v>
      </c>
    </row>
    <row r="111" spans="3:17" ht="18" customHeight="1">
      <c r="C111" s="234"/>
      <c r="D111" s="246" t="s">
        <v>32</v>
      </c>
      <c r="E111" s="246"/>
      <c r="F111" s="250"/>
      <c r="G111" s="206">
        <v>0</v>
      </c>
      <c r="H111" s="207">
        <v>0</v>
      </c>
      <c r="I111" s="237">
        <v>0</v>
      </c>
      <c r="J111" s="261">
        <v>0</v>
      </c>
      <c r="K111" s="288">
        <v>38429281</v>
      </c>
      <c r="L111" s="206">
        <v>55479440</v>
      </c>
      <c r="M111" s="206">
        <v>75826690</v>
      </c>
      <c r="N111" s="206">
        <v>49527023</v>
      </c>
      <c r="O111" s="207">
        <v>55330273</v>
      </c>
      <c r="P111" s="206">
        <v>274592707</v>
      </c>
      <c r="Q111" s="239">
        <v>274592707</v>
      </c>
    </row>
    <row r="112" spans="3:17" ht="18" customHeight="1">
      <c r="C112" s="234"/>
      <c r="D112" s="268" t="s">
        <v>33</v>
      </c>
      <c r="E112" s="268"/>
      <c r="F112" s="269"/>
      <c r="G112" s="270">
        <v>0</v>
      </c>
      <c r="H112" s="271">
        <v>0</v>
      </c>
      <c r="I112" s="272">
        <v>0</v>
      </c>
      <c r="J112" s="273">
        <v>0</v>
      </c>
      <c r="K112" s="290">
        <v>441983</v>
      </c>
      <c r="L112" s="215">
        <v>531317</v>
      </c>
      <c r="M112" s="215">
        <v>3093933</v>
      </c>
      <c r="N112" s="215">
        <v>10927354</v>
      </c>
      <c r="O112" s="214">
        <v>43597988</v>
      </c>
      <c r="P112" s="215">
        <v>58592575</v>
      </c>
      <c r="Q112" s="239">
        <v>58592575</v>
      </c>
    </row>
    <row r="113" spans="3:17" ht="18" customHeight="1" thickBot="1">
      <c r="C113" s="275"/>
      <c r="D113" s="276" t="s">
        <v>84</v>
      </c>
      <c r="E113" s="276"/>
      <c r="F113" s="276"/>
      <c r="G113" s="277">
        <v>83115595</v>
      </c>
      <c r="H113" s="278">
        <v>112279651</v>
      </c>
      <c r="I113" s="279">
        <v>195395246</v>
      </c>
      <c r="J113" s="280">
        <v>0</v>
      </c>
      <c r="K113" s="302">
        <v>305605641</v>
      </c>
      <c r="L113" s="277">
        <v>335095199</v>
      </c>
      <c r="M113" s="277">
        <v>453903730</v>
      </c>
      <c r="N113" s="277">
        <v>349993287</v>
      </c>
      <c r="O113" s="278">
        <v>420811732</v>
      </c>
      <c r="P113" s="277">
        <v>1865409589</v>
      </c>
      <c r="Q113" s="281">
        <v>2060804835</v>
      </c>
    </row>
    <row r="114" spans="3:17" ht="18" customHeight="1">
      <c r="C114" s="284" t="s">
        <v>87</v>
      </c>
      <c r="D114" s="285"/>
      <c r="E114" s="285"/>
      <c r="F114" s="285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7"/>
    </row>
    <row r="115" spans="3:17" ht="18" customHeight="1">
      <c r="C115" s="226" t="s">
        <v>70</v>
      </c>
      <c r="D115" s="227"/>
      <c r="E115" s="227"/>
      <c r="F115" s="228"/>
      <c r="G115" s="229">
        <v>75719712</v>
      </c>
      <c r="H115" s="230">
        <v>99765970</v>
      </c>
      <c r="I115" s="231">
        <v>175485682</v>
      </c>
      <c r="J115" s="232">
        <v>0</v>
      </c>
      <c r="K115" s="300">
        <v>210526864</v>
      </c>
      <c r="L115" s="229">
        <v>191150352</v>
      </c>
      <c r="M115" s="229">
        <v>211795558</v>
      </c>
      <c r="N115" s="229">
        <v>145139983</v>
      </c>
      <c r="O115" s="230">
        <v>162453241</v>
      </c>
      <c r="P115" s="229">
        <v>921065998</v>
      </c>
      <c r="Q115" s="233">
        <v>1096551680</v>
      </c>
    </row>
    <row r="116" spans="3:17" ht="18" customHeight="1">
      <c r="C116" s="234"/>
      <c r="D116" s="235" t="s">
        <v>90</v>
      </c>
      <c r="E116" s="236"/>
      <c r="F116" s="236"/>
      <c r="G116" s="206">
        <v>31340763</v>
      </c>
      <c r="H116" s="206">
        <v>32765033</v>
      </c>
      <c r="I116" s="237">
        <v>64105796</v>
      </c>
      <c r="J116" s="238">
        <v>0</v>
      </c>
      <c r="K116" s="288">
        <v>69736417</v>
      </c>
      <c r="L116" s="206">
        <v>64022949</v>
      </c>
      <c r="M116" s="206">
        <v>77965104</v>
      </c>
      <c r="N116" s="206">
        <v>59188772</v>
      </c>
      <c r="O116" s="207">
        <v>88189865</v>
      </c>
      <c r="P116" s="206">
        <v>359103107</v>
      </c>
      <c r="Q116" s="239">
        <v>423208903</v>
      </c>
    </row>
    <row r="117" spans="3:17" ht="18" customHeight="1">
      <c r="C117" s="234"/>
      <c r="D117" s="240"/>
      <c r="E117" s="241" t="s">
        <v>91</v>
      </c>
      <c r="F117" s="242"/>
      <c r="G117" s="206">
        <v>26982484</v>
      </c>
      <c r="H117" s="207">
        <v>23109345</v>
      </c>
      <c r="I117" s="237">
        <v>50091829</v>
      </c>
      <c r="J117" s="238">
        <v>0</v>
      </c>
      <c r="K117" s="288">
        <v>49650212</v>
      </c>
      <c r="L117" s="206">
        <v>47598553</v>
      </c>
      <c r="M117" s="206">
        <v>56949369</v>
      </c>
      <c r="N117" s="206">
        <v>43391287</v>
      </c>
      <c r="O117" s="207">
        <v>54444454</v>
      </c>
      <c r="P117" s="206">
        <v>252033875</v>
      </c>
      <c r="Q117" s="239">
        <v>302125704</v>
      </c>
    </row>
    <row r="118" spans="3:17" ht="18" customHeight="1">
      <c r="C118" s="234"/>
      <c r="D118" s="240"/>
      <c r="E118" s="241" t="s">
        <v>92</v>
      </c>
      <c r="F118" s="242"/>
      <c r="G118" s="206">
        <v>0</v>
      </c>
      <c r="H118" s="207">
        <v>0</v>
      </c>
      <c r="I118" s="237">
        <v>0</v>
      </c>
      <c r="J118" s="238">
        <v>0</v>
      </c>
      <c r="K118" s="288">
        <v>99314</v>
      </c>
      <c r="L118" s="206">
        <v>419774</v>
      </c>
      <c r="M118" s="206">
        <v>1385827</v>
      </c>
      <c r="N118" s="206">
        <v>2002923</v>
      </c>
      <c r="O118" s="207">
        <v>9485215</v>
      </c>
      <c r="P118" s="206">
        <v>13393053</v>
      </c>
      <c r="Q118" s="239">
        <v>13393053</v>
      </c>
    </row>
    <row r="119" spans="3:17" ht="18" customHeight="1">
      <c r="C119" s="234"/>
      <c r="D119" s="240"/>
      <c r="E119" s="241" t="s">
        <v>93</v>
      </c>
      <c r="F119" s="242"/>
      <c r="G119" s="206">
        <v>3072365</v>
      </c>
      <c r="H119" s="207">
        <v>7864555</v>
      </c>
      <c r="I119" s="237">
        <v>10936920</v>
      </c>
      <c r="J119" s="238">
        <v>0</v>
      </c>
      <c r="K119" s="288">
        <v>15365891</v>
      </c>
      <c r="L119" s="206">
        <v>11969729</v>
      </c>
      <c r="M119" s="206">
        <v>15278245</v>
      </c>
      <c r="N119" s="206">
        <v>10621710</v>
      </c>
      <c r="O119" s="207">
        <v>20495179</v>
      </c>
      <c r="P119" s="206">
        <v>73730754</v>
      </c>
      <c r="Q119" s="239">
        <v>84667674</v>
      </c>
    </row>
    <row r="120" spans="3:17" ht="18" customHeight="1">
      <c r="C120" s="234"/>
      <c r="D120" s="240"/>
      <c r="E120" s="241" t="s">
        <v>94</v>
      </c>
      <c r="F120" s="242"/>
      <c r="G120" s="206">
        <v>205932</v>
      </c>
      <c r="H120" s="207">
        <v>441547</v>
      </c>
      <c r="I120" s="237">
        <v>647479</v>
      </c>
      <c r="J120" s="238">
        <v>0</v>
      </c>
      <c r="K120" s="288">
        <v>1043338</v>
      </c>
      <c r="L120" s="206">
        <v>700943</v>
      </c>
      <c r="M120" s="206">
        <v>672247</v>
      </c>
      <c r="N120" s="206">
        <v>383119</v>
      </c>
      <c r="O120" s="207">
        <v>492770</v>
      </c>
      <c r="P120" s="206">
        <v>3292417</v>
      </c>
      <c r="Q120" s="239">
        <v>3939896</v>
      </c>
    </row>
    <row r="121" spans="3:17" ht="18" customHeight="1">
      <c r="C121" s="234"/>
      <c r="D121" s="240"/>
      <c r="E121" s="336" t="s">
        <v>102</v>
      </c>
      <c r="F121" s="337"/>
      <c r="G121" s="206">
        <v>1079982</v>
      </c>
      <c r="H121" s="207">
        <v>1349586</v>
      </c>
      <c r="I121" s="237">
        <v>2429568</v>
      </c>
      <c r="J121" s="238">
        <v>0</v>
      </c>
      <c r="K121" s="288">
        <v>3577662</v>
      </c>
      <c r="L121" s="206">
        <v>3333950</v>
      </c>
      <c r="M121" s="206">
        <v>3679416</v>
      </c>
      <c r="N121" s="206">
        <v>2789733</v>
      </c>
      <c r="O121" s="207">
        <v>3272247</v>
      </c>
      <c r="P121" s="206">
        <v>16653008</v>
      </c>
      <c r="Q121" s="239">
        <v>19082576</v>
      </c>
    </row>
    <row r="122" spans="3:17" ht="18" customHeight="1">
      <c r="C122" s="234"/>
      <c r="D122" s="235" t="s">
        <v>71</v>
      </c>
      <c r="E122" s="243"/>
      <c r="F122" s="242"/>
      <c r="G122" s="206">
        <v>19747772</v>
      </c>
      <c r="H122" s="206">
        <v>37575827</v>
      </c>
      <c r="I122" s="237">
        <v>57323599</v>
      </c>
      <c r="J122" s="238">
        <v>0</v>
      </c>
      <c r="K122" s="288">
        <v>65090901</v>
      </c>
      <c r="L122" s="206">
        <v>60863995</v>
      </c>
      <c r="M122" s="206">
        <v>57916600</v>
      </c>
      <c r="N122" s="206">
        <v>32639448</v>
      </c>
      <c r="O122" s="207">
        <v>21829307</v>
      </c>
      <c r="P122" s="206">
        <v>238340251</v>
      </c>
      <c r="Q122" s="239">
        <v>295663850</v>
      </c>
    </row>
    <row r="123" spans="3:17" ht="18" customHeight="1">
      <c r="C123" s="234"/>
      <c r="D123" s="240"/>
      <c r="E123" s="244" t="s">
        <v>95</v>
      </c>
      <c r="F123" s="244"/>
      <c r="G123" s="206">
        <v>16241051</v>
      </c>
      <c r="H123" s="207">
        <v>29349048</v>
      </c>
      <c r="I123" s="237">
        <v>45590099</v>
      </c>
      <c r="J123" s="238">
        <v>0</v>
      </c>
      <c r="K123" s="288">
        <v>54928982</v>
      </c>
      <c r="L123" s="206">
        <v>49363707</v>
      </c>
      <c r="M123" s="206">
        <v>47281080</v>
      </c>
      <c r="N123" s="206">
        <v>26417730</v>
      </c>
      <c r="O123" s="207">
        <v>19106196</v>
      </c>
      <c r="P123" s="206">
        <v>197097695</v>
      </c>
      <c r="Q123" s="239">
        <v>242687794</v>
      </c>
    </row>
    <row r="124" spans="3:17" ht="18" customHeight="1">
      <c r="C124" s="234"/>
      <c r="D124" s="240"/>
      <c r="E124" s="244" t="s">
        <v>96</v>
      </c>
      <c r="F124" s="244"/>
      <c r="G124" s="206">
        <v>3506721</v>
      </c>
      <c r="H124" s="207">
        <v>8226779</v>
      </c>
      <c r="I124" s="237">
        <v>11733500</v>
      </c>
      <c r="J124" s="238">
        <v>0</v>
      </c>
      <c r="K124" s="288">
        <v>10161919</v>
      </c>
      <c r="L124" s="206">
        <v>11500288</v>
      </c>
      <c r="M124" s="206">
        <v>10635520</v>
      </c>
      <c r="N124" s="206">
        <v>6221718</v>
      </c>
      <c r="O124" s="207">
        <v>2723111</v>
      </c>
      <c r="P124" s="206">
        <v>41242556</v>
      </c>
      <c r="Q124" s="239">
        <v>52976056</v>
      </c>
    </row>
    <row r="125" spans="3:17" ht="18" customHeight="1">
      <c r="C125" s="234"/>
      <c r="D125" s="235" t="s">
        <v>72</v>
      </c>
      <c r="E125" s="236"/>
      <c r="F125" s="236"/>
      <c r="G125" s="206">
        <v>99607</v>
      </c>
      <c r="H125" s="206">
        <v>905774</v>
      </c>
      <c r="I125" s="237">
        <v>1005381</v>
      </c>
      <c r="J125" s="238">
        <v>0</v>
      </c>
      <c r="K125" s="288">
        <v>6127674</v>
      </c>
      <c r="L125" s="288">
        <v>10662205</v>
      </c>
      <c r="M125" s="288">
        <v>18647906</v>
      </c>
      <c r="N125" s="288">
        <v>13205849</v>
      </c>
      <c r="O125" s="288">
        <v>10163989</v>
      </c>
      <c r="P125" s="206">
        <v>58807623</v>
      </c>
      <c r="Q125" s="239">
        <v>59813004</v>
      </c>
    </row>
    <row r="126" spans="3:17" ht="18" customHeight="1">
      <c r="C126" s="234"/>
      <c r="D126" s="240"/>
      <c r="E126" s="241" t="s">
        <v>97</v>
      </c>
      <c r="F126" s="242"/>
      <c r="G126" s="206">
        <v>81272</v>
      </c>
      <c r="H126" s="207">
        <v>794817</v>
      </c>
      <c r="I126" s="237">
        <v>876089</v>
      </c>
      <c r="J126" s="238">
        <v>0</v>
      </c>
      <c r="K126" s="288">
        <v>5145543</v>
      </c>
      <c r="L126" s="206">
        <v>9318245</v>
      </c>
      <c r="M126" s="206">
        <v>16021624</v>
      </c>
      <c r="N126" s="206">
        <v>11388533</v>
      </c>
      <c r="O126" s="207">
        <v>8557121</v>
      </c>
      <c r="P126" s="206">
        <v>50431066</v>
      </c>
      <c r="Q126" s="239">
        <v>51307155</v>
      </c>
    </row>
    <row r="127" spans="3:17" ht="18" customHeight="1">
      <c r="C127" s="234"/>
      <c r="D127" s="240"/>
      <c r="E127" s="333" t="s">
        <v>98</v>
      </c>
      <c r="F127" s="335"/>
      <c r="G127" s="206">
        <v>18335</v>
      </c>
      <c r="H127" s="207">
        <v>110957</v>
      </c>
      <c r="I127" s="237">
        <v>129292</v>
      </c>
      <c r="J127" s="238">
        <v>0</v>
      </c>
      <c r="K127" s="288">
        <v>982131</v>
      </c>
      <c r="L127" s="206">
        <v>1343960</v>
      </c>
      <c r="M127" s="206">
        <v>2626282</v>
      </c>
      <c r="N127" s="206">
        <v>1817316</v>
      </c>
      <c r="O127" s="207">
        <v>1606868</v>
      </c>
      <c r="P127" s="206">
        <v>8376557</v>
      </c>
      <c r="Q127" s="239">
        <v>8505849</v>
      </c>
    </row>
    <row r="128" spans="3:17" ht="18" customHeight="1">
      <c r="C128" s="234"/>
      <c r="D128" s="244"/>
      <c r="E128" s="333" t="s">
        <v>99</v>
      </c>
      <c r="F128" s="335"/>
      <c r="G128" s="206">
        <v>0</v>
      </c>
      <c r="H128" s="207">
        <v>0</v>
      </c>
      <c r="I128" s="237">
        <v>0</v>
      </c>
      <c r="J128" s="238">
        <v>0</v>
      </c>
      <c r="K128" s="288">
        <v>0</v>
      </c>
      <c r="L128" s="206">
        <v>0</v>
      </c>
      <c r="M128" s="206">
        <v>0</v>
      </c>
      <c r="N128" s="206">
        <v>0</v>
      </c>
      <c r="O128" s="207">
        <v>0</v>
      </c>
      <c r="P128" s="206">
        <v>0</v>
      </c>
      <c r="Q128" s="239">
        <v>0</v>
      </c>
    </row>
    <row r="129" spans="3:17" ht="18" customHeight="1">
      <c r="C129" s="234"/>
      <c r="D129" s="235" t="s">
        <v>73</v>
      </c>
      <c r="E129" s="236"/>
      <c r="F129" s="245"/>
      <c r="G129" s="206">
        <v>7853349</v>
      </c>
      <c r="H129" s="206">
        <v>11419570</v>
      </c>
      <c r="I129" s="237">
        <v>19272919</v>
      </c>
      <c r="J129" s="238">
        <v>0</v>
      </c>
      <c r="K129" s="207">
        <v>15956881</v>
      </c>
      <c r="L129" s="206">
        <v>13980900</v>
      </c>
      <c r="M129" s="206">
        <v>13454605</v>
      </c>
      <c r="N129" s="206">
        <v>10980221</v>
      </c>
      <c r="O129" s="207">
        <v>12020508</v>
      </c>
      <c r="P129" s="206">
        <v>66393115</v>
      </c>
      <c r="Q129" s="239">
        <v>85666034</v>
      </c>
    </row>
    <row r="130" spans="3:17" ht="18" customHeight="1">
      <c r="C130" s="234"/>
      <c r="D130" s="240"/>
      <c r="E130" s="246" t="s">
        <v>100</v>
      </c>
      <c r="F130" s="242"/>
      <c r="G130" s="206">
        <v>3936492</v>
      </c>
      <c r="H130" s="207">
        <v>5682384</v>
      </c>
      <c r="I130" s="237">
        <v>9618876</v>
      </c>
      <c r="J130" s="238">
        <v>0</v>
      </c>
      <c r="K130" s="207">
        <v>11920968</v>
      </c>
      <c r="L130" s="206">
        <v>11887479</v>
      </c>
      <c r="M130" s="206">
        <v>12125979</v>
      </c>
      <c r="N130" s="206">
        <v>9132878</v>
      </c>
      <c r="O130" s="207">
        <v>11711556</v>
      </c>
      <c r="P130" s="206">
        <v>56778860</v>
      </c>
      <c r="Q130" s="239">
        <v>66397736</v>
      </c>
    </row>
    <row r="131" spans="3:17" ht="18" customHeight="1">
      <c r="C131" s="234"/>
      <c r="D131" s="247"/>
      <c r="E131" s="244" t="s">
        <v>74</v>
      </c>
      <c r="F131" s="248"/>
      <c r="G131" s="206">
        <v>488206</v>
      </c>
      <c r="H131" s="207">
        <v>1041428</v>
      </c>
      <c r="I131" s="237">
        <v>1529634</v>
      </c>
      <c r="J131" s="238">
        <v>0</v>
      </c>
      <c r="K131" s="207">
        <v>766797</v>
      </c>
      <c r="L131" s="206">
        <v>567450</v>
      </c>
      <c r="M131" s="206">
        <v>516733</v>
      </c>
      <c r="N131" s="206">
        <v>739731</v>
      </c>
      <c r="O131" s="207">
        <v>116802</v>
      </c>
      <c r="P131" s="206">
        <v>2707513</v>
      </c>
      <c r="Q131" s="239">
        <v>4237147</v>
      </c>
    </row>
    <row r="132" spans="3:17" ht="18" customHeight="1">
      <c r="C132" s="234"/>
      <c r="D132" s="249"/>
      <c r="E132" s="241" t="s">
        <v>75</v>
      </c>
      <c r="F132" s="250"/>
      <c r="G132" s="206">
        <v>3428651</v>
      </c>
      <c r="H132" s="207">
        <v>4695758</v>
      </c>
      <c r="I132" s="237">
        <v>8124409</v>
      </c>
      <c r="J132" s="238">
        <v>0</v>
      </c>
      <c r="K132" s="207">
        <v>3269116</v>
      </c>
      <c r="L132" s="206">
        <v>1525971</v>
      </c>
      <c r="M132" s="206">
        <v>811893</v>
      </c>
      <c r="N132" s="206">
        <v>1107612</v>
      </c>
      <c r="O132" s="207">
        <v>192150</v>
      </c>
      <c r="P132" s="206">
        <v>6906742</v>
      </c>
      <c r="Q132" s="239">
        <v>15031151</v>
      </c>
    </row>
    <row r="133" spans="3:17" ht="18" customHeight="1">
      <c r="C133" s="234"/>
      <c r="D133" s="240" t="s">
        <v>76</v>
      </c>
      <c r="E133" s="251"/>
      <c r="F133" s="251"/>
      <c r="G133" s="206">
        <v>6060943</v>
      </c>
      <c r="H133" s="207">
        <v>9201186</v>
      </c>
      <c r="I133" s="237">
        <v>15262129</v>
      </c>
      <c r="J133" s="238">
        <v>0</v>
      </c>
      <c r="K133" s="207">
        <v>25315504</v>
      </c>
      <c r="L133" s="206">
        <v>22809837</v>
      </c>
      <c r="M133" s="206">
        <v>25523944</v>
      </c>
      <c r="N133" s="206">
        <v>19157987</v>
      </c>
      <c r="O133" s="207">
        <v>20378979</v>
      </c>
      <c r="P133" s="206">
        <v>113186251</v>
      </c>
      <c r="Q133" s="239">
        <v>128448380</v>
      </c>
    </row>
    <row r="134" spans="3:17" ht="18" customHeight="1">
      <c r="C134" s="252"/>
      <c r="D134" s="253" t="s">
        <v>101</v>
      </c>
      <c r="E134" s="254"/>
      <c r="F134" s="254"/>
      <c r="G134" s="208">
        <v>10617278</v>
      </c>
      <c r="H134" s="209">
        <v>7898580</v>
      </c>
      <c r="I134" s="237">
        <v>18515858</v>
      </c>
      <c r="J134" s="256">
        <v>0</v>
      </c>
      <c r="K134" s="209">
        <v>28299487</v>
      </c>
      <c r="L134" s="208">
        <v>18810466</v>
      </c>
      <c r="M134" s="208">
        <v>18287399</v>
      </c>
      <c r="N134" s="208">
        <v>9967706</v>
      </c>
      <c r="O134" s="209">
        <v>9870593</v>
      </c>
      <c r="P134" s="255">
        <v>85235651</v>
      </c>
      <c r="Q134" s="239">
        <v>103751509</v>
      </c>
    </row>
    <row r="135" spans="3:17" ht="18" customHeight="1">
      <c r="C135" s="226" t="s">
        <v>77</v>
      </c>
      <c r="D135" s="258"/>
      <c r="E135" s="259"/>
      <c r="F135" s="260"/>
      <c r="G135" s="229">
        <v>144510</v>
      </c>
      <c r="H135" s="230">
        <v>2071589</v>
      </c>
      <c r="I135" s="231">
        <v>2216099</v>
      </c>
      <c r="J135" s="232">
        <v>0</v>
      </c>
      <c r="K135" s="300">
        <v>23718025</v>
      </c>
      <c r="L135" s="300">
        <v>25676353</v>
      </c>
      <c r="M135" s="300">
        <v>38637368</v>
      </c>
      <c r="N135" s="300">
        <v>20978499</v>
      </c>
      <c r="O135" s="300">
        <v>12871840</v>
      </c>
      <c r="P135" s="229">
        <v>121882085</v>
      </c>
      <c r="Q135" s="233">
        <v>124098184</v>
      </c>
    </row>
    <row r="136" spans="1:18" ht="18" customHeight="1">
      <c r="A136" s="219"/>
      <c r="B136" s="219"/>
      <c r="C136" s="234"/>
      <c r="D136" s="333" t="s">
        <v>128</v>
      </c>
      <c r="E136" s="334"/>
      <c r="F136" s="335"/>
      <c r="G136" s="206">
        <v>0</v>
      </c>
      <c r="H136" s="207">
        <v>0</v>
      </c>
      <c r="I136" s="237">
        <v>0</v>
      </c>
      <c r="J136" s="261">
        <v>0</v>
      </c>
      <c r="K136" s="207">
        <v>0</v>
      </c>
      <c r="L136" s="206">
        <v>0</v>
      </c>
      <c r="M136" s="206">
        <v>0</v>
      </c>
      <c r="N136" s="206">
        <v>0</v>
      </c>
      <c r="O136" s="207">
        <v>0</v>
      </c>
      <c r="P136" s="206">
        <v>0</v>
      </c>
      <c r="Q136" s="239">
        <v>0</v>
      </c>
      <c r="R136" s="219"/>
    </row>
    <row r="137" spans="3:17" ht="18" customHeight="1">
      <c r="C137" s="234"/>
      <c r="D137" s="333" t="s">
        <v>78</v>
      </c>
      <c r="E137" s="334"/>
      <c r="F137" s="335"/>
      <c r="G137" s="210">
        <v>0</v>
      </c>
      <c r="H137" s="210">
        <v>0</v>
      </c>
      <c r="I137" s="282">
        <v>0</v>
      </c>
      <c r="J137" s="261">
        <v>0</v>
      </c>
      <c r="K137" s="288">
        <v>0</v>
      </c>
      <c r="L137" s="206">
        <v>0</v>
      </c>
      <c r="M137" s="206">
        <v>0</v>
      </c>
      <c r="N137" s="206">
        <v>0</v>
      </c>
      <c r="O137" s="207">
        <v>0</v>
      </c>
      <c r="P137" s="206">
        <v>0</v>
      </c>
      <c r="Q137" s="239">
        <v>0</v>
      </c>
    </row>
    <row r="138" spans="3:17" ht="18" customHeight="1">
      <c r="C138" s="234"/>
      <c r="D138" s="333" t="s">
        <v>79</v>
      </c>
      <c r="E138" s="334"/>
      <c r="F138" s="335"/>
      <c r="G138" s="206">
        <v>0</v>
      </c>
      <c r="H138" s="207">
        <v>145137</v>
      </c>
      <c r="I138" s="237">
        <v>145137</v>
      </c>
      <c r="J138" s="238">
        <v>0</v>
      </c>
      <c r="K138" s="288">
        <v>2993232</v>
      </c>
      <c r="L138" s="206">
        <v>2303423</v>
      </c>
      <c r="M138" s="206">
        <v>3882121</v>
      </c>
      <c r="N138" s="206">
        <v>3086518</v>
      </c>
      <c r="O138" s="207">
        <v>1349740</v>
      </c>
      <c r="P138" s="206">
        <v>13615034</v>
      </c>
      <c r="Q138" s="239">
        <v>13760171</v>
      </c>
    </row>
    <row r="139" spans="3:17" ht="18" customHeight="1">
      <c r="C139" s="234"/>
      <c r="D139" s="333" t="s">
        <v>80</v>
      </c>
      <c r="E139" s="334"/>
      <c r="F139" s="335"/>
      <c r="G139" s="206">
        <v>144510</v>
      </c>
      <c r="H139" s="207">
        <v>733311</v>
      </c>
      <c r="I139" s="237">
        <v>877821</v>
      </c>
      <c r="J139" s="238">
        <v>0</v>
      </c>
      <c r="K139" s="288">
        <v>2509301</v>
      </c>
      <c r="L139" s="206">
        <v>3158682</v>
      </c>
      <c r="M139" s="206">
        <v>7079301</v>
      </c>
      <c r="N139" s="206">
        <v>3486059</v>
      </c>
      <c r="O139" s="207">
        <v>1736971</v>
      </c>
      <c r="P139" s="206">
        <v>17970314</v>
      </c>
      <c r="Q139" s="239">
        <v>18848135</v>
      </c>
    </row>
    <row r="140" spans="3:17" ht="18" customHeight="1">
      <c r="C140" s="234"/>
      <c r="D140" s="333" t="s">
        <v>81</v>
      </c>
      <c r="E140" s="334"/>
      <c r="F140" s="335"/>
      <c r="G140" s="210">
        <v>0</v>
      </c>
      <c r="H140" s="207">
        <v>1193141</v>
      </c>
      <c r="I140" s="237">
        <v>1193141</v>
      </c>
      <c r="J140" s="261">
        <v>0</v>
      </c>
      <c r="K140" s="288">
        <v>17796507</v>
      </c>
      <c r="L140" s="206">
        <v>19744030</v>
      </c>
      <c r="M140" s="206">
        <v>25876190</v>
      </c>
      <c r="N140" s="206">
        <v>13293102</v>
      </c>
      <c r="O140" s="207">
        <v>8290094</v>
      </c>
      <c r="P140" s="206">
        <v>84999923</v>
      </c>
      <c r="Q140" s="239">
        <v>86193064</v>
      </c>
    </row>
    <row r="141" spans="3:17" ht="18" customHeight="1">
      <c r="C141" s="234"/>
      <c r="D141" s="333" t="s">
        <v>82</v>
      </c>
      <c r="E141" s="334"/>
      <c r="F141" s="335"/>
      <c r="G141" s="210">
        <v>0</v>
      </c>
      <c r="H141" s="210">
        <v>0</v>
      </c>
      <c r="I141" s="237">
        <v>0</v>
      </c>
      <c r="J141" s="261">
        <v>0</v>
      </c>
      <c r="K141" s="288">
        <v>0</v>
      </c>
      <c r="L141" s="206">
        <v>0</v>
      </c>
      <c r="M141" s="206">
        <v>0</v>
      </c>
      <c r="N141" s="206">
        <v>0</v>
      </c>
      <c r="O141" s="207">
        <v>0</v>
      </c>
      <c r="P141" s="206">
        <v>0</v>
      </c>
      <c r="Q141" s="239">
        <v>0</v>
      </c>
    </row>
    <row r="142" spans="3:17" ht="18" customHeight="1">
      <c r="C142" s="262"/>
      <c r="D142" s="333" t="s">
        <v>83</v>
      </c>
      <c r="E142" s="334"/>
      <c r="F142" s="335"/>
      <c r="G142" s="213">
        <v>0</v>
      </c>
      <c r="H142" s="210">
        <v>0</v>
      </c>
      <c r="I142" s="282">
        <v>0</v>
      </c>
      <c r="J142" s="261">
        <v>0</v>
      </c>
      <c r="K142" s="289">
        <v>418985</v>
      </c>
      <c r="L142" s="213">
        <v>470218</v>
      </c>
      <c r="M142" s="213">
        <v>1799756</v>
      </c>
      <c r="N142" s="213">
        <v>1112820</v>
      </c>
      <c r="O142" s="210">
        <v>1495035</v>
      </c>
      <c r="P142" s="213">
        <v>5296814</v>
      </c>
      <c r="Q142" s="264">
        <v>5296814</v>
      </c>
    </row>
    <row r="143" spans="1:18" ht="18" customHeight="1">
      <c r="A143" s="219"/>
      <c r="B143" s="219"/>
      <c r="C143" s="265"/>
      <c r="D143" s="330" t="s">
        <v>129</v>
      </c>
      <c r="E143" s="331"/>
      <c r="F143" s="332"/>
      <c r="G143" s="271">
        <v>0</v>
      </c>
      <c r="H143" s="271">
        <v>0</v>
      </c>
      <c r="I143" s="272">
        <v>0</v>
      </c>
      <c r="J143" s="266">
        <v>0</v>
      </c>
      <c r="K143" s="207">
        <v>0</v>
      </c>
      <c r="L143" s="206">
        <v>0</v>
      </c>
      <c r="M143" s="206">
        <v>0</v>
      </c>
      <c r="N143" s="206">
        <v>0</v>
      </c>
      <c r="O143" s="207">
        <v>0</v>
      </c>
      <c r="P143" s="206">
        <v>0</v>
      </c>
      <c r="Q143" s="239">
        <v>0</v>
      </c>
      <c r="R143" s="219"/>
    </row>
    <row r="144" spans="3:17" ht="18" customHeight="1">
      <c r="C144" s="234" t="s">
        <v>134</v>
      </c>
      <c r="D144" s="236"/>
      <c r="E144" s="236"/>
      <c r="F144" s="236"/>
      <c r="G144" s="230">
        <v>0</v>
      </c>
      <c r="H144" s="230">
        <v>0</v>
      </c>
      <c r="I144" s="231">
        <v>0</v>
      </c>
      <c r="J144" s="267">
        <v>0</v>
      </c>
      <c r="K144" s="300">
        <v>43622909</v>
      </c>
      <c r="L144" s="300">
        <v>86694859</v>
      </c>
      <c r="M144" s="300">
        <v>159939710</v>
      </c>
      <c r="N144" s="300">
        <v>149973129</v>
      </c>
      <c r="O144" s="300">
        <v>204461762</v>
      </c>
      <c r="P144" s="229">
        <v>644692369</v>
      </c>
      <c r="Q144" s="233">
        <v>644692369</v>
      </c>
    </row>
    <row r="145" spans="3:17" ht="18" customHeight="1">
      <c r="C145" s="234"/>
      <c r="D145" s="246" t="s">
        <v>31</v>
      </c>
      <c r="E145" s="246"/>
      <c r="F145" s="250"/>
      <c r="G145" s="207">
        <v>0</v>
      </c>
      <c r="H145" s="207">
        <v>0</v>
      </c>
      <c r="I145" s="237">
        <v>0</v>
      </c>
      <c r="J145" s="261">
        <v>0</v>
      </c>
      <c r="K145" s="288">
        <v>8638834</v>
      </c>
      <c r="L145" s="206">
        <v>36285267</v>
      </c>
      <c r="M145" s="206">
        <v>88911239</v>
      </c>
      <c r="N145" s="206">
        <v>95564267</v>
      </c>
      <c r="O145" s="207">
        <v>115426440</v>
      </c>
      <c r="P145" s="206">
        <v>344826047</v>
      </c>
      <c r="Q145" s="239">
        <v>344826047</v>
      </c>
    </row>
    <row r="146" spans="3:17" ht="18" customHeight="1">
      <c r="C146" s="234"/>
      <c r="D146" s="246" t="s">
        <v>32</v>
      </c>
      <c r="E146" s="246"/>
      <c r="F146" s="250"/>
      <c r="G146" s="206">
        <v>0</v>
      </c>
      <c r="H146" s="207">
        <v>0</v>
      </c>
      <c r="I146" s="237">
        <v>0</v>
      </c>
      <c r="J146" s="261">
        <v>0</v>
      </c>
      <c r="K146" s="288">
        <v>34586291</v>
      </c>
      <c r="L146" s="206">
        <v>49931408</v>
      </c>
      <c r="M146" s="206">
        <v>68243934</v>
      </c>
      <c r="N146" s="206">
        <v>44574255</v>
      </c>
      <c r="O146" s="207">
        <v>49797175</v>
      </c>
      <c r="P146" s="206">
        <v>247133063</v>
      </c>
      <c r="Q146" s="239">
        <v>247133063</v>
      </c>
    </row>
    <row r="147" spans="3:17" ht="18" customHeight="1">
      <c r="C147" s="234"/>
      <c r="D147" s="268" t="s">
        <v>33</v>
      </c>
      <c r="E147" s="268"/>
      <c r="F147" s="269"/>
      <c r="G147" s="270">
        <v>0</v>
      </c>
      <c r="H147" s="271">
        <v>0</v>
      </c>
      <c r="I147" s="272">
        <v>0</v>
      </c>
      <c r="J147" s="273">
        <v>0</v>
      </c>
      <c r="K147" s="290">
        <v>397784</v>
      </c>
      <c r="L147" s="215">
        <v>478184</v>
      </c>
      <c r="M147" s="215">
        <v>2784537</v>
      </c>
      <c r="N147" s="215">
        <v>9834607</v>
      </c>
      <c r="O147" s="214">
        <v>39238147</v>
      </c>
      <c r="P147" s="215">
        <v>52733259</v>
      </c>
      <c r="Q147" s="239">
        <v>52733259</v>
      </c>
    </row>
    <row r="148" spans="3:17" ht="18" customHeight="1" thickBot="1">
      <c r="C148" s="275"/>
      <c r="D148" s="276" t="s">
        <v>84</v>
      </c>
      <c r="E148" s="276"/>
      <c r="F148" s="276"/>
      <c r="G148" s="277">
        <v>75864222</v>
      </c>
      <c r="H148" s="278">
        <v>101837559</v>
      </c>
      <c r="I148" s="279">
        <v>177701781</v>
      </c>
      <c r="J148" s="280">
        <v>0</v>
      </c>
      <c r="K148" s="302">
        <v>277867798</v>
      </c>
      <c r="L148" s="302">
        <v>303521564</v>
      </c>
      <c r="M148" s="302">
        <v>410372636</v>
      </c>
      <c r="N148" s="302">
        <v>316091611</v>
      </c>
      <c r="O148" s="302">
        <v>379786843</v>
      </c>
      <c r="P148" s="277">
        <v>1687640452</v>
      </c>
      <c r="Q148" s="281">
        <v>1865342233</v>
      </c>
    </row>
  </sheetData>
  <sheetProtection/>
  <mergeCells count="49">
    <mergeCell ref="D34:F34"/>
    <mergeCell ref="D35:F35"/>
    <mergeCell ref="Q9:Q10"/>
    <mergeCell ref="E24:F24"/>
    <mergeCell ref="E25:F25"/>
    <mergeCell ref="C9:F10"/>
    <mergeCell ref="E18:F18"/>
    <mergeCell ref="G9:I9"/>
    <mergeCell ref="J9:P9"/>
    <mergeCell ref="C11:F11"/>
    <mergeCell ref="D36:F36"/>
    <mergeCell ref="D37:F37"/>
    <mergeCell ref="D38:F38"/>
    <mergeCell ref="E53:F53"/>
    <mergeCell ref="D40:F40"/>
    <mergeCell ref="E59:F59"/>
    <mergeCell ref="E60:F60"/>
    <mergeCell ref="D67:F67"/>
    <mergeCell ref="D68:F68"/>
    <mergeCell ref="D69:F69"/>
    <mergeCell ref="D70:F70"/>
    <mergeCell ref="D71:F71"/>
    <mergeCell ref="D72:F72"/>
    <mergeCell ref="E86:F86"/>
    <mergeCell ref="E92:F92"/>
    <mergeCell ref="E93:F93"/>
    <mergeCell ref="D102:F102"/>
    <mergeCell ref="D101:F101"/>
    <mergeCell ref="D103:F103"/>
    <mergeCell ref="D104:F104"/>
    <mergeCell ref="D105:F105"/>
    <mergeCell ref="D106:F106"/>
    <mergeCell ref="D140:F140"/>
    <mergeCell ref="D107:F107"/>
    <mergeCell ref="E121:F121"/>
    <mergeCell ref="E127:F127"/>
    <mergeCell ref="E128:F128"/>
    <mergeCell ref="D108:F108"/>
    <mergeCell ref="D136:F136"/>
    <mergeCell ref="D143:F143"/>
    <mergeCell ref="D33:F33"/>
    <mergeCell ref="D39:F39"/>
    <mergeCell ref="D66:F66"/>
    <mergeCell ref="D73:F73"/>
    <mergeCell ref="D141:F141"/>
    <mergeCell ref="D142:F142"/>
    <mergeCell ref="D137:F137"/>
    <mergeCell ref="D138:F138"/>
    <mergeCell ref="D139:F139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0" r:id="rId2"/>
  <rowBreaks count="3" manualBreakCount="3">
    <brk id="45" max="255" man="1"/>
    <brk id="78" max="255" man="1"/>
    <brk id="113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G1">
      <selection activeCell="O43" sqref="O43"/>
    </sheetView>
  </sheetViews>
  <sheetFormatPr defaultColWidth="9.00390625" defaultRowHeight="13.5"/>
  <cols>
    <col min="1" max="5" width="1.4921875" style="136" customWidth="1"/>
    <col min="6" max="6" width="33.625" style="136" customWidth="1"/>
    <col min="7" max="17" width="10.375" style="136" customWidth="1"/>
    <col min="18" max="18" width="1.4921875" style="136" customWidth="1"/>
    <col min="19" max="16384" width="8.00390625" style="136" customWidth="1"/>
  </cols>
  <sheetData>
    <row r="1" s="129" customFormat="1" ht="17.25">
      <c r="A1" s="128" t="s">
        <v>130</v>
      </c>
    </row>
    <row r="2" spans="1:18" s="129" customFormat="1" ht="24" customHeight="1">
      <c r="A2" s="130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32"/>
      <c r="R2" s="132"/>
    </row>
    <row r="3" spans="1:18" s="129" customFormat="1" ht="21" customHeight="1">
      <c r="A3" s="132" t="str">
        <f>'様式１'!A5</f>
        <v>平成２５年３月月報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2" s="134" customFormat="1" ht="13.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5" ht="17.25">
      <c r="A5" s="135" t="s">
        <v>66</v>
      </c>
      <c r="B5" s="135"/>
      <c r="C5" s="135"/>
      <c r="D5" s="135"/>
      <c r="E5" s="135"/>
    </row>
    <row r="6" spans="2:3" ht="14.25">
      <c r="B6" s="137" t="s">
        <v>109</v>
      </c>
      <c r="C6" s="137"/>
    </row>
    <row r="7" spans="2:4" ht="15" thickBot="1">
      <c r="B7" s="137"/>
      <c r="C7" s="137"/>
      <c r="D7" s="138" t="s">
        <v>131</v>
      </c>
    </row>
    <row r="8" spans="3:17" ht="12">
      <c r="C8" s="364" t="s">
        <v>105</v>
      </c>
      <c r="D8" s="365"/>
      <c r="E8" s="365"/>
      <c r="F8" s="366"/>
      <c r="G8" s="358" t="s">
        <v>49</v>
      </c>
      <c r="H8" s="359"/>
      <c r="I8" s="360"/>
      <c r="J8" s="361" t="s">
        <v>50</v>
      </c>
      <c r="K8" s="359"/>
      <c r="L8" s="359"/>
      <c r="M8" s="359"/>
      <c r="N8" s="359"/>
      <c r="O8" s="359"/>
      <c r="P8" s="359"/>
      <c r="Q8" s="362" t="s">
        <v>47</v>
      </c>
    </row>
    <row r="9" spans="3:17" ht="24.75" customHeight="1">
      <c r="C9" s="367"/>
      <c r="D9" s="368"/>
      <c r="E9" s="368"/>
      <c r="F9" s="369"/>
      <c r="G9" s="139" t="s">
        <v>88</v>
      </c>
      <c r="H9" s="140" t="s">
        <v>89</v>
      </c>
      <c r="I9" s="141" t="s">
        <v>45</v>
      </c>
      <c r="J9" s="142" t="s">
        <v>46</v>
      </c>
      <c r="K9" s="140" t="s">
        <v>10</v>
      </c>
      <c r="L9" s="139" t="s">
        <v>11</v>
      </c>
      <c r="M9" s="139" t="s">
        <v>12</v>
      </c>
      <c r="N9" s="139" t="s">
        <v>13</v>
      </c>
      <c r="O9" s="140" t="s">
        <v>14</v>
      </c>
      <c r="P9" s="143" t="s">
        <v>2</v>
      </c>
      <c r="Q9" s="363"/>
    </row>
    <row r="10" spans="3:17" ht="14.25" customHeight="1">
      <c r="C10" s="144" t="s">
        <v>69</v>
      </c>
      <c r="D10" s="145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</row>
    <row r="11" spans="3:17" ht="14.25" customHeight="1">
      <c r="C11" s="148"/>
      <c r="D11" s="149" t="s">
        <v>115</v>
      </c>
      <c r="E11" s="150"/>
      <c r="F11" s="151"/>
      <c r="G11" s="152">
        <f aca="true" t="shared" si="0" ref="G11:Q11">SUM(G12:G18)</f>
        <v>5</v>
      </c>
      <c r="H11" s="153">
        <f t="shared" si="0"/>
        <v>10</v>
      </c>
      <c r="I11" s="154">
        <f t="shared" si="0"/>
        <v>15</v>
      </c>
      <c r="J11" s="155">
        <f t="shared" si="0"/>
        <v>0</v>
      </c>
      <c r="K11" s="156">
        <f t="shared" si="0"/>
        <v>196</v>
      </c>
      <c r="L11" s="153">
        <f t="shared" si="0"/>
        <v>383</v>
      </c>
      <c r="M11" s="153">
        <f t="shared" si="0"/>
        <v>557</v>
      </c>
      <c r="N11" s="153">
        <f t="shared" si="0"/>
        <v>502</v>
      </c>
      <c r="O11" s="153">
        <f t="shared" si="0"/>
        <v>544</v>
      </c>
      <c r="P11" s="154">
        <f>SUM(P12:P18)</f>
        <v>2182</v>
      </c>
      <c r="Q11" s="157">
        <f t="shared" si="0"/>
        <v>2197</v>
      </c>
    </row>
    <row r="12" spans="3:17" ht="14.25" customHeight="1">
      <c r="C12" s="148"/>
      <c r="D12" s="158"/>
      <c r="E12" s="159" t="s">
        <v>110</v>
      </c>
      <c r="F12" s="160"/>
      <c r="G12" s="152">
        <v>0</v>
      </c>
      <c r="H12" s="152">
        <v>0</v>
      </c>
      <c r="I12" s="161">
        <f aca="true" t="shared" si="1" ref="I12:I18">SUM(G12:H12)</f>
        <v>0</v>
      </c>
      <c r="J12" s="162"/>
      <c r="K12" s="163">
        <v>29</v>
      </c>
      <c r="L12" s="153">
        <v>124</v>
      </c>
      <c r="M12" s="153">
        <v>282</v>
      </c>
      <c r="N12" s="153">
        <v>299</v>
      </c>
      <c r="O12" s="153">
        <v>317</v>
      </c>
      <c r="P12" s="161">
        <f aca="true" t="shared" si="2" ref="P12:P18">SUM(J12:O12)</f>
        <v>1051</v>
      </c>
      <c r="Q12" s="164">
        <f aca="true" t="shared" si="3" ref="Q12:Q18">I12+P12</f>
        <v>1051</v>
      </c>
    </row>
    <row r="13" spans="3:17" ht="14.25" customHeight="1">
      <c r="C13" s="148"/>
      <c r="D13" s="165"/>
      <c r="E13" s="159" t="s">
        <v>32</v>
      </c>
      <c r="F13" s="160"/>
      <c r="G13" s="152">
        <v>0</v>
      </c>
      <c r="H13" s="152">
        <v>0</v>
      </c>
      <c r="I13" s="161">
        <f t="shared" si="1"/>
        <v>0</v>
      </c>
      <c r="J13" s="162"/>
      <c r="K13" s="163">
        <v>100</v>
      </c>
      <c r="L13" s="153">
        <v>144</v>
      </c>
      <c r="M13" s="153">
        <v>156</v>
      </c>
      <c r="N13" s="153">
        <v>105</v>
      </c>
      <c r="O13" s="153">
        <v>106</v>
      </c>
      <c r="P13" s="161">
        <f t="shared" si="2"/>
        <v>611</v>
      </c>
      <c r="Q13" s="164">
        <f t="shared" si="3"/>
        <v>611</v>
      </c>
    </row>
    <row r="14" spans="3:17" ht="14.25" customHeight="1">
      <c r="C14" s="148"/>
      <c r="D14" s="158"/>
      <c r="E14" s="159" t="s">
        <v>111</v>
      </c>
      <c r="F14" s="160"/>
      <c r="G14" s="152">
        <v>0</v>
      </c>
      <c r="H14" s="152">
        <v>0</v>
      </c>
      <c r="I14" s="161">
        <f t="shared" si="1"/>
        <v>0</v>
      </c>
      <c r="J14" s="162"/>
      <c r="K14" s="163">
        <v>1</v>
      </c>
      <c r="L14" s="153">
        <v>2</v>
      </c>
      <c r="M14" s="153">
        <v>3</v>
      </c>
      <c r="N14" s="153">
        <v>22</v>
      </c>
      <c r="O14" s="153">
        <v>64</v>
      </c>
      <c r="P14" s="161">
        <f t="shared" si="2"/>
        <v>92</v>
      </c>
      <c r="Q14" s="164">
        <f t="shared" si="3"/>
        <v>92</v>
      </c>
    </row>
    <row r="15" spans="3:17" ht="14.25" customHeight="1">
      <c r="C15" s="148"/>
      <c r="D15" s="158"/>
      <c r="E15" s="352" t="s">
        <v>106</v>
      </c>
      <c r="F15" s="353"/>
      <c r="G15" s="152">
        <v>0</v>
      </c>
      <c r="H15" s="152">
        <v>0</v>
      </c>
      <c r="I15" s="161">
        <f t="shared" si="1"/>
        <v>0</v>
      </c>
      <c r="J15" s="162"/>
      <c r="K15" s="163">
        <v>1</v>
      </c>
      <c r="L15" s="153">
        <v>1</v>
      </c>
      <c r="M15" s="153">
        <v>6</v>
      </c>
      <c r="N15" s="153">
        <v>3</v>
      </c>
      <c r="O15" s="153">
        <v>4</v>
      </c>
      <c r="P15" s="161">
        <f t="shared" si="2"/>
        <v>15</v>
      </c>
      <c r="Q15" s="164">
        <f t="shared" si="3"/>
        <v>15</v>
      </c>
    </row>
    <row r="16" spans="3:17" ht="14.25" customHeight="1">
      <c r="C16" s="148"/>
      <c r="D16" s="158"/>
      <c r="E16" s="159" t="s">
        <v>112</v>
      </c>
      <c r="F16" s="160"/>
      <c r="G16" s="153">
        <v>5</v>
      </c>
      <c r="H16" s="153">
        <v>9</v>
      </c>
      <c r="I16" s="161">
        <f t="shared" si="1"/>
        <v>14</v>
      </c>
      <c r="J16" s="166">
        <v>0</v>
      </c>
      <c r="K16" s="163">
        <v>61</v>
      </c>
      <c r="L16" s="153">
        <v>102</v>
      </c>
      <c r="M16" s="153">
        <v>103</v>
      </c>
      <c r="N16" s="153">
        <v>69</v>
      </c>
      <c r="O16" s="153">
        <v>48</v>
      </c>
      <c r="P16" s="161">
        <f t="shared" si="2"/>
        <v>383</v>
      </c>
      <c r="Q16" s="164">
        <f t="shared" si="3"/>
        <v>397</v>
      </c>
    </row>
    <row r="17" spans="3:17" ht="14.25" customHeight="1">
      <c r="C17" s="148"/>
      <c r="D17" s="158"/>
      <c r="E17" s="352" t="s">
        <v>107</v>
      </c>
      <c r="F17" s="353"/>
      <c r="G17" s="167">
        <v>0</v>
      </c>
      <c r="H17" s="167">
        <v>1</v>
      </c>
      <c r="I17" s="168">
        <f t="shared" si="1"/>
        <v>1</v>
      </c>
      <c r="J17" s="169">
        <v>0</v>
      </c>
      <c r="K17" s="170">
        <v>4</v>
      </c>
      <c r="L17" s="167">
        <v>10</v>
      </c>
      <c r="M17" s="167">
        <v>7</v>
      </c>
      <c r="N17" s="167">
        <v>4</v>
      </c>
      <c r="O17" s="167">
        <v>5</v>
      </c>
      <c r="P17" s="168">
        <f t="shared" si="2"/>
        <v>30</v>
      </c>
      <c r="Q17" s="171">
        <f t="shared" si="3"/>
        <v>31</v>
      </c>
    </row>
    <row r="18" spans="3:17" ht="14.25" customHeight="1">
      <c r="C18" s="148"/>
      <c r="D18" s="172"/>
      <c r="E18" s="354" t="s">
        <v>108</v>
      </c>
      <c r="F18" s="355"/>
      <c r="G18" s="173">
        <v>0</v>
      </c>
      <c r="H18" s="173">
        <v>0</v>
      </c>
      <c r="I18" s="174">
        <f t="shared" si="1"/>
        <v>0</v>
      </c>
      <c r="J18" s="175">
        <v>0</v>
      </c>
      <c r="K18" s="176">
        <v>0</v>
      </c>
      <c r="L18" s="173">
        <v>0</v>
      </c>
      <c r="M18" s="173">
        <v>0</v>
      </c>
      <c r="N18" s="173">
        <v>0</v>
      </c>
      <c r="O18" s="173">
        <v>0</v>
      </c>
      <c r="P18" s="174">
        <f t="shared" si="2"/>
        <v>0</v>
      </c>
      <c r="Q18" s="177">
        <f t="shared" si="3"/>
        <v>0</v>
      </c>
    </row>
    <row r="19" spans="3:17" ht="14.25" customHeight="1">
      <c r="C19" s="148"/>
      <c r="D19" s="178" t="s">
        <v>113</v>
      </c>
      <c r="E19" s="179"/>
      <c r="F19" s="151"/>
      <c r="G19" s="180">
        <f aca="true" t="shared" si="4" ref="G19:Q19">SUM(G20:G26)</f>
        <v>3</v>
      </c>
      <c r="H19" s="180">
        <f t="shared" si="4"/>
        <v>8</v>
      </c>
      <c r="I19" s="181">
        <f t="shared" si="4"/>
        <v>11</v>
      </c>
      <c r="J19" s="182">
        <f t="shared" si="4"/>
        <v>0</v>
      </c>
      <c r="K19" s="156">
        <f t="shared" si="4"/>
        <v>84</v>
      </c>
      <c r="L19" s="180">
        <f t="shared" si="4"/>
        <v>174</v>
      </c>
      <c r="M19" s="180">
        <f t="shared" si="4"/>
        <v>257</v>
      </c>
      <c r="N19" s="180">
        <f t="shared" si="4"/>
        <v>207</v>
      </c>
      <c r="O19" s="180">
        <f t="shared" si="4"/>
        <v>186</v>
      </c>
      <c r="P19" s="181">
        <f t="shared" si="4"/>
        <v>908</v>
      </c>
      <c r="Q19" s="183">
        <f t="shared" si="4"/>
        <v>919</v>
      </c>
    </row>
    <row r="20" spans="3:17" ht="14.25" customHeight="1">
      <c r="C20" s="148"/>
      <c r="D20" s="158"/>
      <c r="E20" s="159" t="s">
        <v>110</v>
      </c>
      <c r="F20" s="160"/>
      <c r="G20" s="152">
        <v>0</v>
      </c>
      <c r="H20" s="152">
        <v>0</v>
      </c>
      <c r="I20" s="161">
        <f aca="true" t="shared" si="5" ref="I20:I26">SUM(G20:H20)</f>
        <v>0</v>
      </c>
      <c r="J20" s="162"/>
      <c r="K20" s="163">
        <v>14</v>
      </c>
      <c r="L20" s="153">
        <v>78</v>
      </c>
      <c r="M20" s="153">
        <v>149</v>
      </c>
      <c r="N20" s="153">
        <v>119</v>
      </c>
      <c r="O20" s="153">
        <v>114</v>
      </c>
      <c r="P20" s="161">
        <f>SUM(J20:O20)</f>
        <v>474</v>
      </c>
      <c r="Q20" s="164">
        <f aca="true" t="shared" si="6" ref="Q20:Q26">I20+P20</f>
        <v>474</v>
      </c>
    </row>
    <row r="21" spans="3:17" ht="14.25" customHeight="1">
      <c r="C21" s="148"/>
      <c r="D21" s="165"/>
      <c r="E21" s="159" t="s">
        <v>32</v>
      </c>
      <c r="F21" s="160"/>
      <c r="G21" s="152">
        <v>0</v>
      </c>
      <c r="H21" s="152">
        <v>0</v>
      </c>
      <c r="I21" s="161">
        <f t="shared" si="5"/>
        <v>0</v>
      </c>
      <c r="J21" s="162"/>
      <c r="K21" s="163">
        <v>19</v>
      </c>
      <c r="L21" s="153">
        <v>23</v>
      </c>
      <c r="M21" s="153">
        <v>24</v>
      </c>
      <c r="N21" s="153">
        <v>25</v>
      </c>
      <c r="O21" s="153">
        <v>16</v>
      </c>
      <c r="P21" s="161">
        <f aca="true" t="shared" si="7" ref="P21:P26">SUM(J21:O21)</f>
        <v>107</v>
      </c>
      <c r="Q21" s="164">
        <f t="shared" si="6"/>
        <v>107</v>
      </c>
    </row>
    <row r="22" spans="3:17" ht="14.25" customHeight="1">
      <c r="C22" s="148"/>
      <c r="D22" s="158"/>
      <c r="E22" s="159" t="s">
        <v>111</v>
      </c>
      <c r="F22" s="160"/>
      <c r="G22" s="152">
        <v>0</v>
      </c>
      <c r="H22" s="152">
        <v>0</v>
      </c>
      <c r="I22" s="161">
        <f t="shared" si="5"/>
        <v>0</v>
      </c>
      <c r="J22" s="162"/>
      <c r="K22" s="163">
        <v>0</v>
      </c>
      <c r="L22" s="153">
        <v>1</v>
      </c>
      <c r="M22" s="153">
        <v>0</v>
      </c>
      <c r="N22" s="153">
        <v>5</v>
      </c>
      <c r="O22" s="153">
        <v>14</v>
      </c>
      <c r="P22" s="161">
        <f t="shared" si="7"/>
        <v>20</v>
      </c>
      <c r="Q22" s="164">
        <f t="shared" si="6"/>
        <v>20</v>
      </c>
    </row>
    <row r="23" spans="3:17" ht="14.25" customHeight="1">
      <c r="C23" s="148"/>
      <c r="D23" s="158"/>
      <c r="E23" s="352" t="s">
        <v>106</v>
      </c>
      <c r="F23" s="353"/>
      <c r="G23" s="152">
        <v>0</v>
      </c>
      <c r="H23" s="152">
        <v>0</v>
      </c>
      <c r="I23" s="161">
        <f t="shared" si="5"/>
        <v>0</v>
      </c>
      <c r="J23" s="162"/>
      <c r="K23" s="163">
        <v>1</v>
      </c>
      <c r="L23" s="153">
        <v>1</v>
      </c>
      <c r="M23" s="153">
        <v>6</v>
      </c>
      <c r="N23" s="153">
        <v>3</v>
      </c>
      <c r="O23" s="153">
        <v>4</v>
      </c>
      <c r="P23" s="161">
        <f t="shared" si="7"/>
        <v>15</v>
      </c>
      <c r="Q23" s="164">
        <f t="shared" si="6"/>
        <v>15</v>
      </c>
    </row>
    <row r="24" spans="3:17" ht="14.25" customHeight="1">
      <c r="C24" s="148"/>
      <c r="D24" s="158"/>
      <c r="E24" s="159" t="s">
        <v>112</v>
      </c>
      <c r="F24" s="160"/>
      <c r="G24" s="153">
        <v>3</v>
      </c>
      <c r="H24" s="153">
        <v>7</v>
      </c>
      <c r="I24" s="161">
        <f t="shared" si="5"/>
        <v>10</v>
      </c>
      <c r="J24" s="166">
        <v>0</v>
      </c>
      <c r="K24" s="163">
        <v>48</v>
      </c>
      <c r="L24" s="153">
        <v>69</v>
      </c>
      <c r="M24" s="153">
        <v>76</v>
      </c>
      <c r="N24" s="153">
        <v>54</v>
      </c>
      <c r="O24" s="153">
        <v>37</v>
      </c>
      <c r="P24" s="161">
        <f t="shared" si="7"/>
        <v>284</v>
      </c>
      <c r="Q24" s="164">
        <f t="shared" si="6"/>
        <v>294</v>
      </c>
    </row>
    <row r="25" spans="3:17" ht="14.25" customHeight="1">
      <c r="C25" s="148"/>
      <c r="D25" s="158"/>
      <c r="E25" s="352" t="s">
        <v>107</v>
      </c>
      <c r="F25" s="353"/>
      <c r="G25" s="167">
        <v>0</v>
      </c>
      <c r="H25" s="167">
        <v>1</v>
      </c>
      <c r="I25" s="168">
        <f t="shared" si="5"/>
        <v>1</v>
      </c>
      <c r="J25" s="169">
        <v>0</v>
      </c>
      <c r="K25" s="170">
        <v>2</v>
      </c>
      <c r="L25" s="167">
        <v>2</v>
      </c>
      <c r="M25" s="167">
        <v>2</v>
      </c>
      <c r="N25" s="167">
        <v>1</v>
      </c>
      <c r="O25" s="167">
        <v>1</v>
      </c>
      <c r="P25" s="161">
        <f t="shared" si="7"/>
        <v>8</v>
      </c>
      <c r="Q25" s="171">
        <f t="shared" si="6"/>
        <v>9</v>
      </c>
    </row>
    <row r="26" spans="3:17" ht="14.25" customHeight="1" thickBot="1">
      <c r="C26" s="184"/>
      <c r="D26" s="185"/>
      <c r="E26" s="356" t="s">
        <v>108</v>
      </c>
      <c r="F26" s="357"/>
      <c r="G26" s="186">
        <v>0</v>
      </c>
      <c r="H26" s="186">
        <v>0</v>
      </c>
      <c r="I26" s="187">
        <f t="shared" si="5"/>
        <v>0</v>
      </c>
      <c r="J26" s="188">
        <v>0</v>
      </c>
      <c r="K26" s="189">
        <v>0</v>
      </c>
      <c r="L26" s="186">
        <v>0</v>
      </c>
      <c r="M26" s="186">
        <v>0</v>
      </c>
      <c r="N26" s="186">
        <v>0</v>
      </c>
      <c r="O26" s="186">
        <v>0</v>
      </c>
      <c r="P26" s="187">
        <f t="shared" si="7"/>
        <v>0</v>
      </c>
      <c r="Q26" s="190">
        <f t="shared" si="6"/>
        <v>0</v>
      </c>
    </row>
    <row r="27" spans="3:17" ht="14.25" customHeight="1">
      <c r="C27" s="191" t="s">
        <v>114</v>
      </c>
      <c r="D27" s="192"/>
      <c r="E27" s="192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4"/>
    </row>
    <row r="28" spans="3:17" ht="14.25" customHeight="1">
      <c r="C28" s="148"/>
      <c r="D28" s="149" t="s">
        <v>116</v>
      </c>
      <c r="E28" s="150"/>
      <c r="F28" s="151"/>
      <c r="G28" s="152">
        <f aca="true" t="shared" si="8" ref="G28:O28">SUM(G29:G35)</f>
        <v>12060</v>
      </c>
      <c r="H28" s="153">
        <f t="shared" si="8"/>
        <v>37960</v>
      </c>
      <c r="I28" s="154">
        <f>SUM(I29:I35)</f>
        <v>50020</v>
      </c>
      <c r="J28" s="155">
        <f t="shared" si="8"/>
        <v>0</v>
      </c>
      <c r="K28" s="156">
        <f t="shared" si="8"/>
        <v>3939958</v>
      </c>
      <c r="L28" s="195">
        <f t="shared" si="8"/>
        <v>8037492</v>
      </c>
      <c r="M28" s="153">
        <f t="shared" si="8"/>
        <v>13157533</v>
      </c>
      <c r="N28" s="153">
        <f t="shared" si="8"/>
        <v>12721040</v>
      </c>
      <c r="O28" s="153">
        <f t="shared" si="8"/>
        <v>13890066</v>
      </c>
      <c r="P28" s="168">
        <f aca="true" t="shared" si="9" ref="P28:P36">SUM(K28:O28)</f>
        <v>51746089</v>
      </c>
      <c r="Q28" s="171">
        <f aca="true" t="shared" si="10" ref="Q28:Q33">I28+P28</f>
        <v>51796109</v>
      </c>
    </row>
    <row r="29" spans="3:17" ht="14.25" customHeight="1">
      <c r="C29" s="148"/>
      <c r="D29" s="158"/>
      <c r="E29" s="159" t="s">
        <v>110</v>
      </c>
      <c r="F29" s="160"/>
      <c r="G29" s="152">
        <v>0</v>
      </c>
      <c r="H29" s="152">
        <v>0</v>
      </c>
      <c r="I29" s="161">
        <f aca="true" t="shared" si="11" ref="I29:I35">SUM(G29:H29)</f>
        <v>0</v>
      </c>
      <c r="J29" s="162"/>
      <c r="K29" s="163">
        <v>816000</v>
      </c>
      <c r="L29" s="153">
        <v>3435050</v>
      </c>
      <c r="M29" s="153">
        <v>7901990</v>
      </c>
      <c r="N29" s="153">
        <v>8418110</v>
      </c>
      <c r="O29" s="153">
        <v>8893770</v>
      </c>
      <c r="P29" s="168">
        <f t="shared" si="9"/>
        <v>29464920</v>
      </c>
      <c r="Q29" s="171">
        <f t="shared" si="10"/>
        <v>29464920</v>
      </c>
    </row>
    <row r="30" spans="3:17" ht="14.25" customHeight="1">
      <c r="C30" s="148"/>
      <c r="D30" s="165"/>
      <c r="E30" s="159" t="s">
        <v>32</v>
      </c>
      <c r="F30" s="160"/>
      <c r="G30" s="152">
        <v>0</v>
      </c>
      <c r="H30" s="152">
        <v>0</v>
      </c>
      <c r="I30" s="161">
        <f t="shared" si="11"/>
        <v>0</v>
      </c>
      <c r="J30" s="162"/>
      <c r="K30" s="163">
        <v>2688860</v>
      </c>
      <c r="L30" s="153">
        <v>3835100</v>
      </c>
      <c r="M30" s="153">
        <v>4168370</v>
      </c>
      <c r="N30" s="153">
        <v>2821790</v>
      </c>
      <c r="O30" s="153">
        <v>2658910</v>
      </c>
      <c r="P30" s="168">
        <f t="shared" si="9"/>
        <v>16173030</v>
      </c>
      <c r="Q30" s="171">
        <f t="shared" si="10"/>
        <v>16173030</v>
      </c>
    </row>
    <row r="31" spans="3:17" ht="14.25" customHeight="1">
      <c r="C31" s="148"/>
      <c r="D31" s="158"/>
      <c r="E31" s="159" t="s">
        <v>111</v>
      </c>
      <c r="F31" s="160"/>
      <c r="G31" s="152">
        <v>0</v>
      </c>
      <c r="H31" s="152">
        <v>0</v>
      </c>
      <c r="I31" s="161">
        <f t="shared" si="11"/>
        <v>0</v>
      </c>
      <c r="J31" s="162"/>
      <c r="K31" s="163">
        <v>29700</v>
      </c>
      <c r="L31" s="153">
        <v>61380</v>
      </c>
      <c r="M31" s="153">
        <v>84010</v>
      </c>
      <c r="N31" s="153">
        <v>580760</v>
      </c>
      <c r="O31" s="153">
        <v>1753340</v>
      </c>
      <c r="P31" s="168">
        <f t="shared" si="9"/>
        <v>2509190</v>
      </c>
      <c r="Q31" s="171">
        <f t="shared" si="10"/>
        <v>2509190</v>
      </c>
    </row>
    <row r="32" spans="3:17" ht="14.25" customHeight="1">
      <c r="C32" s="148"/>
      <c r="D32" s="158"/>
      <c r="E32" s="352" t="s">
        <v>106</v>
      </c>
      <c r="F32" s="353"/>
      <c r="G32" s="152">
        <v>0</v>
      </c>
      <c r="H32" s="152">
        <v>0</v>
      </c>
      <c r="I32" s="161">
        <f t="shared" si="11"/>
        <v>0</v>
      </c>
      <c r="J32" s="162"/>
      <c r="K32" s="163">
        <v>21900</v>
      </c>
      <c r="L32" s="153">
        <v>30690</v>
      </c>
      <c r="M32" s="153">
        <v>166840</v>
      </c>
      <c r="N32" s="153">
        <v>84010</v>
      </c>
      <c r="O32" s="153">
        <v>122760</v>
      </c>
      <c r="P32" s="168">
        <f t="shared" si="9"/>
        <v>426200</v>
      </c>
      <c r="Q32" s="171">
        <f t="shared" si="10"/>
        <v>426200</v>
      </c>
    </row>
    <row r="33" spans="3:17" ht="14.25" customHeight="1">
      <c r="C33" s="148"/>
      <c r="D33" s="158"/>
      <c r="E33" s="159" t="s">
        <v>112</v>
      </c>
      <c r="F33" s="160"/>
      <c r="G33" s="153">
        <v>12060</v>
      </c>
      <c r="H33" s="153">
        <v>35040</v>
      </c>
      <c r="I33" s="161">
        <f t="shared" si="11"/>
        <v>47100</v>
      </c>
      <c r="J33" s="166">
        <v>0</v>
      </c>
      <c r="K33" s="163">
        <v>350408</v>
      </c>
      <c r="L33" s="153">
        <v>628222</v>
      </c>
      <c r="M33" s="153">
        <v>781703</v>
      </c>
      <c r="N33" s="153">
        <v>780430</v>
      </c>
      <c r="O33" s="153">
        <v>429886</v>
      </c>
      <c r="P33" s="168">
        <f t="shared" si="9"/>
        <v>2970649</v>
      </c>
      <c r="Q33" s="171">
        <f t="shared" si="10"/>
        <v>3017749</v>
      </c>
    </row>
    <row r="34" spans="3:17" ht="14.25" customHeight="1">
      <c r="C34" s="148"/>
      <c r="D34" s="158"/>
      <c r="E34" s="352" t="s">
        <v>107</v>
      </c>
      <c r="F34" s="353"/>
      <c r="G34" s="167">
        <v>0</v>
      </c>
      <c r="H34" s="167">
        <v>2920</v>
      </c>
      <c r="I34" s="168">
        <f t="shared" si="11"/>
        <v>2920</v>
      </c>
      <c r="J34" s="169">
        <v>0</v>
      </c>
      <c r="K34" s="170">
        <v>33090</v>
      </c>
      <c r="L34" s="167">
        <v>47050</v>
      </c>
      <c r="M34" s="167">
        <v>54620</v>
      </c>
      <c r="N34" s="167">
        <v>35940</v>
      </c>
      <c r="O34" s="167">
        <v>31400</v>
      </c>
      <c r="P34" s="168">
        <f t="shared" si="9"/>
        <v>202100</v>
      </c>
      <c r="Q34" s="171">
        <f>I34+P34</f>
        <v>205020</v>
      </c>
    </row>
    <row r="35" spans="3:17" ht="14.25" customHeight="1">
      <c r="C35" s="148"/>
      <c r="D35" s="172"/>
      <c r="E35" s="354" t="s">
        <v>108</v>
      </c>
      <c r="F35" s="355"/>
      <c r="G35" s="173">
        <v>0</v>
      </c>
      <c r="H35" s="173">
        <v>0</v>
      </c>
      <c r="I35" s="174">
        <f t="shared" si="11"/>
        <v>0</v>
      </c>
      <c r="J35" s="175">
        <v>0</v>
      </c>
      <c r="K35" s="176">
        <v>0</v>
      </c>
      <c r="L35" s="173">
        <v>0</v>
      </c>
      <c r="M35" s="173">
        <v>0</v>
      </c>
      <c r="N35" s="173">
        <v>0</v>
      </c>
      <c r="O35" s="173">
        <v>0</v>
      </c>
      <c r="P35" s="174">
        <f t="shared" si="9"/>
        <v>0</v>
      </c>
      <c r="Q35" s="177">
        <f>I35+P35</f>
        <v>0</v>
      </c>
    </row>
    <row r="36" spans="3:17" ht="14.25" customHeight="1">
      <c r="C36" s="148"/>
      <c r="D36" s="178" t="s">
        <v>113</v>
      </c>
      <c r="E36" s="179"/>
      <c r="F36" s="151"/>
      <c r="G36" s="180">
        <f aca="true" t="shared" si="12" ref="G36:O36">SUM(G37:G43)</f>
        <v>4970</v>
      </c>
      <c r="H36" s="180">
        <f t="shared" si="12"/>
        <v>18630</v>
      </c>
      <c r="I36" s="181">
        <f>SUM(I37:I43)</f>
        <v>23600</v>
      </c>
      <c r="J36" s="182">
        <f t="shared" si="12"/>
        <v>0</v>
      </c>
      <c r="K36" s="156">
        <f t="shared" si="12"/>
        <v>1045180</v>
      </c>
      <c r="L36" s="180">
        <f t="shared" si="12"/>
        <v>2877320</v>
      </c>
      <c r="M36" s="180">
        <f t="shared" si="12"/>
        <v>4870410</v>
      </c>
      <c r="N36" s="180">
        <f t="shared" si="12"/>
        <v>4214580</v>
      </c>
      <c r="O36" s="180">
        <f t="shared" si="12"/>
        <v>3777300</v>
      </c>
      <c r="P36" s="181">
        <f t="shared" si="9"/>
        <v>16784790</v>
      </c>
      <c r="Q36" s="183">
        <f>SUM(Q37:Q43)</f>
        <v>16808390</v>
      </c>
    </row>
    <row r="37" spans="3:17" ht="14.25" customHeight="1">
      <c r="C37" s="148"/>
      <c r="D37" s="158"/>
      <c r="E37" s="159" t="s">
        <v>110</v>
      </c>
      <c r="F37" s="160"/>
      <c r="G37" s="152">
        <v>0</v>
      </c>
      <c r="H37" s="152">
        <v>0</v>
      </c>
      <c r="I37" s="161">
        <f>SUM(G37:H37)</f>
        <v>0</v>
      </c>
      <c r="J37" s="162"/>
      <c r="K37" s="163">
        <v>380370</v>
      </c>
      <c r="L37" s="153">
        <v>1896340</v>
      </c>
      <c r="M37" s="153">
        <v>3746340</v>
      </c>
      <c r="N37" s="153">
        <v>2907620</v>
      </c>
      <c r="O37" s="153">
        <v>2754510</v>
      </c>
      <c r="P37" s="161">
        <f aca="true" t="shared" si="13" ref="P37:P43">SUM(K37:O37)</f>
        <v>11685180</v>
      </c>
      <c r="Q37" s="164">
        <f aca="true" t="shared" si="14" ref="Q37:Q43">I37+P37</f>
        <v>11685180</v>
      </c>
    </row>
    <row r="38" spans="3:17" ht="14.25" customHeight="1">
      <c r="C38" s="148"/>
      <c r="D38" s="165"/>
      <c r="E38" s="159" t="s">
        <v>32</v>
      </c>
      <c r="F38" s="160"/>
      <c r="G38" s="152">
        <v>0</v>
      </c>
      <c r="H38" s="152">
        <v>0</v>
      </c>
      <c r="I38" s="161">
        <f aca="true" t="shared" si="15" ref="I38:I43">SUM(G38:H38)</f>
        <v>0</v>
      </c>
      <c r="J38" s="162"/>
      <c r="K38" s="163">
        <v>449150</v>
      </c>
      <c r="L38" s="153">
        <v>497200</v>
      </c>
      <c r="M38" s="153">
        <v>416220</v>
      </c>
      <c r="N38" s="153">
        <v>503710</v>
      </c>
      <c r="O38" s="153">
        <v>363270</v>
      </c>
      <c r="P38" s="161">
        <f t="shared" si="13"/>
        <v>2229550</v>
      </c>
      <c r="Q38" s="164">
        <f t="shared" si="14"/>
        <v>2229550</v>
      </c>
    </row>
    <row r="39" spans="3:17" ht="14.25" customHeight="1">
      <c r="C39" s="148"/>
      <c r="D39" s="158"/>
      <c r="E39" s="159" t="s">
        <v>111</v>
      </c>
      <c r="F39" s="160"/>
      <c r="G39" s="152">
        <v>0</v>
      </c>
      <c r="H39" s="152">
        <v>0</v>
      </c>
      <c r="I39" s="161">
        <f t="shared" si="15"/>
        <v>0</v>
      </c>
      <c r="J39" s="162"/>
      <c r="K39" s="163">
        <v>0</v>
      </c>
      <c r="L39" s="153">
        <v>35650</v>
      </c>
      <c r="M39" s="153">
        <v>0</v>
      </c>
      <c r="N39" s="153">
        <v>90300</v>
      </c>
      <c r="O39" s="153">
        <v>240510</v>
      </c>
      <c r="P39" s="161">
        <f t="shared" si="13"/>
        <v>366460</v>
      </c>
      <c r="Q39" s="164">
        <f>I39+P39</f>
        <v>366460</v>
      </c>
    </row>
    <row r="40" spans="3:17" ht="14.25" customHeight="1">
      <c r="C40" s="148"/>
      <c r="D40" s="158"/>
      <c r="E40" s="352" t="s">
        <v>106</v>
      </c>
      <c r="F40" s="353"/>
      <c r="G40" s="152">
        <v>0</v>
      </c>
      <c r="H40" s="152">
        <v>0</v>
      </c>
      <c r="I40" s="161">
        <f t="shared" si="15"/>
        <v>0</v>
      </c>
      <c r="J40" s="162"/>
      <c r="K40" s="163">
        <v>20460</v>
      </c>
      <c r="L40" s="153">
        <v>35650</v>
      </c>
      <c r="M40" s="153">
        <v>183520</v>
      </c>
      <c r="N40" s="153">
        <v>91760</v>
      </c>
      <c r="O40" s="153">
        <v>142600</v>
      </c>
      <c r="P40" s="161">
        <f t="shared" si="13"/>
        <v>473990</v>
      </c>
      <c r="Q40" s="164">
        <f t="shared" si="14"/>
        <v>473990</v>
      </c>
    </row>
    <row r="41" spans="3:17" ht="14.25" customHeight="1">
      <c r="C41" s="148"/>
      <c r="D41" s="158"/>
      <c r="E41" s="159" t="s">
        <v>112</v>
      </c>
      <c r="F41" s="160"/>
      <c r="G41" s="153">
        <v>4970</v>
      </c>
      <c r="H41" s="153">
        <v>17310</v>
      </c>
      <c r="I41" s="161">
        <f t="shared" si="15"/>
        <v>22280</v>
      </c>
      <c r="J41" s="166">
        <v>0</v>
      </c>
      <c r="K41" s="163">
        <v>187370</v>
      </c>
      <c r="L41" s="153">
        <v>400980</v>
      </c>
      <c r="M41" s="153">
        <v>507080</v>
      </c>
      <c r="N41" s="153">
        <v>602790</v>
      </c>
      <c r="O41" s="153">
        <v>274170</v>
      </c>
      <c r="P41" s="161">
        <f t="shared" si="13"/>
        <v>1972390</v>
      </c>
      <c r="Q41" s="164">
        <f>I41+P41</f>
        <v>1994670</v>
      </c>
    </row>
    <row r="42" spans="3:17" ht="14.25" customHeight="1">
      <c r="C42" s="148"/>
      <c r="D42" s="165"/>
      <c r="E42" s="352" t="s">
        <v>107</v>
      </c>
      <c r="F42" s="353"/>
      <c r="G42" s="153">
        <v>0</v>
      </c>
      <c r="H42" s="153">
        <v>1320</v>
      </c>
      <c r="I42" s="161">
        <f t="shared" si="15"/>
        <v>1320</v>
      </c>
      <c r="J42" s="166">
        <v>0</v>
      </c>
      <c r="K42" s="163">
        <v>7830</v>
      </c>
      <c r="L42" s="153">
        <v>11500</v>
      </c>
      <c r="M42" s="153">
        <v>17250</v>
      </c>
      <c r="N42" s="153">
        <v>18400</v>
      </c>
      <c r="O42" s="153">
        <v>2240</v>
      </c>
      <c r="P42" s="161">
        <f t="shared" si="13"/>
        <v>57220</v>
      </c>
      <c r="Q42" s="164">
        <f t="shared" si="14"/>
        <v>58540</v>
      </c>
    </row>
    <row r="43" spans="3:17" ht="14.25" customHeight="1">
      <c r="C43" s="191"/>
      <c r="D43" s="196"/>
      <c r="E43" s="354" t="s">
        <v>108</v>
      </c>
      <c r="F43" s="355"/>
      <c r="G43" s="173">
        <v>0</v>
      </c>
      <c r="H43" s="173">
        <v>0</v>
      </c>
      <c r="I43" s="174">
        <f t="shared" si="15"/>
        <v>0</v>
      </c>
      <c r="J43" s="175">
        <v>0</v>
      </c>
      <c r="K43" s="176">
        <v>0</v>
      </c>
      <c r="L43" s="173">
        <v>0</v>
      </c>
      <c r="M43" s="173">
        <v>0</v>
      </c>
      <c r="N43" s="173">
        <v>0</v>
      </c>
      <c r="O43" s="173">
        <v>0</v>
      </c>
      <c r="P43" s="174">
        <f t="shared" si="13"/>
        <v>0</v>
      </c>
      <c r="Q43" s="177">
        <f t="shared" si="14"/>
        <v>0</v>
      </c>
    </row>
    <row r="44" spans="3:17" ht="14.25" customHeight="1" thickBot="1">
      <c r="C44" s="197"/>
      <c r="D44" s="198" t="s">
        <v>84</v>
      </c>
      <c r="E44" s="198"/>
      <c r="F44" s="198"/>
      <c r="G44" s="199">
        <f aca="true" t="shared" si="16" ref="G44:N44">G28+G36</f>
        <v>17030</v>
      </c>
      <c r="H44" s="200">
        <f t="shared" si="16"/>
        <v>56590</v>
      </c>
      <c r="I44" s="201">
        <f>I28+I36</f>
        <v>73620</v>
      </c>
      <c r="J44" s="202">
        <f t="shared" si="16"/>
        <v>0</v>
      </c>
      <c r="K44" s="203">
        <f t="shared" si="16"/>
        <v>4985138</v>
      </c>
      <c r="L44" s="200">
        <f t="shared" si="16"/>
        <v>10914812</v>
      </c>
      <c r="M44" s="200">
        <f t="shared" si="16"/>
        <v>18027943</v>
      </c>
      <c r="N44" s="200">
        <f t="shared" si="16"/>
        <v>16935620</v>
      </c>
      <c r="O44" s="200">
        <f>O28+O36</f>
        <v>17667366</v>
      </c>
      <c r="P44" s="201">
        <f>P28+P36</f>
        <v>68530879</v>
      </c>
      <c r="Q44" s="204">
        <f>Q28+Q36</f>
        <v>68604499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ignoredErrors>
    <ignoredError sqref="P33:P35 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58"/>
  <sheetViews>
    <sheetView view="pageBreakPreview" zoomScaleSheetLayoutView="100" workbookViewId="0" topLeftCell="A1">
      <selection activeCell="G57" sqref="G57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117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74" t="s">
        <v>16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s="2" customFormat="1" ht="24" customHeight="1">
      <c r="A4" s="374" t="str">
        <f>'様式１'!A5</f>
        <v>平成２５年３月月報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120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111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118</v>
      </c>
      <c r="C10" s="112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112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113" t="s">
        <v>34</v>
      </c>
      <c r="H13" s="113" t="s">
        <v>35</v>
      </c>
      <c r="I13" s="113" t="s">
        <v>2</v>
      </c>
      <c r="J13" s="114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121">
        <v>241</v>
      </c>
      <c r="H14" s="121">
        <v>442</v>
      </c>
      <c r="I14" s="370">
        <f>SUM(G14:H14)</f>
        <v>683</v>
      </c>
      <c r="J14" s="371"/>
      <c r="K14" s="36"/>
      <c r="L14" s="36"/>
    </row>
    <row r="15" spans="2:12" s="15" customFormat="1" ht="15.75" customHeight="1" thickBot="1">
      <c r="B15" s="36"/>
      <c r="C15" s="36"/>
      <c r="D15" s="59" t="s">
        <v>119</v>
      </c>
      <c r="E15" s="60"/>
      <c r="F15" s="60"/>
      <c r="G15" s="122">
        <v>1458557</v>
      </c>
      <c r="H15" s="122">
        <v>4069465</v>
      </c>
      <c r="I15" s="372">
        <f>SUM(G15:H15)</f>
        <v>5528022</v>
      </c>
      <c r="J15" s="373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120</v>
      </c>
      <c r="D17" s="112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113" t="s">
        <v>34</v>
      </c>
      <c r="H18" s="113" t="s">
        <v>35</v>
      </c>
      <c r="I18" s="113" t="s">
        <v>2</v>
      </c>
      <c r="J18" s="114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116"/>
      <c r="F19" s="56"/>
      <c r="G19" s="121">
        <v>106</v>
      </c>
      <c r="H19" s="121">
        <v>579</v>
      </c>
      <c r="I19" s="370">
        <f>SUM(G19:H19)</f>
        <v>685</v>
      </c>
      <c r="J19" s="371"/>
      <c r="K19" s="36"/>
      <c r="L19" s="36"/>
    </row>
    <row r="20" spans="2:12" s="15" customFormat="1" ht="15.75" customHeight="1" thickBot="1">
      <c r="B20" s="36"/>
      <c r="C20" s="36"/>
      <c r="D20" s="59" t="s">
        <v>119</v>
      </c>
      <c r="E20" s="60"/>
      <c r="F20" s="60"/>
      <c r="G20" s="122">
        <v>792160</v>
      </c>
      <c r="H20" s="122">
        <v>3562656</v>
      </c>
      <c r="I20" s="372">
        <f>SUM(G20:H20)</f>
        <v>4354816</v>
      </c>
      <c r="J20" s="373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121</v>
      </c>
      <c r="D22" s="112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113" t="s">
        <v>34</v>
      </c>
      <c r="H23" s="113" t="s">
        <v>35</v>
      </c>
      <c r="I23" s="113" t="s">
        <v>2</v>
      </c>
      <c r="J23" s="114"/>
      <c r="K23" s="36"/>
      <c r="L23" s="36"/>
    </row>
    <row r="24" spans="2:12" s="15" customFormat="1" ht="15.75" customHeight="1">
      <c r="B24" s="36"/>
      <c r="C24" s="36"/>
      <c r="D24" s="117" t="s">
        <v>36</v>
      </c>
      <c r="E24" s="116"/>
      <c r="F24" s="116"/>
      <c r="G24" s="121">
        <v>97</v>
      </c>
      <c r="H24" s="121">
        <v>2503</v>
      </c>
      <c r="I24" s="370">
        <f>SUM(G24:H24)</f>
        <v>2600</v>
      </c>
      <c r="J24" s="371"/>
      <c r="K24" s="36"/>
      <c r="L24" s="36"/>
    </row>
    <row r="25" spans="2:12" s="15" customFormat="1" ht="15.75" customHeight="1" thickBot="1">
      <c r="B25" s="36"/>
      <c r="C25" s="36"/>
      <c r="D25" s="59" t="s">
        <v>119</v>
      </c>
      <c r="E25" s="60"/>
      <c r="F25" s="60"/>
      <c r="G25" s="123">
        <v>966276</v>
      </c>
      <c r="H25" s="123">
        <v>30374573</v>
      </c>
      <c r="I25" s="372">
        <f>SUM(G25:H25)</f>
        <v>31340849</v>
      </c>
      <c r="J25" s="373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122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118" t="s">
        <v>34</v>
      </c>
      <c r="H28" s="113" t="s">
        <v>35</v>
      </c>
      <c r="I28" s="113" t="s">
        <v>2</v>
      </c>
      <c r="J28" s="114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121">
        <v>0</v>
      </c>
      <c r="H29" s="121">
        <v>11</v>
      </c>
      <c r="I29" s="370">
        <f>SUM(G29:H29)</f>
        <v>11</v>
      </c>
      <c r="J29" s="371"/>
      <c r="K29" s="36"/>
      <c r="L29" s="36"/>
    </row>
    <row r="30" spans="2:12" s="15" customFormat="1" ht="15.75" customHeight="1" thickBot="1">
      <c r="B30" s="36"/>
      <c r="C30" s="36"/>
      <c r="D30" s="59" t="s">
        <v>119</v>
      </c>
      <c r="E30" s="60"/>
      <c r="F30" s="60"/>
      <c r="G30" s="122">
        <v>0</v>
      </c>
      <c r="H30" s="122">
        <v>119305</v>
      </c>
      <c r="I30" s="372">
        <f>SUM(G30:H30)</f>
        <v>119305</v>
      </c>
      <c r="J30" s="373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119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123</v>
      </c>
      <c r="D32" s="36"/>
      <c r="E32" s="36"/>
      <c r="F32" s="36"/>
      <c r="G32" s="115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118" t="s">
        <v>34</v>
      </c>
      <c r="H33" s="113" t="s">
        <v>132</v>
      </c>
      <c r="I33" s="113" t="s">
        <v>2</v>
      </c>
      <c r="J33" s="114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116"/>
      <c r="F34" s="56"/>
      <c r="G34" s="121">
        <v>444</v>
      </c>
      <c r="H34" s="121">
        <v>3535</v>
      </c>
      <c r="I34" s="370">
        <f>SUM(G34:H34)</f>
        <v>3979</v>
      </c>
      <c r="J34" s="371"/>
      <c r="K34" s="36"/>
      <c r="L34" s="36"/>
    </row>
    <row r="35" spans="2:12" s="15" customFormat="1" ht="15.75" customHeight="1" thickBot="1">
      <c r="B35" s="36"/>
      <c r="C35" s="36"/>
      <c r="D35" s="59" t="s">
        <v>119</v>
      </c>
      <c r="E35" s="60"/>
      <c r="F35" s="60"/>
      <c r="G35" s="121">
        <v>3216993</v>
      </c>
      <c r="H35" s="205">
        <v>38125999</v>
      </c>
      <c r="I35" s="372">
        <f>SUM(G35:H35)</f>
        <v>41342992</v>
      </c>
      <c r="J35" s="373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119"/>
      <c r="H36" s="36"/>
      <c r="I36" s="36"/>
      <c r="J36" s="36"/>
      <c r="K36" s="36"/>
      <c r="L36" s="36"/>
    </row>
    <row r="37" spans="2:12" s="15" customFormat="1" ht="17.25" customHeight="1">
      <c r="B37" s="16" t="s">
        <v>133</v>
      </c>
      <c r="C37" s="112"/>
      <c r="D37" s="36"/>
      <c r="E37" s="36"/>
      <c r="F37" s="36"/>
      <c r="G37" s="36"/>
      <c r="H37" s="36"/>
      <c r="I37" s="36"/>
      <c r="J37" s="36"/>
      <c r="K37" s="36"/>
      <c r="L37" s="36"/>
    </row>
    <row r="38" spans="2:12" s="15" customFormat="1" ht="17.25" customHeight="1">
      <c r="B38" s="8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s="15" customFormat="1" ht="15.75" customHeight="1" thickBot="1">
      <c r="B39" s="36"/>
      <c r="C39" s="11" t="s">
        <v>124</v>
      </c>
      <c r="D39" s="112"/>
      <c r="E39" s="36"/>
      <c r="F39" s="36"/>
      <c r="G39" s="36"/>
      <c r="H39" s="36"/>
      <c r="I39" s="36"/>
      <c r="J39" s="36"/>
      <c r="K39" s="36"/>
      <c r="L39" s="36"/>
    </row>
    <row r="40" spans="2:9" s="15" customFormat="1" ht="15.75" customHeight="1">
      <c r="B40" s="36"/>
      <c r="C40" s="36"/>
      <c r="D40" s="17" t="s">
        <v>36</v>
      </c>
      <c r="E40" s="18"/>
      <c r="F40" s="18"/>
      <c r="G40" s="106">
        <v>3</v>
      </c>
      <c r="H40" s="36"/>
      <c r="I40" s="36"/>
    </row>
    <row r="41" spans="2:9" s="15" customFormat="1" ht="15.75" customHeight="1" thickBot="1">
      <c r="B41" s="36"/>
      <c r="C41" s="36"/>
      <c r="D41" s="59" t="s">
        <v>119</v>
      </c>
      <c r="E41" s="60"/>
      <c r="F41" s="60"/>
      <c r="G41" s="127">
        <v>56466</v>
      </c>
      <c r="H41" s="36"/>
      <c r="I41" s="36"/>
    </row>
    <row r="42" spans="2:12" s="15" customFormat="1" ht="15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s="15" customFormat="1" ht="15.75" customHeight="1" thickBot="1">
      <c r="B43" s="36"/>
      <c r="C43" s="11" t="s">
        <v>125</v>
      </c>
      <c r="D43" s="112"/>
      <c r="E43" s="36"/>
      <c r="F43" s="36"/>
      <c r="G43" s="36"/>
      <c r="H43" s="36"/>
      <c r="I43" s="36"/>
      <c r="J43" s="36"/>
      <c r="K43" s="36"/>
      <c r="L43" s="36"/>
    </row>
    <row r="44" spans="2:9" s="15" customFormat="1" ht="15.75" customHeight="1">
      <c r="B44" s="36"/>
      <c r="C44" s="36"/>
      <c r="D44" s="17" t="s">
        <v>36</v>
      </c>
      <c r="E44" s="18"/>
      <c r="F44" s="18"/>
      <c r="G44" s="106">
        <v>4</v>
      </c>
      <c r="H44" s="36"/>
      <c r="I44" s="36"/>
    </row>
    <row r="45" spans="2:9" s="15" customFormat="1" ht="15.75" customHeight="1" thickBot="1">
      <c r="B45" s="36"/>
      <c r="C45" s="36"/>
      <c r="D45" s="59" t="s">
        <v>119</v>
      </c>
      <c r="E45" s="60"/>
      <c r="F45" s="60"/>
      <c r="G45" s="127">
        <v>36781</v>
      </c>
      <c r="H45" s="36"/>
      <c r="I45" s="36"/>
    </row>
    <row r="46" spans="2:9" s="15" customFormat="1" ht="15.75" customHeight="1">
      <c r="B46" s="36"/>
      <c r="C46" s="36"/>
      <c r="D46" s="36"/>
      <c r="E46" s="36"/>
      <c r="F46" s="36"/>
      <c r="G46" s="36"/>
      <c r="H46" s="36"/>
      <c r="I46" s="36"/>
    </row>
    <row r="47" spans="2:9" s="15" customFormat="1" ht="15.75" customHeight="1" thickBot="1">
      <c r="B47" s="36"/>
      <c r="C47" s="11" t="s">
        <v>126</v>
      </c>
      <c r="D47" s="112"/>
      <c r="E47" s="36"/>
      <c r="F47" s="36"/>
      <c r="G47" s="36"/>
      <c r="H47" s="36"/>
      <c r="I47" s="36"/>
    </row>
    <row r="48" spans="2:9" s="15" customFormat="1" ht="15.75" customHeight="1">
      <c r="B48" s="36"/>
      <c r="C48" s="36"/>
      <c r="D48" s="17" t="s">
        <v>36</v>
      </c>
      <c r="E48" s="18"/>
      <c r="F48" s="18"/>
      <c r="G48" s="106">
        <v>14</v>
      </c>
      <c r="H48" s="36"/>
      <c r="I48" s="36"/>
    </row>
    <row r="49" spans="2:9" s="15" customFormat="1" ht="15.75" customHeight="1" thickBot="1">
      <c r="B49" s="36"/>
      <c r="C49" s="36"/>
      <c r="D49" s="59" t="s">
        <v>119</v>
      </c>
      <c r="E49" s="60"/>
      <c r="F49" s="60"/>
      <c r="G49" s="127">
        <v>272560</v>
      </c>
      <c r="H49" s="36"/>
      <c r="I49" s="36"/>
    </row>
    <row r="50" spans="2:9" s="15" customFormat="1" ht="15.75" customHeight="1">
      <c r="B50" s="36"/>
      <c r="C50" s="36"/>
      <c r="D50" s="36"/>
      <c r="E50" s="36"/>
      <c r="F50" s="36"/>
      <c r="G50" s="36"/>
      <c r="H50" s="36"/>
      <c r="I50" s="36"/>
    </row>
    <row r="51" spans="2:9" s="15" customFormat="1" ht="15.75" customHeight="1" thickBot="1">
      <c r="B51" s="36"/>
      <c r="C51" s="11" t="s">
        <v>127</v>
      </c>
      <c r="D51" s="36"/>
      <c r="E51" s="36"/>
      <c r="F51" s="36"/>
      <c r="G51" s="36"/>
      <c r="H51" s="36"/>
      <c r="I51" s="36"/>
    </row>
    <row r="52" spans="2:9" s="15" customFormat="1" ht="15.75" customHeight="1">
      <c r="B52" s="36"/>
      <c r="C52" s="36"/>
      <c r="D52" s="17" t="s">
        <v>36</v>
      </c>
      <c r="E52" s="18"/>
      <c r="F52" s="18"/>
      <c r="G52" s="106">
        <v>18</v>
      </c>
      <c r="H52" s="36"/>
      <c r="I52" s="36"/>
    </row>
    <row r="53" spans="2:9" s="15" customFormat="1" ht="15.75" customHeight="1" thickBot="1">
      <c r="B53" s="36"/>
      <c r="C53" s="36"/>
      <c r="D53" s="59" t="s">
        <v>119</v>
      </c>
      <c r="E53" s="60"/>
      <c r="F53" s="60"/>
      <c r="G53" s="127">
        <v>418712</v>
      </c>
      <c r="H53" s="36"/>
      <c r="I53" s="36"/>
    </row>
    <row r="54" spans="2:9" s="15" customFormat="1" ht="15.75" customHeight="1">
      <c r="B54" s="36"/>
      <c r="C54" s="36"/>
      <c r="D54" s="36"/>
      <c r="E54" s="36"/>
      <c r="F54" s="36"/>
      <c r="G54" s="119"/>
      <c r="H54" s="36"/>
      <c r="I54" s="36"/>
    </row>
    <row r="55" spans="2:9" s="15" customFormat="1" ht="15.75" customHeight="1" thickBot="1">
      <c r="B55" s="36"/>
      <c r="C55" s="11" t="s">
        <v>123</v>
      </c>
      <c r="D55" s="36"/>
      <c r="E55" s="36"/>
      <c r="F55" s="36"/>
      <c r="G55" s="115"/>
      <c r="H55" s="36"/>
      <c r="I55" s="36"/>
    </row>
    <row r="56" spans="2:9" s="15" customFormat="1" ht="15.75" customHeight="1">
      <c r="B56" s="36"/>
      <c r="C56" s="36"/>
      <c r="D56" s="17" t="s">
        <v>36</v>
      </c>
      <c r="E56" s="18"/>
      <c r="F56" s="18"/>
      <c r="G56" s="106">
        <f>SUM(G40,G44,G48,G52)</f>
        <v>39</v>
      </c>
      <c r="H56" s="36"/>
      <c r="I56" s="36"/>
    </row>
    <row r="57" spans="2:9" s="15" customFormat="1" ht="15.75" customHeight="1" thickBot="1">
      <c r="B57" s="36"/>
      <c r="C57" s="36"/>
      <c r="D57" s="59" t="s">
        <v>119</v>
      </c>
      <c r="E57" s="60"/>
      <c r="F57" s="60"/>
      <c r="G57" s="127">
        <f>SUM(G41,G45,G49,G53)</f>
        <v>784519</v>
      </c>
      <c r="H57" s="36"/>
      <c r="I57" s="36"/>
    </row>
    <row r="58" spans="2:9" s="15" customFormat="1" ht="15.75" customHeight="1">
      <c r="B58" s="36"/>
      <c r="C58" s="36"/>
      <c r="D58" s="36"/>
      <c r="E58" s="36"/>
      <c r="F58" s="36"/>
      <c r="G58" s="119"/>
      <c r="H58" s="36"/>
      <c r="I58" s="36"/>
    </row>
    <row r="59" ht="15.75" customHeight="1"/>
  </sheetData>
  <sheetProtection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2013-04-03T05:31:45Z</cp:lastPrinted>
  <dcterms:created xsi:type="dcterms:W3CDTF">2006-12-27T00:16:47Z</dcterms:created>
  <dcterms:modified xsi:type="dcterms:W3CDTF">2013-04-22T09:22:02Z</dcterms:modified>
  <cp:category/>
  <cp:version/>
  <cp:contentType/>
  <cp:contentStatus/>
</cp:coreProperties>
</file>