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<sst xmlns="http://schemas.openxmlformats.org/spreadsheetml/2006/main" count="294" uniqueCount="134">
  <si>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</si>
  <si>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</si>
  <si>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</si>
  <si>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</si>
  <si>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</si>
  <si>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</si>
  <si>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</si>
  <si>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</si>
  <si>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</si>
  <si>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</si>
  <si>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</si>
  <si>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</si>
  <si>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</si>
  <si>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</si>
  <si>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</si>
  <si>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</si>
  <si>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</si>
  <si>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</si>
  <si>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</si>
  <si>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</si>
  <si>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</si>
  <si>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</si>
  <si>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</si>
  <si>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</si>
  <si>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</si>
  <si>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</si>
  <si>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</si>
  <si>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</si>
  <si>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</si>
  <si>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</si>
  <si>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</si>
  <si>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</si>
  <si>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</si>
  <si>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</si>
  <si>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</si>
  <si>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</si>
  <si>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</si>
  <si>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</si>
  <si>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</si>
  <si>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</si>
  <si>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</si>
  <si>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</si>
  <si>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</si>
  <si>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</si>
  <si>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</si>
  <si>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</si>
  <si>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</si>
  <si>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</si>
  <si>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</si>
  <si>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</si>
  <si>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</si>
  <si>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</si>
  <si>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</si>
  <si>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</si>
  <si>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</si>
  <si>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</si>
  <si>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</si>
  <si>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</si>
  <si>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</si>
  <si>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</si>
  <si>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</si>
  <si>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</si>
  <si>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</si>
  <si>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</si>
  <si>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</si>
  <si>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</si>
  <si>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</si>
  <si>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</si>
  <si>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</si>
  <si>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</si>
  <si>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</si>
  <si>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</si>
  <si>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</si>
  <si>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</si>
  <si>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</si>
  <si>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</si>
  <si>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</si>
  <si>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</si>
  <si>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</si>
  <si>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</si>
  <si>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</si>
  <si>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</si>
  <si>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</si>
  <si>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</si>
  <si>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</si>
  <si>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</si>
  <si>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</si>
  <si>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</si>
  <si>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</si>
  <si>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</si>
  <si>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</si>
  <si>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</si>
  <si>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</si>
  <si>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</si>
  <si>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</si>
  <si>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</si>
  <si>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</si>
  <si>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</si>
  <si>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</si>
  <si>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</si>
  <si>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</si>
  <si>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</si>
  <si>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</si>
  <si>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</si>
  <si>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</si>
  <si>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</si>
  <si>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</si>
  <si>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</si>
  <si>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</si>
  <si>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</si>
  <si>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</si>
  <si>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</si>
  <si>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</si>
  <si>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</si>
  <si>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</si>
  <si>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</si>
  <si>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</si>
  <si>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</si>
  <si>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</si>
  <si>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</si>
  <si>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</si>
  <si>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</si>
  <si>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</si>
  <si>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</si>
  <si>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</si>
  <si>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</si>
  <si>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</si>
  <si>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</si>
  <si>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</si>
  <si>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</si>
  <si>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</si>
  <si>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</si>
  <si>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</si>
  <si>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平成１７年８月月報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</si>
</sst>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4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55492</v>
      </c>
      <c r="E15" s="153"/>
      <c r="F15" s="153"/>
      <c r="G15" s="153"/>
      <c r="H15" s="154"/>
      <c r="I15" s="152">
        <v>304</v>
      </c>
      <c r="J15" s="153"/>
      <c r="K15" s="153"/>
      <c r="L15" s="153"/>
      <c r="M15" s="154"/>
      <c r="N15" s="152">
        <v>146</v>
      </c>
      <c r="O15" s="153"/>
      <c r="P15" s="153"/>
      <c r="Q15" s="153"/>
      <c r="R15" s="154"/>
      <c r="S15" s="152">
        <f>D15+I15-N15</f>
        <v>55650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44009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44100</v>
      </c>
      <c r="T20" s="161"/>
    </row>
    <row r="21" spans="3:20" ht="21.75" customHeight="1">
      <c r="C21" s="20" t="s">
        <v>41</v>
      </c>
      <c r="D21" s="158">
        <v>32116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32258</v>
      </c>
      <c r="T21" s="161"/>
    </row>
    <row r="22" spans="3:20" ht="21.75" customHeight="1">
      <c r="C22" s="22" t="s">
        <v>42</v>
      </c>
      <c r="D22" s="158">
        <v>767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764</v>
      </c>
      <c r="T22" s="161"/>
    </row>
    <row r="23" spans="3:20" ht="21.75" customHeight="1">
      <c r="C23" s="22" t="s">
        <v>43</v>
      </c>
      <c r="D23" s="158">
        <v>83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81</v>
      </c>
      <c r="T23" s="161"/>
    </row>
    <row r="24" spans="3:20" ht="21.75" customHeight="1" thickBot="1">
      <c r="C24" s="19" t="s">
        <v>7</v>
      </c>
      <c r="D24" s="152">
        <f>D20+D21</f>
        <v>76125</v>
      </c>
      <c r="E24" s="153"/>
      <c r="F24" s="153"/>
      <c r="G24" s="153"/>
      <c r="H24" s="154"/>
      <c r="I24" s="23" t="s">
        <v>44</v>
      </c>
      <c r="J24" s="24"/>
      <c r="K24" s="153">
        <f>S29</f>
        <v>488</v>
      </c>
      <c r="L24" s="155"/>
      <c r="M24" s="156"/>
      <c r="N24" s="23" t="s">
        <v>45</v>
      </c>
      <c r="O24" s="24"/>
      <c r="P24" s="153">
        <f>S31</f>
        <v>255</v>
      </c>
      <c r="Q24" s="155"/>
      <c r="R24" s="156"/>
      <c r="S24" s="152">
        <f>S20+S21</f>
        <v>76358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91</v>
      </c>
      <c r="E29" s="159"/>
      <c r="F29" s="160"/>
      <c r="G29" s="158">
        <v>0</v>
      </c>
      <c r="H29" s="159"/>
      <c r="I29" s="160"/>
      <c r="J29" s="158">
        <v>397</v>
      </c>
      <c r="K29" s="159"/>
      <c r="L29" s="160"/>
      <c r="M29" s="158">
        <v>0</v>
      </c>
      <c r="N29" s="159"/>
      <c r="O29" s="160"/>
      <c r="P29" s="158">
        <v>0</v>
      </c>
      <c r="Q29" s="159"/>
      <c r="R29" s="160"/>
      <c r="S29" s="29">
        <f>SUM(D29:R29)</f>
        <v>488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55</v>
      </c>
      <c r="E31" s="153"/>
      <c r="F31" s="154"/>
      <c r="G31" s="152">
        <v>4</v>
      </c>
      <c r="H31" s="153"/>
      <c r="I31" s="154"/>
      <c r="J31" s="152">
        <v>196</v>
      </c>
      <c r="K31" s="153"/>
      <c r="L31" s="154"/>
      <c r="M31" s="152">
        <v>0</v>
      </c>
      <c r="N31" s="153"/>
      <c r="O31" s="154"/>
      <c r="P31" s="152">
        <v>0</v>
      </c>
      <c r="Q31" s="153"/>
      <c r="R31" s="154"/>
      <c r="S31" s="34">
        <f>SUM(D31:R31)</f>
        <v>255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平成１７年８月月報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3147</v>
      </c>
      <c r="G14" s="46">
        <f t="shared" si="0"/>
        <v>3049</v>
      </c>
      <c r="H14" s="46">
        <f t="shared" si="0"/>
        <v>1641</v>
      </c>
      <c r="I14" s="46">
        <f t="shared" si="0"/>
        <v>1340</v>
      </c>
      <c r="J14" s="46">
        <f t="shared" si="0"/>
        <v>1130</v>
      </c>
      <c r="K14" s="46">
        <f t="shared" si="0"/>
        <v>1180</v>
      </c>
      <c r="L14" s="47">
        <f>SUM(F14:K14)</f>
        <v>11487</v>
      </c>
      <c r="M14" s="3"/>
    </row>
    <row r="15" spans="3:13" ht="22.5" customHeight="1">
      <c r="C15" s="44"/>
      <c r="D15" s="48" t="s">
        <v>40</v>
      </c>
      <c r="E15" s="48"/>
      <c r="F15" s="46">
        <v>647</v>
      </c>
      <c r="G15" s="46">
        <v>515</v>
      </c>
      <c r="H15" s="46">
        <v>266</v>
      </c>
      <c r="I15" s="46">
        <v>193</v>
      </c>
      <c r="J15" s="46">
        <v>171</v>
      </c>
      <c r="K15" s="46">
        <v>180</v>
      </c>
      <c r="L15" s="47">
        <f>SUM(F15:K15)</f>
        <v>1972</v>
      </c>
      <c r="M15" s="3"/>
    </row>
    <row r="16" spans="3:13" ht="22.5" customHeight="1">
      <c r="C16" s="44"/>
      <c r="D16" s="48" t="s">
        <v>51</v>
      </c>
      <c r="E16" s="48"/>
      <c r="F16" s="46">
        <v>2500</v>
      </c>
      <c r="G16" s="46">
        <v>2534</v>
      </c>
      <c r="H16" s="46">
        <v>1375</v>
      </c>
      <c r="I16" s="46">
        <v>1147</v>
      </c>
      <c r="J16" s="46">
        <v>959</v>
      </c>
      <c r="K16" s="46">
        <v>1000</v>
      </c>
      <c r="L16" s="47">
        <f>SUM(F16:K16)</f>
        <v>9515</v>
      </c>
      <c r="M16" s="3"/>
    </row>
    <row r="17" spans="3:13" ht="22.5" customHeight="1">
      <c r="C17" s="44" t="s">
        <v>52</v>
      </c>
      <c r="D17" s="45"/>
      <c r="E17" s="45"/>
      <c r="F17" s="46">
        <v>97</v>
      </c>
      <c r="G17" s="46">
        <v>130</v>
      </c>
      <c r="H17" s="46">
        <v>74</v>
      </c>
      <c r="I17" s="46">
        <v>55</v>
      </c>
      <c r="J17" s="46">
        <v>32</v>
      </c>
      <c r="K17" s="46">
        <v>56</v>
      </c>
      <c r="L17" s="47">
        <f>SUM(F17:K17)</f>
        <v>444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3244</v>
      </c>
      <c r="G18" s="51">
        <f t="shared" si="1"/>
        <v>3179</v>
      </c>
      <c r="H18" s="51">
        <f t="shared" si="1"/>
        <v>1715</v>
      </c>
      <c r="I18" s="51">
        <f t="shared" si="1"/>
        <v>1395</v>
      </c>
      <c r="J18" s="51">
        <f t="shared" si="1"/>
        <v>1162</v>
      </c>
      <c r="K18" s="51">
        <f t="shared" si="1"/>
        <v>1236</v>
      </c>
      <c r="L18" s="52">
        <f>SUM(F18:K18)</f>
        <v>11931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2135</v>
      </c>
      <c r="G23" s="46">
        <v>2226</v>
      </c>
      <c r="H23" s="46">
        <v>1107</v>
      </c>
      <c r="I23" s="46">
        <v>781</v>
      </c>
      <c r="J23" s="46">
        <v>471</v>
      </c>
      <c r="K23" s="46">
        <v>402</v>
      </c>
      <c r="L23" s="47">
        <f>SUM(F23:K23)</f>
        <v>7122</v>
      </c>
      <c r="M23" s="3"/>
    </row>
    <row r="24" spans="3:13" ht="22.5" customHeight="1">
      <c r="C24" s="55" t="s">
        <v>55</v>
      </c>
      <c r="D24" s="45"/>
      <c r="E24" s="45"/>
      <c r="F24" s="46">
        <v>47</v>
      </c>
      <c r="G24" s="46">
        <v>95</v>
      </c>
      <c r="H24" s="46">
        <v>60</v>
      </c>
      <c r="I24" s="46">
        <v>40</v>
      </c>
      <c r="J24" s="46">
        <v>23</v>
      </c>
      <c r="K24" s="46">
        <v>27</v>
      </c>
      <c r="L24" s="47">
        <f>SUM(F24:K24)</f>
        <v>292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2182</v>
      </c>
      <c r="G25" s="51">
        <f t="shared" si="2"/>
        <v>2321</v>
      </c>
      <c r="H25" s="51">
        <f t="shared" si="2"/>
        <v>1167</v>
      </c>
      <c r="I25" s="51">
        <f t="shared" si="2"/>
        <v>821</v>
      </c>
      <c r="J25" s="51">
        <f t="shared" si="2"/>
        <v>494</v>
      </c>
      <c r="K25" s="51">
        <f t="shared" si="2"/>
        <v>429</v>
      </c>
      <c r="L25" s="52">
        <f>SUM(F25:K25)</f>
        <v>7414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875</v>
      </c>
      <c r="G30" s="163"/>
      <c r="H30" s="162">
        <v>740</v>
      </c>
      <c r="I30" s="163"/>
      <c r="J30" s="162">
        <v>365</v>
      </c>
      <c r="K30" s="163"/>
      <c r="L30" s="56">
        <f>SUM(F30:K30)</f>
        <v>1980</v>
      </c>
      <c r="M30" s="3"/>
    </row>
    <row r="31" spans="3:13" ht="22.5" customHeight="1">
      <c r="C31" s="55" t="s">
        <v>55</v>
      </c>
      <c r="D31" s="45"/>
      <c r="E31" s="45"/>
      <c r="F31" s="162">
        <v>7</v>
      </c>
      <c r="G31" s="163"/>
      <c r="H31" s="162">
        <v>7</v>
      </c>
      <c r="I31" s="163"/>
      <c r="J31" s="162">
        <v>10</v>
      </c>
      <c r="K31" s="163"/>
      <c r="L31" s="56">
        <f>SUM(F31:K31)</f>
        <v>24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882</v>
      </c>
      <c r="G32" s="165"/>
      <c r="H32" s="164">
        <f>H30+H31</f>
        <v>747</v>
      </c>
      <c r="I32" s="165"/>
      <c r="J32" s="164">
        <f>J30+J31</f>
        <v>375</v>
      </c>
      <c r="K32" s="165"/>
      <c r="L32" s="57">
        <f>SUM(F32:K32)</f>
        <v>2004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4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平成１７年８月月報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5161</v>
      </c>
      <c r="H10" s="107">
        <f t="shared" si="0"/>
        <v>6717</v>
      </c>
      <c r="I10" s="107">
        <f t="shared" si="0"/>
        <v>3724</v>
      </c>
      <c r="J10" s="107">
        <f t="shared" si="0"/>
        <v>2982</v>
      </c>
      <c r="K10" s="107">
        <f t="shared" si="0"/>
        <v>1927</v>
      </c>
      <c r="L10" s="107">
        <f t="shared" si="0"/>
        <v>1977</v>
      </c>
      <c r="M10" s="108">
        <f>SUM(F10:L10)</f>
        <v>22488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2851</v>
      </c>
      <c r="H11" s="107">
        <f t="shared" si="1"/>
        <v>3977</v>
      </c>
      <c r="I11" s="107">
        <f t="shared" si="1"/>
        <v>2187</v>
      </c>
      <c r="J11" s="107">
        <f t="shared" si="1"/>
        <v>1829</v>
      </c>
      <c r="K11" s="107">
        <f t="shared" si="1"/>
        <v>1201</v>
      </c>
      <c r="L11" s="107">
        <f t="shared" si="1"/>
        <v>1274</v>
      </c>
      <c r="M11" s="108">
        <f>SUM(F11:L11)</f>
        <v>13319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1641</v>
      </c>
      <c r="H12" s="116">
        <v>1561</v>
      </c>
      <c r="I12" s="116">
        <v>675</v>
      </c>
      <c r="J12" s="116">
        <v>507</v>
      </c>
      <c r="K12" s="116">
        <v>315</v>
      </c>
      <c r="L12" s="116">
        <v>345</v>
      </c>
      <c r="M12" s="117">
        <f aca="true" t="shared" si="2" ref="M12:M67">SUM(F12:L12)</f>
        <v>5044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8</v>
      </c>
      <c r="I13" s="116">
        <v>10</v>
      </c>
      <c r="J13" s="116">
        <v>27</v>
      </c>
      <c r="K13" s="116">
        <v>49</v>
      </c>
      <c r="L13" s="116">
        <v>155</v>
      </c>
      <c r="M13" s="117">
        <f t="shared" si="2"/>
        <v>249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76</v>
      </c>
      <c r="H14" s="116">
        <v>265</v>
      </c>
      <c r="I14" s="116">
        <v>189</v>
      </c>
      <c r="J14" s="116">
        <v>214</v>
      </c>
      <c r="K14" s="116">
        <v>168</v>
      </c>
      <c r="L14" s="116">
        <v>211</v>
      </c>
      <c r="M14" s="117">
        <f t="shared" si="2"/>
        <v>1123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5</v>
      </c>
      <c r="H15" s="116">
        <v>13</v>
      </c>
      <c r="I15" s="116">
        <v>16</v>
      </c>
      <c r="J15" s="116">
        <v>15</v>
      </c>
      <c r="K15" s="116">
        <v>8</v>
      </c>
      <c r="L15" s="116">
        <v>22</v>
      </c>
      <c r="M15" s="117">
        <f t="shared" si="2"/>
        <v>79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501</v>
      </c>
      <c r="H16" s="116">
        <v>896</v>
      </c>
      <c r="I16" s="116">
        <v>551</v>
      </c>
      <c r="J16" s="116">
        <v>405</v>
      </c>
      <c r="K16" s="116">
        <v>219</v>
      </c>
      <c r="L16" s="116">
        <v>113</v>
      </c>
      <c r="M16" s="117">
        <f t="shared" si="2"/>
        <v>2685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68</v>
      </c>
      <c r="H17" s="116">
        <v>169</v>
      </c>
      <c r="I17" s="116">
        <v>135</v>
      </c>
      <c r="J17" s="116">
        <v>110</v>
      </c>
      <c r="K17" s="116">
        <v>51</v>
      </c>
      <c r="L17" s="116">
        <v>36</v>
      </c>
      <c r="M17" s="117">
        <f t="shared" si="2"/>
        <v>569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560</v>
      </c>
      <c r="H18" s="116">
        <v>1065</v>
      </c>
      <c r="I18" s="116">
        <v>611</v>
      </c>
      <c r="J18" s="116">
        <v>551</v>
      </c>
      <c r="K18" s="116">
        <v>391</v>
      </c>
      <c r="L18" s="116">
        <v>392</v>
      </c>
      <c r="M18" s="117">
        <f t="shared" si="2"/>
        <v>3570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19</v>
      </c>
      <c r="H19" s="107">
        <f t="shared" si="3"/>
        <v>124</v>
      </c>
      <c r="I19" s="107">
        <f t="shared" si="3"/>
        <v>148</v>
      </c>
      <c r="J19" s="107">
        <f t="shared" si="3"/>
        <v>156</v>
      </c>
      <c r="K19" s="107">
        <f t="shared" si="3"/>
        <v>109</v>
      </c>
      <c r="L19" s="107">
        <f t="shared" si="3"/>
        <v>99</v>
      </c>
      <c r="M19" s="108">
        <f t="shared" si="2"/>
        <v>655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17</v>
      </c>
      <c r="H20" s="116">
        <v>92</v>
      </c>
      <c r="I20" s="116">
        <v>114</v>
      </c>
      <c r="J20" s="116">
        <v>118</v>
      </c>
      <c r="K20" s="116">
        <v>85</v>
      </c>
      <c r="L20" s="116">
        <v>81</v>
      </c>
      <c r="M20" s="117">
        <f t="shared" si="2"/>
        <v>507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2</v>
      </c>
      <c r="H21" s="116">
        <v>32</v>
      </c>
      <c r="I21" s="116">
        <v>34</v>
      </c>
      <c r="J21" s="116">
        <v>38</v>
      </c>
      <c r="K21" s="116">
        <v>24</v>
      </c>
      <c r="L21" s="116">
        <v>18</v>
      </c>
      <c r="M21" s="117">
        <f>SUM(F21:L21)</f>
        <v>148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7">
        <f t="shared" si="2"/>
        <v>0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2213</v>
      </c>
      <c r="H23" s="107">
        <f t="shared" si="4"/>
        <v>2532</v>
      </c>
      <c r="I23" s="107">
        <f t="shared" si="4"/>
        <v>1356</v>
      </c>
      <c r="J23" s="107">
        <f t="shared" si="4"/>
        <v>967</v>
      </c>
      <c r="K23" s="107">
        <f t="shared" si="4"/>
        <v>607</v>
      </c>
      <c r="L23" s="107">
        <f t="shared" si="4"/>
        <v>595</v>
      </c>
      <c r="M23" s="108">
        <f t="shared" si="2"/>
        <v>8270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42</v>
      </c>
      <c r="H24" s="116">
        <v>182</v>
      </c>
      <c r="I24" s="116">
        <v>175</v>
      </c>
      <c r="J24" s="116">
        <v>137</v>
      </c>
      <c r="K24" s="116">
        <v>111</v>
      </c>
      <c r="L24" s="116">
        <v>168</v>
      </c>
      <c r="M24" s="117">
        <f t="shared" si="2"/>
        <v>815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57</v>
      </c>
      <c r="I25" s="116">
        <v>91</v>
      </c>
      <c r="J25" s="116">
        <v>52</v>
      </c>
      <c r="K25" s="116">
        <v>33</v>
      </c>
      <c r="L25" s="116">
        <v>17</v>
      </c>
      <c r="M25" s="117">
        <f t="shared" si="2"/>
        <v>250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20</v>
      </c>
      <c r="H26" s="116">
        <v>57</v>
      </c>
      <c r="I26" s="116">
        <v>35</v>
      </c>
      <c r="J26" s="116">
        <v>28</v>
      </c>
      <c r="K26" s="116">
        <v>24</v>
      </c>
      <c r="L26" s="116">
        <v>15</v>
      </c>
      <c r="M26" s="117">
        <f t="shared" si="2"/>
        <v>179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2151</v>
      </c>
      <c r="H27" s="116">
        <v>2236</v>
      </c>
      <c r="I27" s="116">
        <v>1055</v>
      </c>
      <c r="J27" s="116">
        <v>750</v>
      </c>
      <c r="K27" s="116">
        <v>439</v>
      </c>
      <c r="L27" s="116">
        <v>395</v>
      </c>
      <c r="M27" s="117">
        <f>SUM(F27:L27)</f>
        <v>7026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51</v>
      </c>
      <c r="H28" s="116">
        <v>48</v>
      </c>
      <c r="I28" s="116">
        <v>20</v>
      </c>
      <c r="J28" s="116">
        <v>19</v>
      </c>
      <c r="K28" s="116">
        <v>8</v>
      </c>
      <c r="L28" s="116">
        <v>3</v>
      </c>
      <c r="M28" s="117">
        <f t="shared" si="2"/>
        <v>149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27</v>
      </c>
      <c r="H29" s="116">
        <v>36</v>
      </c>
      <c r="I29" s="116">
        <v>13</v>
      </c>
      <c r="J29" s="116">
        <v>11</v>
      </c>
      <c r="K29" s="116">
        <v>2</v>
      </c>
      <c r="L29" s="116">
        <v>6</v>
      </c>
      <c r="M29" s="117">
        <f t="shared" si="2"/>
        <v>95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240</v>
      </c>
      <c r="I30" s="128">
        <f t="shared" si="5"/>
        <v>288</v>
      </c>
      <c r="J30" s="128">
        <f t="shared" si="5"/>
        <v>387</v>
      </c>
      <c r="K30" s="128">
        <f t="shared" si="5"/>
        <v>488</v>
      </c>
      <c r="L30" s="128">
        <f t="shared" si="5"/>
        <v>628</v>
      </c>
      <c r="M30" s="117">
        <f t="shared" si="2"/>
        <v>2031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72</v>
      </c>
      <c r="I31" s="116">
        <v>127</v>
      </c>
      <c r="J31" s="116">
        <v>167</v>
      </c>
      <c r="K31" s="116">
        <v>232</v>
      </c>
      <c r="L31" s="116">
        <v>290</v>
      </c>
      <c r="M31" s="117">
        <f t="shared" si="2"/>
        <v>888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159</v>
      </c>
      <c r="I32" s="116">
        <v>152</v>
      </c>
      <c r="J32" s="116">
        <v>190</v>
      </c>
      <c r="K32" s="116">
        <v>172</v>
      </c>
      <c r="L32" s="116">
        <v>94</v>
      </c>
      <c r="M32" s="117">
        <f t="shared" si="2"/>
        <v>767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9</v>
      </c>
      <c r="I33" s="116">
        <v>9</v>
      </c>
      <c r="J33" s="116">
        <v>30</v>
      </c>
      <c r="K33" s="116">
        <v>84</v>
      </c>
      <c r="L33" s="116">
        <v>244</v>
      </c>
      <c r="M33" s="117">
        <f t="shared" si="2"/>
        <v>376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240</v>
      </c>
      <c r="I34" s="128">
        <f t="shared" si="6"/>
        <v>288</v>
      </c>
      <c r="J34" s="128">
        <f t="shared" si="6"/>
        <v>386</v>
      </c>
      <c r="K34" s="128">
        <f t="shared" si="6"/>
        <v>487</v>
      </c>
      <c r="L34" s="128">
        <f t="shared" si="6"/>
        <v>617</v>
      </c>
      <c r="M34" s="117">
        <f t="shared" si="2"/>
        <v>2018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72</v>
      </c>
      <c r="I35" s="116">
        <v>127</v>
      </c>
      <c r="J35" s="116">
        <v>166</v>
      </c>
      <c r="K35" s="116">
        <v>232</v>
      </c>
      <c r="L35" s="116">
        <v>283</v>
      </c>
      <c r="M35" s="117">
        <f t="shared" si="2"/>
        <v>880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159</v>
      </c>
      <c r="I36" s="116">
        <v>152</v>
      </c>
      <c r="J36" s="116">
        <v>190</v>
      </c>
      <c r="K36" s="116">
        <v>172</v>
      </c>
      <c r="L36" s="116">
        <v>94</v>
      </c>
      <c r="M36" s="117">
        <f t="shared" si="2"/>
        <v>767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9</v>
      </c>
      <c r="I37" s="116">
        <v>9</v>
      </c>
      <c r="J37" s="116">
        <v>30</v>
      </c>
      <c r="K37" s="116">
        <v>83</v>
      </c>
      <c r="L37" s="116">
        <v>240</v>
      </c>
      <c r="M37" s="117">
        <f>SUM(F37:L37)</f>
        <v>371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5161</v>
      </c>
      <c r="H38" s="131">
        <f t="shared" si="7"/>
        <v>6957</v>
      </c>
      <c r="I38" s="131">
        <f t="shared" si="7"/>
        <v>4012</v>
      </c>
      <c r="J38" s="131">
        <f t="shared" si="7"/>
        <v>3369</v>
      </c>
      <c r="K38" s="131">
        <f t="shared" si="7"/>
        <v>2415</v>
      </c>
      <c r="L38" s="131">
        <f t="shared" si="7"/>
        <v>2605</v>
      </c>
      <c r="M38" s="132">
        <f>SUM(F38:L38)</f>
        <v>24519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8637589</v>
      </c>
      <c r="H42" s="107">
        <f t="shared" si="8"/>
        <v>20339816</v>
      </c>
      <c r="I42" s="107">
        <f t="shared" si="8"/>
        <v>15171583</v>
      </c>
      <c r="J42" s="107">
        <f t="shared" si="8"/>
        <v>13825625</v>
      </c>
      <c r="K42" s="107">
        <f t="shared" si="8"/>
        <v>9946735</v>
      </c>
      <c r="L42" s="107">
        <f t="shared" si="8"/>
        <v>10215833</v>
      </c>
      <c r="M42" s="108">
        <f>SUM(F42:L42)</f>
        <v>78137181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6571972</v>
      </c>
      <c r="H43" s="107">
        <f t="shared" si="9"/>
        <v>15296595</v>
      </c>
      <c r="I43" s="107">
        <f t="shared" si="9"/>
        <v>10233378</v>
      </c>
      <c r="J43" s="107">
        <f t="shared" si="9"/>
        <v>9964720</v>
      </c>
      <c r="K43" s="107">
        <f t="shared" si="9"/>
        <v>6933690</v>
      </c>
      <c r="L43" s="107">
        <f t="shared" si="9"/>
        <v>7839511</v>
      </c>
      <c r="M43" s="108">
        <f t="shared" si="2"/>
        <v>56839866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3975791</v>
      </c>
      <c r="H44" s="116">
        <v>7063558</v>
      </c>
      <c r="I44" s="116">
        <v>4264459</v>
      </c>
      <c r="J44" s="116">
        <v>3996623</v>
      </c>
      <c r="K44" s="116">
        <v>3035437</v>
      </c>
      <c r="L44" s="116">
        <v>3776528</v>
      </c>
      <c r="M44" s="117">
        <f>SUM(F44:L44)</f>
        <v>26112396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48600</v>
      </c>
      <c r="I45" s="116">
        <v>53750</v>
      </c>
      <c r="J45" s="116">
        <v>145441</v>
      </c>
      <c r="K45" s="116">
        <v>262475</v>
      </c>
      <c r="L45" s="116">
        <v>886777</v>
      </c>
      <c r="M45" s="117">
        <f t="shared" si="2"/>
        <v>1397043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189423</v>
      </c>
      <c r="H46" s="116">
        <v>1037893</v>
      </c>
      <c r="I46" s="116">
        <v>883455</v>
      </c>
      <c r="J46" s="116">
        <v>1003648</v>
      </c>
      <c r="K46" s="116">
        <v>880196</v>
      </c>
      <c r="L46" s="116">
        <v>1228911</v>
      </c>
      <c r="M46" s="117">
        <f t="shared" si="2"/>
        <v>5223526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10250</v>
      </c>
      <c r="H47" s="116">
        <v>31450</v>
      </c>
      <c r="I47" s="116">
        <v>30800</v>
      </c>
      <c r="J47" s="116">
        <v>33750</v>
      </c>
      <c r="K47" s="116">
        <v>19300</v>
      </c>
      <c r="L47" s="116">
        <v>47150</v>
      </c>
      <c r="M47" s="117">
        <f t="shared" si="2"/>
        <v>172700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1537622</v>
      </c>
      <c r="H48" s="116">
        <v>4849663</v>
      </c>
      <c r="I48" s="116">
        <v>3344580</v>
      </c>
      <c r="J48" s="116">
        <v>3148725</v>
      </c>
      <c r="K48" s="116">
        <v>1754109</v>
      </c>
      <c r="L48" s="116">
        <v>927730</v>
      </c>
      <c r="M48" s="117">
        <f t="shared" si="2"/>
        <v>15562429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211612</v>
      </c>
      <c r="H49" s="116">
        <v>943122</v>
      </c>
      <c r="I49" s="116">
        <v>815770</v>
      </c>
      <c r="J49" s="116">
        <v>821550</v>
      </c>
      <c r="K49" s="116">
        <v>345824</v>
      </c>
      <c r="L49" s="116">
        <v>252918</v>
      </c>
      <c r="M49" s="117">
        <f t="shared" si="2"/>
        <v>3390796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647274</v>
      </c>
      <c r="H50" s="116">
        <v>1322309</v>
      </c>
      <c r="I50" s="116">
        <v>840564</v>
      </c>
      <c r="J50" s="116">
        <v>814983</v>
      </c>
      <c r="K50" s="116">
        <v>636349</v>
      </c>
      <c r="L50" s="116">
        <v>719497</v>
      </c>
      <c r="M50" s="117">
        <f t="shared" si="2"/>
        <v>4980976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64119</v>
      </c>
      <c r="H51" s="107">
        <f t="shared" si="10"/>
        <v>771586</v>
      </c>
      <c r="I51" s="107">
        <f t="shared" si="10"/>
        <v>945330</v>
      </c>
      <c r="J51" s="107">
        <f t="shared" si="10"/>
        <v>1206126</v>
      </c>
      <c r="K51" s="107">
        <f t="shared" si="10"/>
        <v>1131640</v>
      </c>
      <c r="L51" s="107">
        <f t="shared" si="10"/>
        <v>1081708</v>
      </c>
      <c r="M51" s="108">
        <f t="shared" si="2"/>
        <v>5200509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54544</v>
      </c>
      <c r="H52" s="116">
        <v>546962</v>
      </c>
      <c r="I52" s="116">
        <v>688985</v>
      </c>
      <c r="J52" s="116">
        <v>908214</v>
      </c>
      <c r="K52" s="116">
        <v>834810</v>
      </c>
      <c r="L52" s="116">
        <v>875388</v>
      </c>
      <c r="M52" s="117">
        <f t="shared" si="2"/>
        <v>3908903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9575</v>
      </c>
      <c r="H53" s="116">
        <v>224624</v>
      </c>
      <c r="I53" s="116">
        <v>256345</v>
      </c>
      <c r="J53" s="116">
        <v>297912</v>
      </c>
      <c r="K53" s="116">
        <v>296830</v>
      </c>
      <c r="L53" s="116">
        <v>206320</v>
      </c>
      <c r="M53" s="117">
        <f t="shared" si="2"/>
        <v>1291606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7">
        <f t="shared" si="2"/>
        <v>0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2001498</v>
      </c>
      <c r="H55" s="107">
        <f t="shared" si="11"/>
        <v>4271635</v>
      </c>
      <c r="I55" s="107">
        <f t="shared" si="11"/>
        <v>3992875</v>
      </c>
      <c r="J55" s="107">
        <f t="shared" si="11"/>
        <v>2654779</v>
      </c>
      <c r="K55" s="107">
        <f t="shared" si="11"/>
        <v>1881405</v>
      </c>
      <c r="L55" s="107">
        <f t="shared" si="11"/>
        <v>1294614</v>
      </c>
      <c r="M55" s="108">
        <f t="shared" si="2"/>
        <v>16096806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44020</v>
      </c>
      <c r="H56" s="116">
        <v>146120</v>
      </c>
      <c r="I56" s="116">
        <v>156200</v>
      </c>
      <c r="J56" s="116">
        <v>121500</v>
      </c>
      <c r="K56" s="116">
        <v>97430</v>
      </c>
      <c r="L56" s="116">
        <v>136420</v>
      </c>
      <c r="M56" s="117">
        <f t="shared" si="2"/>
        <v>701690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1368100</v>
      </c>
      <c r="I57" s="116">
        <v>2306044</v>
      </c>
      <c r="J57" s="116">
        <v>1339642</v>
      </c>
      <c r="K57" s="116">
        <v>878160</v>
      </c>
      <c r="L57" s="116">
        <v>441494</v>
      </c>
      <c r="M57" s="117">
        <f t="shared" si="2"/>
        <v>6333440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130430</v>
      </c>
      <c r="H58" s="116">
        <v>856995</v>
      </c>
      <c r="I58" s="116">
        <v>628101</v>
      </c>
      <c r="J58" s="116">
        <v>546437</v>
      </c>
      <c r="K58" s="116">
        <v>524220</v>
      </c>
      <c r="L58" s="116">
        <v>368460</v>
      </c>
      <c r="M58" s="117">
        <f t="shared" si="2"/>
        <v>3054643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1827048</v>
      </c>
      <c r="H59" s="116">
        <v>1900420</v>
      </c>
      <c r="I59" s="116">
        <v>902530</v>
      </c>
      <c r="J59" s="116">
        <v>647200</v>
      </c>
      <c r="K59" s="116">
        <v>381595</v>
      </c>
      <c r="L59" s="116">
        <v>348240</v>
      </c>
      <c r="M59" s="117">
        <f t="shared" si="2"/>
        <v>6007033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5273685</v>
      </c>
      <c r="I60" s="128">
        <f t="shared" si="12"/>
        <v>6874002</v>
      </c>
      <c r="J60" s="128">
        <f t="shared" si="12"/>
        <v>9778939</v>
      </c>
      <c r="K60" s="128">
        <f t="shared" si="12"/>
        <v>13780579</v>
      </c>
      <c r="L60" s="128">
        <f t="shared" si="12"/>
        <v>20541840</v>
      </c>
      <c r="M60" s="117">
        <f t="shared" si="2"/>
        <v>56249045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1406798</v>
      </c>
      <c r="I61" s="116">
        <v>2869879</v>
      </c>
      <c r="J61" s="116">
        <v>4075259</v>
      </c>
      <c r="K61" s="116">
        <v>6100995</v>
      </c>
      <c r="L61" s="116">
        <v>8079082</v>
      </c>
      <c r="M61" s="117">
        <f>SUM(F61:L61)</f>
        <v>22532013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3650346</v>
      </c>
      <c r="I62" s="116">
        <v>3750392</v>
      </c>
      <c r="J62" s="116">
        <v>4703946</v>
      </c>
      <c r="K62" s="116">
        <v>4592797</v>
      </c>
      <c r="L62" s="116">
        <v>2753772</v>
      </c>
      <c r="M62" s="117">
        <f>SUM(F62:L62)</f>
        <v>19451253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216541</v>
      </c>
      <c r="I63" s="116">
        <v>253731</v>
      </c>
      <c r="J63" s="116">
        <v>999734</v>
      </c>
      <c r="K63" s="116">
        <v>3086787</v>
      </c>
      <c r="L63" s="116">
        <v>9708986</v>
      </c>
      <c r="M63" s="117">
        <f t="shared" si="2"/>
        <v>14265779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6539</v>
      </c>
      <c r="I64" s="128">
        <f t="shared" si="13"/>
        <v>8072</v>
      </c>
      <c r="J64" s="128">
        <f t="shared" si="13"/>
        <v>10639</v>
      </c>
      <c r="K64" s="128">
        <f t="shared" si="13"/>
        <v>13482</v>
      </c>
      <c r="L64" s="128">
        <f t="shared" si="13"/>
        <v>17597</v>
      </c>
      <c r="M64" s="117">
        <f t="shared" si="2"/>
        <v>56329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2005</v>
      </c>
      <c r="I65" s="116">
        <v>3691</v>
      </c>
      <c r="J65" s="116">
        <v>4887</v>
      </c>
      <c r="K65" s="116">
        <v>6658</v>
      </c>
      <c r="L65" s="116">
        <v>8199</v>
      </c>
      <c r="M65" s="117">
        <f>SUM(F65:L65)</f>
        <v>25440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4283</v>
      </c>
      <c r="I66" s="116">
        <v>4115</v>
      </c>
      <c r="J66" s="116">
        <v>4896</v>
      </c>
      <c r="K66" s="116">
        <v>4480</v>
      </c>
      <c r="L66" s="116">
        <v>2564</v>
      </c>
      <c r="M66" s="117">
        <f>SUM(F66:L66)</f>
        <v>20338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251</v>
      </c>
      <c r="I67" s="116">
        <v>266</v>
      </c>
      <c r="J67" s="116">
        <v>856</v>
      </c>
      <c r="K67" s="116">
        <v>2344</v>
      </c>
      <c r="L67" s="116">
        <v>6834</v>
      </c>
      <c r="M67" s="117">
        <f t="shared" si="2"/>
        <v>10551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8637589</v>
      </c>
      <c r="H68" s="131">
        <f t="shared" si="14"/>
        <v>25613501</v>
      </c>
      <c r="I68" s="131">
        <f t="shared" si="14"/>
        <v>22045585</v>
      </c>
      <c r="J68" s="131">
        <f>J42+J60</f>
        <v>23604564</v>
      </c>
      <c r="K68" s="131">
        <f t="shared" si="14"/>
        <v>23727314</v>
      </c>
      <c r="L68" s="131">
        <f t="shared" si="14"/>
        <v>30757673</v>
      </c>
      <c r="M68" s="132">
        <f>SUM(F68:L68)</f>
        <v>134386226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97084822</v>
      </c>
      <c r="H72" s="107">
        <f t="shared" si="15"/>
        <v>219322767</v>
      </c>
      <c r="I72" s="107">
        <f t="shared" si="15"/>
        <v>162168028</v>
      </c>
      <c r="J72" s="107">
        <f t="shared" si="15"/>
        <v>147272123</v>
      </c>
      <c r="K72" s="107">
        <f t="shared" si="15"/>
        <v>105058966</v>
      </c>
      <c r="L72" s="107">
        <f t="shared" si="15"/>
        <v>108120859</v>
      </c>
      <c r="M72" s="108">
        <f>SUM(F72:L72)</f>
        <v>839027565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69171280</v>
      </c>
      <c r="H73" s="107">
        <f t="shared" si="16"/>
        <v>160874978</v>
      </c>
      <c r="I73" s="107">
        <f t="shared" si="16"/>
        <v>107561037</v>
      </c>
      <c r="J73" s="107">
        <f t="shared" si="16"/>
        <v>104725215</v>
      </c>
      <c r="K73" s="107">
        <f t="shared" si="16"/>
        <v>72835267</v>
      </c>
      <c r="L73" s="107">
        <f t="shared" si="16"/>
        <v>82316800</v>
      </c>
      <c r="M73" s="108">
        <f>SUM(F73:L73)</f>
        <v>597484577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42130339</v>
      </c>
      <c r="H74" s="116">
        <v>74839489</v>
      </c>
      <c r="I74" s="116">
        <v>45194565</v>
      </c>
      <c r="J74" s="116">
        <v>42347804</v>
      </c>
      <c r="K74" s="116">
        <v>32165553</v>
      </c>
      <c r="L74" s="116">
        <v>40005282</v>
      </c>
      <c r="M74" s="117">
        <f aca="true" t="shared" si="17" ref="M74:M82">SUM(F74:L74)</f>
        <v>276683032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515160</v>
      </c>
      <c r="I75" s="116">
        <v>568700</v>
      </c>
      <c r="J75" s="116">
        <v>1541674</v>
      </c>
      <c r="K75" s="116">
        <v>2778035</v>
      </c>
      <c r="L75" s="116">
        <v>9399833</v>
      </c>
      <c r="M75" s="117">
        <f t="shared" si="17"/>
        <v>14803402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1969996</v>
      </c>
      <c r="H76" s="116">
        <v>10784286</v>
      </c>
      <c r="I76" s="116">
        <v>9182069</v>
      </c>
      <c r="J76" s="116">
        <v>10437909</v>
      </c>
      <c r="K76" s="116">
        <v>9147835</v>
      </c>
      <c r="L76" s="116">
        <v>12779045</v>
      </c>
      <c r="M76" s="117">
        <f t="shared" si="17"/>
        <v>54301140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106600</v>
      </c>
      <c r="H77" s="116">
        <v>327080</v>
      </c>
      <c r="I77" s="116">
        <v>320320</v>
      </c>
      <c r="J77" s="116">
        <v>350384</v>
      </c>
      <c r="K77" s="116">
        <v>200720</v>
      </c>
      <c r="L77" s="116">
        <v>490360</v>
      </c>
      <c r="M77" s="117">
        <f t="shared" si="17"/>
        <v>1795464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16291227</v>
      </c>
      <c r="H78" s="116">
        <v>51382324</v>
      </c>
      <c r="I78" s="116">
        <v>35411285</v>
      </c>
      <c r="J78" s="116">
        <v>33354768</v>
      </c>
      <c r="K78" s="116">
        <v>18585230</v>
      </c>
      <c r="L78" s="116">
        <v>9816971</v>
      </c>
      <c r="M78" s="117">
        <f t="shared" si="17"/>
        <v>164841805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2200378</v>
      </c>
      <c r="H79" s="116">
        <v>9803549</v>
      </c>
      <c r="I79" s="116">
        <v>8478458</v>
      </c>
      <c r="J79" s="116">
        <v>8542846</v>
      </c>
      <c r="K79" s="116">
        <v>3594404</v>
      </c>
      <c r="L79" s="116">
        <v>2630339</v>
      </c>
      <c r="M79" s="117">
        <f t="shared" si="17"/>
        <v>35249974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6472740</v>
      </c>
      <c r="H80" s="116">
        <v>13223090</v>
      </c>
      <c r="I80" s="116">
        <v>8405640</v>
      </c>
      <c r="J80" s="116">
        <v>8149830</v>
      </c>
      <c r="K80" s="116">
        <v>6363490</v>
      </c>
      <c r="L80" s="116">
        <v>7194970</v>
      </c>
      <c r="M80" s="117">
        <f t="shared" si="17"/>
        <v>49809760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666832</v>
      </c>
      <c r="H81" s="107">
        <f t="shared" si="18"/>
        <v>8023490</v>
      </c>
      <c r="I81" s="107">
        <f t="shared" si="18"/>
        <v>9830278</v>
      </c>
      <c r="J81" s="107">
        <f t="shared" si="18"/>
        <v>12527713</v>
      </c>
      <c r="K81" s="107">
        <f t="shared" si="18"/>
        <v>11766227</v>
      </c>
      <c r="L81" s="107">
        <f t="shared" si="18"/>
        <v>11236846</v>
      </c>
      <c r="M81" s="108">
        <f t="shared" si="17"/>
        <v>54051386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567252</v>
      </c>
      <c r="H82" s="116">
        <v>5688370</v>
      </c>
      <c r="I82" s="116">
        <v>7164306</v>
      </c>
      <c r="J82" s="116">
        <v>9429435</v>
      </c>
      <c r="K82" s="116">
        <v>8681990</v>
      </c>
      <c r="L82" s="116">
        <v>9091128</v>
      </c>
      <c r="M82" s="117">
        <f t="shared" si="17"/>
        <v>40622481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99580</v>
      </c>
      <c r="H83" s="116">
        <v>2335120</v>
      </c>
      <c r="I83" s="116">
        <v>2665972</v>
      </c>
      <c r="J83" s="116">
        <v>3098278</v>
      </c>
      <c r="K83" s="116">
        <v>3084237</v>
      </c>
      <c r="L83" s="116">
        <v>2145718</v>
      </c>
      <c r="M83" s="117">
        <f aca="true" t="shared" si="19" ref="M83:M89">SUM(F83:L83)</f>
        <v>13428905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7">
        <f t="shared" si="19"/>
        <v>0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21177925</v>
      </c>
      <c r="H85" s="107">
        <f t="shared" si="20"/>
        <v>45128564</v>
      </c>
      <c r="I85" s="107">
        <f t="shared" si="20"/>
        <v>42081788</v>
      </c>
      <c r="J85" s="107">
        <f t="shared" si="20"/>
        <v>27987636</v>
      </c>
      <c r="K85" s="107">
        <f t="shared" si="20"/>
        <v>19829412</v>
      </c>
      <c r="L85" s="107">
        <f t="shared" si="20"/>
        <v>13627392</v>
      </c>
      <c r="M85" s="108">
        <f t="shared" si="19"/>
        <v>169832717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440200</v>
      </c>
      <c r="H86" s="116">
        <v>1461200</v>
      </c>
      <c r="I86" s="116">
        <v>1562000</v>
      </c>
      <c r="J86" s="116">
        <v>1215000</v>
      </c>
      <c r="K86" s="116">
        <v>974300</v>
      </c>
      <c r="L86" s="116">
        <v>1364200</v>
      </c>
      <c r="M86" s="117">
        <f t="shared" si="19"/>
        <v>7016900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14464403</v>
      </c>
      <c r="I87" s="116">
        <v>24307096</v>
      </c>
      <c r="J87" s="116">
        <v>14141223</v>
      </c>
      <c r="K87" s="116">
        <v>9276834</v>
      </c>
      <c r="L87" s="116">
        <v>4679836</v>
      </c>
      <c r="M87" s="117">
        <f t="shared" si="19"/>
        <v>66869392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1379406</v>
      </c>
      <c r="H88" s="116">
        <v>9068760</v>
      </c>
      <c r="I88" s="116">
        <v>6648781</v>
      </c>
      <c r="J88" s="116">
        <v>5775020</v>
      </c>
      <c r="K88" s="116">
        <v>5537832</v>
      </c>
      <c r="L88" s="116">
        <v>3895369</v>
      </c>
      <c r="M88" s="117">
        <f t="shared" si="19"/>
        <v>32305168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19358319</v>
      </c>
      <c r="H89" s="116">
        <v>20134201</v>
      </c>
      <c r="I89" s="116">
        <v>9563911</v>
      </c>
      <c r="J89" s="116">
        <v>6856393</v>
      </c>
      <c r="K89" s="116">
        <v>4040446</v>
      </c>
      <c r="L89" s="116">
        <v>3687987</v>
      </c>
      <c r="M89" s="117">
        <f t="shared" si="19"/>
        <v>63641257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1783545</v>
      </c>
      <c r="H90" s="116">
        <v>992457</v>
      </c>
      <c r="I90" s="116">
        <v>922276</v>
      </c>
      <c r="J90" s="116">
        <v>633747</v>
      </c>
      <c r="K90" s="116">
        <v>388740</v>
      </c>
      <c r="L90" s="116">
        <v>92280</v>
      </c>
      <c r="M90" s="117">
        <f aca="true" t="shared" si="21" ref="M90:M98">SUM(F90:L90)</f>
        <v>4813045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4285240</v>
      </c>
      <c r="H91" s="116">
        <v>4303278</v>
      </c>
      <c r="I91" s="116">
        <v>1772649</v>
      </c>
      <c r="J91" s="116">
        <v>1397812</v>
      </c>
      <c r="K91" s="116">
        <v>239320</v>
      </c>
      <c r="L91" s="116">
        <v>847541</v>
      </c>
      <c r="M91" s="117">
        <f t="shared" si="21"/>
        <v>12845840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68947009</v>
      </c>
      <c r="I92" s="128">
        <f t="shared" si="22"/>
        <v>88814293</v>
      </c>
      <c r="J92" s="128">
        <f t="shared" si="22"/>
        <v>124428430</v>
      </c>
      <c r="K92" s="128">
        <f t="shared" si="22"/>
        <v>171967624</v>
      </c>
      <c r="L92" s="128">
        <f t="shared" si="22"/>
        <v>251659584</v>
      </c>
      <c r="M92" s="117">
        <f t="shared" si="21"/>
        <v>705816940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18942955</v>
      </c>
      <c r="I93" s="116">
        <v>37666529</v>
      </c>
      <c r="J93" s="116">
        <v>52630482</v>
      </c>
      <c r="K93" s="116">
        <v>77462727</v>
      </c>
      <c r="L93" s="116">
        <v>101529536</v>
      </c>
      <c r="M93" s="117">
        <f t="shared" si="21"/>
        <v>288232229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47208328</v>
      </c>
      <c r="I94" s="116">
        <v>47932195</v>
      </c>
      <c r="J94" s="116">
        <v>59592338</v>
      </c>
      <c r="K94" s="116">
        <v>57538145</v>
      </c>
      <c r="L94" s="116">
        <v>34179962</v>
      </c>
      <c r="M94" s="117">
        <f t="shared" si="21"/>
        <v>246450968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2795726</v>
      </c>
      <c r="I95" s="116">
        <v>3215569</v>
      </c>
      <c r="J95" s="116">
        <v>12205610</v>
      </c>
      <c r="K95" s="116">
        <v>36966752</v>
      </c>
      <c r="L95" s="116">
        <v>115950086</v>
      </c>
      <c r="M95" s="117">
        <f t="shared" si="21"/>
        <v>171133743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14240480</v>
      </c>
      <c r="I96" s="128">
        <f t="shared" si="23"/>
        <v>17504790</v>
      </c>
      <c r="J96" s="128">
        <f t="shared" si="23"/>
        <v>23123680</v>
      </c>
      <c r="K96" s="128">
        <f t="shared" si="23"/>
        <v>29256490</v>
      </c>
      <c r="L96" s="128">
        <f t="shared" si="23"/>
        <v>39221190</v>
      </c>
      <c r="M96" s="117">
        <f t="shared" si="21"/>
        <v>123346630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4354800</v>
      </c>
      <c r="I97" s="116">
        <v>7880520</v>
      </c>
      <c r="J97" s="116">
        <v>10430090</v>
      </c>
      <c r="K97" s="116">
        <v>14216510</v>
      </c>
      <c r="L97" s="116">
        <v>17731680</v>
      </c>
      <c r="M97" s="117">
        <f t="shared" si="21"/>
        <v>54613600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9324210</v>
      </c>
      <c r="I98" s="116">
        <v>9040450</v>
      </c>
      <c r="J98" s="116">
        <v>10769370</v>
      </c>
      <c r="K98" s="116">
        <v>9854900</v>
      </c>
      <c r="L98" s="116">
        <v>5654680</v>
      </c>
      <c r="M98" s="117">
        <f t="shared" si="21"/>
        <v>44643610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561470</v>
      </c>
      <c r="I99" s="116">
        <v>583820</v>
      </c>
      <c r="J99" s="116">
        <v>1924220</v>
      </c>
      <c r="K99" s="116">
        <v>5185080</v>
      </c>
      <c r="L99" s="116">
        <v>15834830</v>
      </c>
      <c r="M99" s="117">
        <f>SUM(F99:L99)</f>
        <v>24089420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97084822</v>
      </c>
      <c r="H100" s="131">
        <f t="shared" si="24"/>
        <v>288269776</v>
      </c>
      <c r="I100" s="131">
        <f t="shared" si="24"/>
        <v>250982321</v>
      </c>
      <c r="J100" s="131">
        <f t="shared" si="24"/>
        <v>271700553</v>
      </c>
      <c r="K100" s="131">
        <f t="shared" si="24"/>
        <v>277026590</v>
      </c>
      <c r="L100" s="131">
        <f t="shared" si="24"/>
        <v>359780443</v>
      </c>
      <c r="M100" s="132">
        <f>SUM(F100:L100)</f>
        <v>1544844505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89291099</v>
      </c>
      <c r="H104" s="107">
        <f t="shared" si="25"/>
        <v>199422567</v>
      </c>
      <c r="I104" s="107">
        <f t="shared" si="25"/>
        <v>146906802</v>
      </c>
      <c r="J104" s="107">
        <f t="shared" si="25"/>
        <v>133229908</v>
      </c>
      <c r="K104" s="107">
        <f t="shared" si="25"/>
        <v>94956743</v>
      </c>
      <c r="L104" s="107">
        <f t="shared" si="25"/>
        <v>97677210</v>
      </c>
      <c r="M104" s="108">
        <f>SUM(F104:L104)</f>
        <v>761484329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62233105</v>
      </c>
      <c r="H105" s="107">
        <f t="shared" si="26"/>
        <v>144806267</v>
      </c>
      <c r="I105" s="107">
        <f t="shared" si="26"/>
        <v>96804243</v>
      </c>
      <c r="J105" s="107">
        <f t="shared" si="26"/>
        <v>94252169</v>
      </c>
      <c r="K105" s="107">
        <f t="shared" si="26"/>
        <v>65551423</v>
      </c>
      <c r="L105" s="107">
        <f t="shared" si="26"/>
        <v>74084814</v>
      </c>
      <c r="M105" s="108">
        <f>SUM(F105:L105)</f>
        <v>537732021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37896535</v>
      </c>
      <c r="H106" s="116">
        <v>67374922</v>
      </c>
      <c r="I106" s="116">
        <v>40674806</v>
      </c>
      <c r="J106" s="116">
        <v>38112802</v>
      </c>
      <c r="K106" s="116">
        <v>28948863</v>
      </c>
      <c r="L106" s="116">
        <v>36004604</v>
      </c>
      <c r="M106" s="117">
        <f aca="true" t="shared" si="27" ref="M106:M114">SUM(F106:L106)</f>
        <v>249012532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463644</v>
      </c>
      <c r="I107" s="116">
        <v>511830</v>
      </c>
      <c r="J107" s="116">
        <v>1387505</v>
      </c>
      <c r="K107" s="116">
        <v>2500230</v>
      </c>
      <c r="L107" s="116">
        <v>8459846</v>
      </c>
      <c r="M107" s="117">
        <f t="shared" si="27"/>
        <v>13323055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1772976</v>
      </c>
      <c r="H108" s="116">
        <v>9705771</v>
      </c>
      <c r="I108" s="116">
        <v>8263798</v>
      </c>
      <c r="J108" s="116">
        <v>9394037</v>
      </c>
      <c r="K108" s="116">
        <v>8232991</v>
      </c>
      <c r="L108" s="116">
        <v>11501051</v>
      </c>
      <c r="M108" s="117">
        <f t="shared" si="27"/>
        <v>48870624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95940</v>
      </c>
      <c r="H109" s="116">
        <v>294372</v>
      </c>
      <c r="I109" s="116">
        <v>288288</v>
      </c>
      <c r="J109" s="116">
        <v>315345</v>
      </c>
      <c r="K109" s="116">
        <v>180648</v>
      </c>
      <c r="L109" s="116">
        <v>441324</v>
      </c>
      <c r="M109" s="117">
        <f t="shared" si="27"/>
        <v>1615917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14661882</v>
      </c>
      <c r="H110" s="116">
        <v>46243680</v>
      </c>
      <c r="I110" s="116">
        <v>31869906</v>
      </c>
      <c r="J110" s="116">
        <v>30019123</v>
      </c>
      <c r="K110" s="116">
        <v>16726609</v>
      </c>
      <c r="L110" s="116">
        <v>8835226</v>
      </c>
      <c r="M110" s="117">
        <f t="shared" si="27"/>
        <v>148356426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1980306</v>
      </c>
      <c r="H111" s="116">
        <v>8823097</v>
      </c>
      <c r="I111" s="116">
        <v>7630539</v>
      </c>
      <c r="J111" s="116">
        <v>7688510</v>
      </c>
      <c r="K111" s="116">
        <v>3234941</v>
      </c>
      <c r="L111" s="116">
        <v>2367290</v>
      </c>
      <c r="M111" s="117">
        <f t="shared" si="27"/>
        <v>31724683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5825466</v>
      </c>
      <c r="H112" s="116">
        <v>11900781</v>
      </c>
      <c r="I112" s="116">
        <v>7565076</v>
      </c>
      <c r="J112" s="116">
        <v>7334847</v>
      </c>
      <c r="K112" s="116">
        <v>5727141</v>
      </c>
      <c r="L112" s="116">
        <v>6475473</v>
      </c>
      <c r="M112" s="117">
        <f t="shared" si="27"/>
        <v>44828784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600141</v>
      </c>
      <c r="H113" s="107">
        <f t="shared" si="28"/>
        <v>7221083</v>
      </c>
      <c r="I113" s="107">
        <f t="shared" si="28"/>
        <v>8847180</v>
      </c>
      <c r="J113" s="107">
        <f t="shared" si="28"/>
        <v>11274874</v>
      </c>
      <c r="K113" s="107">
        <f t="shared" si="28"/>
        <v>10589561</v>
      </c>
      <c r="L113" s="107">
        <f t="shared" si="28"/>
        <v>10113120</v>
      </c>
      <c r="M113" s="108">
        <f t="shared" si="27"/>
        <v>48645959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510520</v>
      </c>
      <c r="H114" s="116">
        <v>5119494</v>
      </c>
      <c r="I114" s="116">
        <v>6447822</v>
      </c>
      <c r="J114" s="116">
        <v>8486442</v>
      </c>
      <c r="K114" s="116">
        <v>7813757</v>
      </c>
      <c r="L114" s="116">
        <v>8181982</v>
      </c>
      <c r="M114" s="117">
        <f t="shared" si="27"/>
        <v>36560017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89621</v>
      </c>
      <c r="H115" s="116">
        <v>2101589</v>
      </c>
      <c r="I115" s="116">
        <v>2399358</v>
      </c>
      <c r="J115" s="116">
        <v>2788432</v>
      </c>
      <c r="K115" s="116">
        <v>2775804</v>
      </c>
      <c r="L115" s="116">
        <v>1931138</v>
      </c>
      <c r="M115" s="117">
        <f aca="true" t="shared" si="29" ref="M115:M121">SUM(F115:L115)</f>
        <v>12085942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7">
        <f t="shared" si="29"/>
        <v>0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20995954</v>
      </c>
      <c r="H117" s="107">
        <f t="shared" si="30"/>
        <v>42629065</v>
      </c>
      <c r="I117" s="107">
        <f t="shared" si="30"/>
        <v>38829949</v>
      </c>
      <c r="J117" s="107">
        <f t="shared" si="30"/>
        <v>25874465</v>
      </c>
      <c r="K117" s="107">
        <f t="shared" si="30"/>
        <v>18250505</v>
      </c>
      <c r="L117" s="107">
        <f t="shared" si="30"/>
        <v>12633438</v>
      </c>
      <c r="M117" s="108">
        <f t="shared" si="29"/>
        <v>159213376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396180</v>
      </c>
      <c r="H118" s="116">
        <v>1315080</v>
      </c>
      <c r="I118" s="116">
        <v>1405800</v>
      </c>
      <c r="J118" s="116">
        <v>1093500</v>
      </c>
      <c r="K118" s="116">
        <v>876870</v>
      </c>
      <c r="L118" s="116">
        <v>1227780</v>
      </c>
      <c r="M118" s="117">
        <f t="shared" si="29"/>
        <v>6315210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13017941</v>
      </c>
      <c r="I119" s="116">
        <v>21876343</v>
      </c>
      <c r="J119" s="116">
        <v>12727068</v>
      </c>
      <c r="K119" s="116">
        <v>8349141</v>
      </c>
      <c r="L119" s="116">
        <v>4211847</v>
      </c>
      <c r="M119" s="117">
        <f t="shared" si="29"/>
        <v>60182340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1241455</v>
      </c>
      <c r="H120" s="116">
        <v>8161843</v>
      </c>
      <c r="I120" s="116">
        <v>5983895</v>
      </c>
      <c r="J120" s="116">
        <v>5197504</v>
      </c>
      <c r="K120" s="116">
        <v>4984048</v>
      </c>
      <c r="L120" s="116">
        <v>3505824</v>
      </c>
      <c r="M120" s="117">
        <f t="shared" si="29"/>
        <v>29074569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19358319</v>
      </c>
      <c r="H121" s="116">
        <v>20134201</v>
      </c>
      <c r="I121" s="116">
        <v>9563911</v>
      </c>
      <c r="J121" s="116">
        <v>6856393</v>
      </c>
      <c r="K121" s="116">
        <v>4040446</v>
      </c>
      <c r="L121" s="116">
        <v>3687987</v>
      </c>
      <c r="M121" s="117">
        <f t="shared" si="29"/>
        <v>63641257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1605186</v>
      </c>
      <c r="H122" s="116">
        <v>893206</v>
      </c>
      <c r="I122" s="116">
        <v>830047</v>
      </c>
      <c r="J122" s="116">
        <v>570371</v>
      </c>
      <c r="K122" s="116">
        <v>349866</v>
      </c>
      <c r="L122" s="116">
        <v>83052</v>
      </c>
      <c r="M122" s="117">
        <f aca="true" t="shared" si="31" ref="M122:M130">SUM(F122:L122)</f>
        <v>4331728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3856713</v>
      </c>
      <c r="H123" s="116">
        <v>3872946</v>
      </c>
      <c r="I123" s="116">
        <v>1595383</v>
      </c>
      <c r="J123" s="116">
        <v>1258029</v>
      </c>
      <c r="K123" s="116">
        <v>215388</v>
      </c>
      <c r="L123" s="116">
        <v>762786</v>
      </c>
      <c r="M123" s="117">
        <f t="shared" si="31"/>
        <v>11561245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59376052</v>
      </c>
      <c r="I124" s="128">
        <f t="shared" si="32"/>
        <v>77098319</v>
      </c>
      <c r="J124" s="128">
        <f t="shared" si="32"/>
        <v>107720483</v>
      </c>
      <c r="K124" s="128">
        <f t="shared" si="32"/>
        <v>149800272</v>
      </c>
      <c r="L124" s="128">
        <f t="shared" si="32"/>
        <v>220253033</v>
      </c>
      <c r="M124" s="117">
        <f>SUM(F124:L124)</f>
        <v>614248159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16404717</v>
      </c>
      <c r="I125" s="116">
        <v>32701866</v>
      </c>
      <c r="J125" s="116">
        <v>45717190</v>
      </c>
      <c r="K125" s="116">
        <v>67785945</v>
      </c>
      <c r="L125" s="116">
        <v>89061209</v>
      </c>
      <c r="M125" s="117">
        <f t="shared" si="31"/>
        <v>251670927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40541337</v>
      </c>
      <c r="I126" s="116">
        <v>41610103</v>
      </c>
      <c r="J126" s="116">
        <v>51391509</v>
      </c>
      <c r="K126" s="116">
        <v>49710012</v>
      </c>
      <c r="L126" s="116">
        <v>29621474</v>
      </c>
      <c r="M126" s="117">
        <f t="shared" si="31"/>
        <v>212874435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2429998</v>
      </c>
      <c r="I127" s="116">
        <v>2786350</v>
      </c>
      <c r="J127" s="116">
        <v>10611784</v>
      </c>
      <c r="K127" s="116">
        <v>32304315</v>
      </c>
      <c r="L127" s="116">
        <v>101570350</v>
      </c>
      <c r="M127" s="117">
        <f t="shared" si="31"/>
        <v>149702797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10063580</v>
      </c>
      <c r="I128" s="128">
        <f t="shared" si="33"/>
        <v>12788830</v>
      </c>
      <c r="J128" s="128">
        <f t="shared" si="33"/>
        <v>16307460</v>
      </c>
      <c r="K128" s="128">
        <f t="shared" si="33"/>
        <v>20840530</v>
      </c>
      <c r="L128" s="128">
        <f t="shared" si="33"/>
        <v>28386770</v>
      </c>
      <c r="M128" s="117">
        <f t="shared" si="31"/>
        <v>88387170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3198740</v>
      </c>
      <c r="I129" s="116">
        <v>5763460</v>
      </c>
      <c r="J129" s="116">
        <v>7513790</v>
      </c>
      <c r="K129" s="116">
        <v>10344550</v>
      </c>
      <c r="L129" s="116">
        <v>12971340</v>
      </c>
      <c r="M129" s="117">
        <f t="shared" si="31"/>
        <v>39791880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6445670</v>
      </c>
      <c r="I130" s="116">
        <v>6607590</v>
      </c>
      <c r="J130" s="116">
        <v>7435130</v>
      </c>
      <c r="K130" s="116">
        <v>6795140</v>
      </c>
      <c r="L130" s="116">
        <v>3948760</v>
      </c>
      <c r="M130" s="117">
        <f t="shared" si="31"/>
        <v>31232290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419170</v>
      </c>
      <c r="I131" s="116">
        <v>417780</v>
      </c>
      <c r="J131" s="116">
        <v>1358540</v>
      </c>
      <c r="K131" s="116">
        <v>3700840</v>
      </c>
      <c r="L131" s="116">
        <v>11466670</v>
      </c>
      <c r="M131" s="117">
        <f>SUM(F131:L131)</f>
        <v>17363000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89291099</v>
      </c>
      <c r="H132" s="131">
        <f t="shared" si="34"/>
        <v>258798619</v>
      </c>
      <c r="I132" s="131">
        <f t="shared" si="34"/>
        <v>224005121</v>
      </c>
      <c r="J132" s="131">
        <f t="shared" si="34"/>
        <v>240950391</v>
      </c>
      <c r="K132" s="131">
        <f t="shared" si="34"/>
        <v>244757015</v>
      </c>
      <c r="L132" s="131">
        <f t="shared" si="34"/>
        <v>317930243</v>
      </c>
      <c r="M132" s="132">
        <f>SUM(F132:L132)</f>
        <v>1375732488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平成１７年８月月報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1</v>
      </c>
      <c r="H15" s="160"/>
      <c r="I15" s="158">
        <v>223</v>
      </c>
      <c r="J15" s="160"/>
      <c r="K15" s="158">
        <f>G15+I15</f>
        <v>224</v>
      </c>
      <c r="L15" s="161"/>
    </row>
    <row r="16" spans="4:12" ht="18.75" customHeight="1" thickBot="1">
      <c r="D16" s="49" t="s">
        <v>64</v>
      </c>
      <c r="E16" s="50"/>
      <c r="F16" s="50"/>
      <c r="G16" s="152">
        <v>12158</v>
      </c>
      <c r="H16" s="154"/>
      <c r="I16" s="152">
        <v>2747281</v>
      </c>
      <c r="J16" s="154"/>
      <c r="K16" s="152">
        <f>G16+I16</f>
        <v>2759439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95</v>
      </c>
      <c r="H20" s="160"/>
      <c r="I20" s="158">
        <v>998</v>
      </c>
      <c r="J20" s="160"/>
      <c r="K20" s="158">
        <f>G20+I20</f>
        <v>1093</v>
      </c>
      <c r="L20" s="161"/>
    </row>
    <row r="21" spans="4:12" ht="18.75" customHeight="1" thickBot="1">
      <c r="D21" s="49" t="s">
        <v>64</v>
      </c>
      <c r="E21" s="50"/>
      <c r="F21" s="50"/>
      <c r="G21" s="152">
        <v>1005533</v>
      </c>
      <c r="H21" s="154"/>
      <c r="I21" s="152">
        <v>5981557</v>
      </c>
      <c r="J21" s="154"/>
      <c r="K21" s="152">
        <f>G21+I21</f>
        <v>6987090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101</v>
      </c>
      <c r="H25" s="160"/>
      <c r="I25" s="158">
        <v>128</v>
      </c>
      <c r="J25" s="160"/>
      <c r="K25" s="158">
        <f>G25+I25</f>
        <v>229</v>
      </c>
      <c r="L25" s="161"/>
    </row>
    <row r="26" spans="4:12" ht="18.75" customHeight="1" thickBot="1">
      <c r="D26" s="49" t="s">
        <v>64</v>
      </c>
      <c r="E26" s="50"/>
      <c r="F26" s="50"/>
      <c r="G26" s="152">
        <v>682329</v>
      </c>
      <c r="H26" s="154"/>
      <c r="I26" s="152">
        <v>656360</v>
      </c>
      <c r="J26" s="154"/>
      <c r="K26" s="152">
        <f>G26+I26</f>
        <v>1338689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197</v>
      </c>
      <c r="H30" s="160"/>
      <c r="I30" s="158">
        <f>I15+I20+I25</f>
        <v>1349</v>
      </c>
      <c r="J30" s="160"/>
      <c r="K30" s="158">
        <f>G30+I30</f>
        <v>1546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1700020</v>
      </c>
      <c r="H31" s="154"/>
      <c r="I31" s="152">
        <f>I16+I21+I26</f>
        <v>9385198</v>
      </c>
      <c r="J31" s="154"/>
      <c r="K31" s="152">
        <f>G31+I31</f>
        <v>11085218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21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平成１７年８月月報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2216635870</v>
      </c>
      <c r="E14" s="69">
        <v>704087290</v>
      </c>
      <c r="F14" s="69">
        <v>4536660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508124840</v>
      </c>
      <c r="E15" s="69">
        <v>167400690</v>
      </c>
      <c r="F15" s="69">
        <v>579300</v>
      </c>
      <c r="G15" s="69">
        <v>0</v>
      </c>
      <c r="H15" s="69">
        <v>340724150</v>
      </c>
      <c r="I15" s="56">
        <v>14231130</v>
      </c>
    </row>
    <row r="16" spans="2:9" ht="21" customHeight="1">
      <c r="B16" s="70"/>
      <c r="C16" s="68" t="s">
        <v>7</v>
      </c>
      <c r="D16" s="69">
        <f aca="true" t="shared" si="0" ref="D16:I16">D14+D15</f>
        <v>2724760710</v>
      </c>
      <c r="E16" s="69">
        <f t="shared" si="0"/>
        <v>871487980</v>
      </c>
      <c r="F16" s="69">
        <f t="shared" si="0"/>
        <v>5115960</v>
      </c>
      <c r="G16" s="69">
        <f t="shared" si="0"/>
        <v>0</v>
      </c>
      <c r="H16" s="69">
        <f t="shared" si="0"/>
        <v>340724150</v>
      </c>
      <c r="I16" s="56">
        <f t="shared" si="0"/>
        <v>14231130</v>
      </c>
    </row>
    <row r="17" spans="2:9" ht="21" customHeight="1">
      <c r="B17" s="70" t="s">
        <v>33</v>
      </c>
      <c r="C17" s="68" t="s">
        <v>32</v>
      </c>
      <c r="D17" s="69">
        <v>54783430</v>
      </c>
      <c r="E17" s="69">
        <v>7068860</v>
      </c>
      <c r="F17" s="69">
        <v>27280</v>
      </c>
      <c r="G17" s="69">
        <v>3572150</v>
      </c>
      <c r="H17" s="69">
        <v>44142420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2216635870</v>
      </c>
      <c r="E18" s="69">
        <f>E14</f>
        <v>704087290</v>
      </c>
      <c r="F18" s="69">
        <f>F14</f>
        <v>4536660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562908270</v>
      </c>
      <c r="E19" s="69">
        <f>E15+E17</f>
        <v>174469550</v>
      </c>
      <c r="F19" s="69">
        <f>F15+F17</f>
        <v>606580</v>
      </c>
      <c r="G19" s="69">
        <f>G15+G17</f>
        <v>3572150</v>
      </c>
      <c r="H19" s="69">
        <f>H15+H17</f>
        <v>384866570</v>
      </c>
      <c r="I19" s="56">
        <f>I16+I18</f>
        <v>14231130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2779544140</v>
      </c>
      <c r="E20" s="74">
        <f t="shared" si="1"/>
        <v>878556840</v>
      </c>
      <c r="F20" s="74">
        <f t="shared" si="1"/>
        <v>5143240</v>
      </c>
      <c r="G20" s="74">
        <f t="shared" si="1"/>
        <v>3572150</v>
      </c>
      <c r="H20" s="74">
        <f t="shared" si="1"/>
        <v>384866570</v>
      </c>
      <c r="I20" s="57">
        <f t="shared" si="1"/>
        <v>14231130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5123600494</v>
      </c>
      <c r="E27" s="69">
        <v>5123689414</v>
      </c>
      <c r="F27" s="69">
        <v>88920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350008655</v>
      </c>
      <c r="E28" s="69">
        <v>350008655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52890769</v>
      </c>
      <c r="E29" s="69">
        <v>52890769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5526499918</v>
      </c>
      <c r="E31" s="74">
        <f>SUM(E27:E30)</f>
        <v>5526588838</v>
      </c>
      <c r="F31" s="74">
        <f>SUM(F27:F30)</f>
        <v>88920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2007-01-11T08:16:33Z</dcterms:modified>
  <cp:category/>
  <cp:version/>
  <cp:contentType/>
  <cp:contentStatus/>
</cp:coreProperties>
</file>