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<sst xmlns="http://schemas.openxmlformats.org/spreadsheetml/2006/main" count="294" uniqueCount="134">
  <si>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</si>
  <si>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</si>
  <si>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</si>
  <si>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</si>
  <si>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</si>
  <si>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</si>
  <si>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</si>
  <si>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</si>
  <si>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</si>
  <si>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</si>
  <si>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</si>
  <si>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</si>
  <si>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</si>
  <si>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</si>
  <si>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</si>
  <si>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</si>
  <si>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</si>
  <si>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</si>
  <si>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</si>
  <si>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</si>
  <si>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</si>
  <si>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</si>
  <si>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</si>
  <si>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</si>
  <si>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</si>
  <si>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</si>
  <si>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</si>
  <si>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</si>
  <si>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</si>
  <si>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</si>
  <si>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</si>
  <si>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</si>
  <si>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</si>
  <si>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</si>
  <si>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</si>
  <si>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</si>
  <si>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</si>
  <si>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</si>
  <si>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</si>
  <si>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</si>
  <si>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</si>
  <si>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</si>
  <si>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</si>
  <si>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</si>
  <si>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</si>
  <si>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</si>
  <si>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</si>
  <si>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</si>
  <si>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</si>
  <si>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</si>
  <si>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</si>
  <si>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</si>
  <si>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</si>
  <si>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</si>
  <si>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</si>
  <si>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</si>
  <si>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</si>
  <si>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</si>
  <si>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</si>
  <si>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</si>
  <si>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</si>
  <si>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</si>
  <si>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</si>
  <si>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</si>
  <si>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</si>
  <si>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</si>
  <si>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</si>
  <si>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</si>
  <si>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</si>
  <si>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</si>
  <si>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</si>
  <si>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</si>
  <si>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</si>
  <si>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</si>
  <si>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</si>
  <si>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</si>
  <si>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</si>
  <si>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</si>
  <si>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</si>
  <si>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</si>
  <si>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</si>
  <si>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</si>
  <si>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</si>
  <si>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</si>
  <si>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</si>
  <si>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</si>
  <si>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</si>
  <si>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</si>
  <si>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</si>
  <si>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</si>
  <si>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</si>
  <si>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</si>
  <si>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</si>
  <si>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</si>
  <si>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</si>
  <si>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</si>
  <si>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</si>
  <si>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</si>
  <si>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</si>
  <si>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</si>
  <si>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</si>
  <si>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</si>
  <si>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</si>
  <si>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</si>
  <si>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</si>
  <si>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</si>
  <si>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</si>
  <si>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</si>
  <si>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</si>
  <si>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</si>
  <si>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</si>
  <si>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</si>
  <si>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</si>
  <si>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</si>
  <si>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</si>
  <si>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</si>
  <si>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</si>
  <si>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</si>
  <si>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</si>
  <si>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</si>
  <si>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</si>
  <si>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</si>
  <si>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</si>
  <si>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</si>
  <si>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</si>
  <si>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</si>
  <si>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</si>
  <si>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</si>
  <si>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</si>
  <si>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</si>
  <si>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</si>
  <si>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</si>
  <si>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</si>
  <si>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平成１７年４月月報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</si>
</sst>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55098</v>
      </c>
      <c r="E15" s="153"/>
      <c r="F15" s="153"/>
      <c r="G15" s="153"/>
      <c r="H15" s="154"/>
      <c r="I15" s="152">
        <v>320</v>
      </c>
      <c r="J15" s="153"/>
      <c r="K15" s="153"/>
      <c r="L15" s="153"/>
      <c r="M15" s="154"/>
      <c r="N15" s="152">
        <v>211</v>
      </c>
      <c r="O15" s="153"/>
      <c r="P15" s="153"/>
      <c r="Q15" s="153"/>
      <c r="R15" s="154"/>
      <c r="S15" s="152">
        <f>D15+I15-N15</f>
        <v>55207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43684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43751</v>
      </c>
      <c r="T20" s="161"/>
    </row>
    <row r="21" spans="3:20" ht="21.75" customHeight="1">
      <c r="C21" s="20" t="s">
        <v>41</v>
      </c>
      <c r="D21" s="158">
        <v>31838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31927</v>
      </c>
      <c r="T21" s="161"/>
    </row>
    <row r="22" spans="3:20" ht="21.75" customHeight="1">
      <c r="C22" s="22" t="s">
        <v>42</v>
      </c>
      <c r="D22" s="158">
        <v>755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758</v>
      </c>
      <c r="T22" s="161"/>
    </row>
    <row r="23" spans="3:20" ht="21.75" customHeight="1">
      <c r="C23" s="22" t="s">
        <v>43</v>
      </c>
      <c r="D23" s="158">
        <v>83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83</v>
      </c>
      <c r="T23" s="161"/>
    </row>
    <row r="24" spans="3:20" ht="21.75" customHeight="1" thickBot="1">
      <c r="C24" s="19" t="s">
        <v>7</v>
      </c>
      <c r="D24" s="152">
        <f>D20+D21</f>
        <v>75522</v>
      </c>
      <c r="E24" s="153"/>
      <c r="F24" s="153"/>
      <c r="G24" s="153"/>
      <c r="H24" s="154"/>
      <c r="I24" s="23" t="s">
        <v>44</v>
      </c>
      <c r="J24" s="24"/>
      <c r="K24" s="153">
        <f>S29</f>
        <v>483</v>
      </c>
      <c r="L24" s="155"/>
      <c r="M24" s="156"/>
      <c r="N24" s="23" t="s">
        <v>45</v>
      </c>
      <c r="O24" s="24"/>
      <c r="P24" s="153">
        <f>S31</f>
        <v>327</v>
      </c>
      <c r="Q24" s="155"/>
      <c r="R24" s="156"/>
      <c r="S24" s="152">
        <f>S20+S21</f>
        <v>75678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112</v>
      </c>
      <c r="E29" s="159"/>
      <c r="F29" s="160"/>
      <c r="G29" s="158">
        <v>0</v>
      </c>
      <c r="H29" s="159"/>
      <c r="I29" s="160"/>
      <c r="J29" s="158">
        <v>368</v>
      </c>
      <c r="K29" s="159"/>
      <c r="L29" s="160"/>
      <c r="M29" s="158">
        <v>0</v>
      </c>
      <c r="N29" s="159"/>
      <c r="O29" s="160"/>
      <c r="P29" s="158">
        <v>3</v>
      </c>
      <c r="Q29" s="159"/>
      <c r="R29" s="160"/>
      <c r="S29" s="29">
        <f>SUM(D29:R29)</f>
        <v>483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94</v>
      </c>
      <c r="E31" s="153"/>
      <c r="F31" s="154"/>
      <c r="G31" s="152">
        <v>2</v>
      </c>
      <c r="H31" s="153"/>
      <c r="I31" s="154"/>
      <c r="J31" s="152">
        <v>231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327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平成１７年４月月報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3033</v>
      </c>
      <c r="G14" s="46">
        <f t="shared" si="0"/>
        <v>2929</v>
      </c>
      <c r="H14" s="46">
        <f t="shared" si="0"/>
        <v>1588</v>
      </c>
      <c r="I14" s="46">
        <f t="shared" si="0"/>
        <v>1302</v>
      </c>
      <c r="J14" s="46">
        <f t="shared" si="0"/>
        <v>1086</v>
      </c>
      <c r="K14" s="46">
        <f t="shared" si="0"/>
        <v>1187</v>
      </c>
      <c r="L14" s="47">
        <f>SUM(F14:K14)</f>
        <v>11125</v>
      </c>
      <c r="M14" s="3"/>
    </row>
    <row r="15" spans="3:13" ht="22.5" customHeight="1">
      <c r="C15" s="44"/>
      <c r="D15" s="48" t="s">
        <v>40</v>
      </c>
      <c r="E15" s="48"/>
      <c r="F15" s="46">
        <v>601</v>
      </c>
      <c r="G15" s="46">
        <v>519</v>
      </c>
      <c r="H15" s="46">
        <v>269</v>
      </c>
      <c r="I15" s="46">
        <v>184</v>
      </c>
      <c r="J15" s="46">
        <v>160</v>
      </c>
      <c r="K15" s="46">
        <v>174</v>
      </c>
      <c r="L15" s="47">
        <f>SUM(F15:K15)</f>
        <v>1907</v>
      </c>
      <c r="M15" s="3"/>
    </row>
    <row r="16" spans="3:13" ht="22.5" customHeight="1">
      <c r="C16" s="44"/>
      <c r="D16" s="48" t="s">
        <v>51</v>
      </c>
      <c r="E16" s="48"/>
      <c r="F16" s="46">
        <v>2432</v>
      </c>
      <c r="G16" s="46">
        <v>2410</v>
      </c>
      <c r="H16" s="46">
        <v>1319</v>
      </c>
      <c r="I16" s="46">
        <v>1118</v>
      </c>
      <c r="J16" s="46">
        <v>926</v>
      </c>
      <c r="K16" s="46">
        <v>1013</v>
      </c>
      <c r="L16" s="47">
        <f>SUM(F16:K16)</f>
        <v>9218</v>
      </c>
      <c r="M16" s="3"/>
    </row>
    <row r="17" spans="3:13" ht="22.5" customHeight="1">
      <c r="C17" s="44" t="s">
        <v>52</v>
      </c>
      <c r="D17" s="45"/>
      <c r="E17" s="45"/>
      <c r="F17" s="46">
        <v>81</v>
      </c>
      <c r="G17" s="46">
        <v>129</v>
      </c>
      <c r="H17" s="46">
        <v>68</v>
      </c>
      <c r="I17" s="46">
        <v>45</v>
      </c>
      <c r="J17" s="46">
        <v>39</v>
      </c>
      <c r="K17" s="46">
        <v>53</v>
      </c>
      <c r="L17" s="47">
        <f>SUM(F17:K17)</f>
        <v>415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3114</v>
      </c>
      <c r="G18" s="51">
        <f t="shared" si="1"/>
        <v>3058</v>
      </c>
      <c r="H18" s="51">
        <f t="shared" si="1"/>
        <v>1656</v>
      </c>
      <c r="I18" s="51">
        <f t="shared" si="1"/>
        <v>1347</v>
      </c>
      <c r="J18" s="51">
        <f t="shared" si="1"/>
        <v>1125</v>
      </c>
      <c r="K18" s="51">
        <f t="shared" si="1"/>
        <v>1240</v>
      </c>
      <c r="L18" s="52">
        <f>SUM(F18:K18)</f>
        <v>11540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2022</v>
      </c>
      <c r="G23" s="46">
        <v>2147</v>
      </c>
      <c r="H23" s="46">
        <v>1088</v>
      </c>
      <c r="I23" s="46">
        <v>718</v>
      </c>
      <c r="J23" s="46">
        <v>449</v>
      </c>
      <c r="K23" s="46">
        <v>380</v>
      </c>
      <c r="L23" s="47">
        <f>SUM(F23:K23)</f>
        <v>6804</v>
      </c>
      <c r="M23" s="3"/>
    </row>
    <row r="24" spans="3:13" ht="22.5" customHeight="1">
      <c r="C24" s="55" t="s">
        <v>55</v>
      </c>
      <c r="D24" s="45"/>
      <c r="E24" s="45"/>
      <c r="F24" s="46">
        <v>38</v>
      </c>
      <c r="G24" s="46">
        <v>97</v>
      </c>
      <c r="H24" s="46">
        <v>57</v>
      </c>
      <c r="I24" s="46">
        <v>32</v>
      </c>
      <c r="J24" s="46">
        <v>22</v>
      </c>
      <c r="K24" s="46">
        <v>30</v>
      </c>
      <c r="L24" s="47">
        <f>SUM(F24:K24)</f>
        <v>276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2060</v>
      </c>
      <c r="G25" s="51">
        <f t="shared" si="2"/>
        <v>2244</v>
      </c>
      <c r="H25" s="51">
        <f t="shared" si="2"/>
        <v>1145</v>
      </c>
      <c r="I25" s="51">
        <f t="shared" si="2"/>
        <v>750</v>
      </c>
      <c r="J25" s="51">
        <f t="shared" si="2"/>
        <v>471</v>
      </c>
      <c r="K25" s="51">
        <f t="shared" si="2"/>
        <v>410</v>
      </c>
      <c r="L25" s="52">
        <f>SUM(F25:K25)</f>
        <v>7080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869</v>
      </c>
      <c r="G30" s="163"/>
      <c r="H30" s="162">
        <v>734</v>
      </c>
      <c r="I30" s="163"/>
      <c r="J30" s="162">
        <v>344</v>
      </c>
      <c r="K30" s="163"/>
      <c r="L30" s="56">
        <f>SUM(F30:K30)</f>
        <v>1947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7</v>
      </c>
      <c r="I31" s="163"/>
      <c r="J31" s="162">
        <v>9</v>
      </c>
      <c r="K31" s="163"/>
      <c r="L31" s="56">
        <f>SUM(F31:K31)</f>
        <v>25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878</v>
      </c>
      <c r="G32" s="165"/>
      <c r="H32" s="164">
        <f>H30+H31</f>
        <v>741</v>
      </c>
      <c r="I32" s="165"/>
      <c r="J32" s="164">
        <f>J30+J31</f>
        <v>353</v>
      </c>
      <c r="K32" s="165"/>
      <c r="L32" s="57">
        <f>SUM(F32:K32)</f>
        <v>1972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平成１７年４月月報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4861</v>
      </c>
      <c r="H10" s="107">
        <f t="shared" si="0"/>
        <v>6372</v>
      </c>
      <c r="I10" s="107">
        <f t="shared" si="0"/>
        <v>3523</v>
      </c>
      <c r="J10" s="107">
        <f t="shared" si="0"/>
        <v>2665</v>
      </c>
      <c r="K10" s="107">
        <f t="shared" si="0"/>
        <v>1832</v>
      </c>
      <c r="L10" s="107">
        <f t="shared" si="0"/>
        <v>1829</v>
      </c>
      <c r="M10" s="108">
        <f>SUM(F10:L10)</f>
        <v>21082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2674</v>
      </c>
      <c r="H11" s="107">
        <f t="shared" si="1"/>
        <v>3760</v>
      </c>
      <c r="I11" s="107">
        <f t="shared" si="1"/>
        <v>2099</v>
      </c>
      <c r="J11" s="107">
        <f t="shared" si="1"/>
        <v>1678</v>
      </c>
      <c r="K11" s="107">
        <f t="shared" si="1"/>
        <v>1148</v>
      </c>
      <c r="L11" s="107">
        <f t="shared" si="1"/>
        <v>1199</v>
      </c>
      <c r="M11" s="108">
        <f>SUM(F11:L11)</f>
        <v>12558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1564</v>
      </c>
      <c r="H12" s="116">
        <v>1489</v>
      </c>
      <c r="I12" s="116">
        <v>654</v>
      </c>
      <c r="J12" s="116">
        <v>463</v>
      </c>
      <c r="K12" s="116">
        <v>303</v>
      </c>
      <c r="L12" s="116">
        <v>316</v>
      </c>
      <c r="M12" s="117">
        <f aca="true" t="shared" si="2" ref="M12:M67">SUM(F12:L12)</f>
        <v>4789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8</v>
      </c>
      <c r="I13" s="116">
        <v>11</v>
      </c>
      <c r="J13" s="116">
        <v>23</v>
      </c>
      <c r="K13" s="116">
        <v>52</v>
      </c>
      <c r="L13" s="116">
        <v>138</v>
      </c>
      <c r="M13" s="117">
        <f t="shared" si="2"/>
        <v>233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73</v>
      </c>
      <c r="H14" s="116">
        <v>228</v>
      </c>
      <c r="I14" s="116">
        <v>181</v>
      </c>
      <c r="J14" s="116">
        <v>205</v>
      </c>
      <c r="K14" s="116">
        <v>156</v>
      </c>
      <c r="L14" s="116">
        <v>215</v>
      </c>
      <c r="M14" s="117">
        <f t="shared" si="2"/>
        <v>1058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1</v>
      </c>
      <c r="H15" s="116">
        <v>10</v>
      </c>
      <c r="I15" s="116">
        <v>16</v>
      </c>
      <c r="J15" s="116">
        <v>17</v>
      </c>
      <c r="K15" s="116">
        <v>4</v>
      </c>
      <c r="L15" s="116">
        <v>21</v>
      </c>
      <c r="M15" s="117">
        <f t="shared" si="2"/>
        <v>69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423</v>
      </c>
      <c r="H16" s="116">
        <v>865</v>
      </c>
      <c r="I16" s="116">
        <v>525</v>
      </c>
      <c r="J16" s="116">
        <v>343</v>
      </c>
      <c r="K16" s="116">
        <v>200</v>
      </c>
      <c r="L16" s="116">
        <v>105</v>
      </c>
      <c r="M16" s="117">
        <f t="shared" si="2"/>
        <v>2461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56</v>
      </c>
      <c r="H17" s="116">
        <v>160</v>
      </c>
      <c r="I17" s="116">
        <v>117</v>
      </c>
      <c r="J17" s="116">
        <v>97</v>
      </c>
      <c r="K17" s="116">
        <v>59</v>
      </c>
      <c r="L17" s="116">
        <v>31</v>
      </c>
      <c r="M17" s="117">
        <f t="shared" si="2"/>
        <v>520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556</v>
      </c>
      <c r="H18" s="116">
        <v>1000</v>
      </c>
      <c r="I18" s="116">
        <v>595</v>
      </c>
      <c r="J18" s="116">
        <v>530</v>
      </c>
      <c r="K18" s="116">
        <v>374</v>
      </c>
      <c r="L18" s="116">
        <v>373</v>
      </c>
      <c r="M18" s="117">
        <f t="shared" si="2"/>
        <v>3428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11</v>
      </c>
      <c r="H19" s="107">
        <f t="shared" si="3"/>
        <v>113</v>
      </c>
      <c r="I19" s="107">
        <f t="shared" si="3"/>
        <v>122</v>
      </c>
      <c r="J19" s="107">
        <f t="shared" si="3"/>
        <v>126</v>
      </c>
      <c r="K19" s="107">
        <f t="shared" si="3"/>
        <v>107</v>
      </c>
      <c r="L19" s="107">
        <f t="shared" si="3"/>
        <v>90</v>
      </c>
      <c r="M19" s="108">
        <f t="shared" si="2"/>
        <v>569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11</v>
      </c>
      <c r="H20" s="116">
        <v>96</v>
      </c>
      <c r="I20" s="116">
        <v>94</v>
      </c>
      <c r="J20" s="116">
        <v>95</v>
      </c>
      <c r="K20" s="116">
        <v>82</v>
      </c>
      <c r="L20" s="116">
        <v>75</v>
      </c>
      <c r="M20" s="117">
        <f t="shared" si="2"/>
        <v>453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0</v>
      </c>
      <c r="H21" s="116">
        <v>17</v>
      </c>
      <c r="I21" s="116">
        <v>27</v>
      </c>
      <c r="J21" s="116">
        <v>30</v>
      </c>
      <c r="K21" s="116">
        <v>25</v>
      </c>
      <c r="L21" s="116">
        <v>15</v>
      </c>
      <c r="M21" s="117">
        <f>SUM(F21:L21)</f>
        <v>114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1</v>
      </c>
      <c r="J22" s="116">
        <v>1</v>
      </c>
      <c r="K22" s="116">
        <v>0</v>
      </c>
      <c r="L22" s="116">
        <v>0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2093</v>
      </c>
      <c r="H23" s="107">
        <f t="shared" si="4"/>
        <v>2422</v>
      </c>
      <c r="I23" s="107">
        <f t="shared" si="4"/>
        <v>1279</v>
      </c>
      <c r="J23" s="107">
        <f t="shared" si="4"/>
        <v>838</v>
      </c>
      <c r="K23" s="107">
        <f t="shared" si="4"/>
        <v>562</v>
      </c>
      <c r="L23" s="107">
        <f t="shared" si="4"/>
        <v>532</v>
      </c>
      <c r="M23" s="108">
        <f t="shared" si="2"/>
        <v>7726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34</v>
      </c>
      <c r="H24" s="116">
        <v>165</v>
      </c>
      <c r="I24" s="116">
        <v>114</v>
      </c>
      <c r="J24" s="116">
        <v>83</v>
      </c>
      <c r="K24" s="116">
        <v>80</v>
      </c>
      <c r="L24" s="116">
        <v>120</v>
      </c>
      <c r="M24" s="117">
        <f t="shared" si="2"/>
        <v>596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58</v>
      </c>
      <c r="I25" s="116">
        <v>94</v>
      </c>
      <c r="J25" s="116">
        <v>43</v>
      </c>
      <c r="K25" s="116">
        <v>34</v>
      </c>
      <c r="L25" s="116">
        <v>17</v>
      </c>
      <c r="M25" s="117">
        <f t="shared" si="2"/>
        <v>246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17</v>
      </c>
      <c r="H26" s="116">
        <v>54</v>
      </c>
      <c r="I26" s="116">
        <v>28</v>
      </c>
      <c r="J26" s="116">
        <v>23</v>
      </c>
      <c r="K26" s="116">
        <v>25</v>
      </c>
      <c r="L26" s="116">
        <v>12</v>
      </c>
      <c r="M26" s="117">
        <f t="shared" si="2"/>
        <v>159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2042</v>
      </c>
      <c r="H27" s="116">
        <v>2145</v>
      </c>
      <c r="I27" s="116">
        <v>1043</v>
      </c>
      <c r="J27" s="116">
        <v>689</v>
      </c>
      <c r="K27" s="116">
        <v>423</v>
      </c>
      <c r="L27" s="116">
        <v>383</v>
      </c>
      <c r="M27" s="117">
        <f>SUM(F27:L27)</f>
        <v>6725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51</v>
      </c>
      <c r="H28" s="116">
        <v>47</v>
      </c>
      <c r="I28" s="116">
        <v>14</v>
      </c>
      <c r="J28" s="116">
        <v>13</v>
      </c>
      <c r="K28" s="116">
        <v>10</v>
      </c>
      <c r="L28" s="116">
        <v>6</v>
      </c>
      <c r="M28" s="117">
        <f t="shared" si="2"/>
        <v>141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32</v>
      </c>
      <c r="H29" s="116">
        <v>30</v>
      </c>
      <c r="I29" s="116">
        <v>9</v>
      </c>
      <c r="J29" s="116">
        <v>10</v>
      </c>
      <c r="K29" s="116">
        <v>5</v>
      </c>
      <c r="L29" s="116">
        <v>2</v>
      </c>
      <c r="M29" s="117">
        <f t="shared" si="2"/>
        <v>88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253</v>
      </c>
      <c r="I30" s="128">
        <f t="shared" si="5"/>
        <v>281</v>
      </c>
      <c r="J30" s="128">
        <f t="shared" si="5"/>
        <v>384</v>
      </c>
      <c r="K30" s="128">
        <f t="shared" si="5"/>
        <v>457</v>
      </c>
      <c r="L30" s="128">
        <f t="shared" si="5"/>
        <v>631</v>
      </c>
      <c r="M30" s="117">
        <f t="shared" si="2"/>
        <v>2006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74</v>
      </c>
      <c r="I31" s="116">
        <v>116</v>
      </c>
      <c r="J31" s="116">
        <v>176</v>
      </c>
      <c r="K31" s="116">
        <v>220</v>
      </c>
      <c r="L31" s="116">
        <v>298</v>
      </c>
      <c r="M31" s="117">
        <f t="shared" si="2"/>
        <v>884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173</v>
      </c>
      <c r="I32" s="116">
        <v>153</v>
      </c>
      <c r="J32" s="116">
        <v>180</v>
      </c>
      <c r="K32" s="116">
        <v>154</v>
      </c>
      <c r="L32" s="116">
        <v>100</v>
      </c>
      <c r="M32" s="117">
        <f t="shared" si="2"/>
        <v>760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6</v>
      </c>
      <c r="I33" s="116">
        <v>12</v>
      </c>
      <c r="J33" s="116">
        <v>28</v>
      </c>
      <c r="K33" s="116">
        <v>83</v>
      </c>
      <c r="L33" s="116">
        <v>233</v>
      </c>
      <c r="M33" s="117">
        <f t="shared" si="2"/>
        <v>362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253</v>
      </c>
      <c r="I34" s="128">
        <f t="shared" si="6"/>
        <v>281</v>
      </c>
      <c r="J34" s="128">
        <f t="shared" si="6"/>
        <v>382</v>
      </c>
      <c r="K34" s="128">
        <f t="shared" si="6"/>
        <v>456</v>
      </c>
      <c r="L34" s="128">
        <f t="shared" si="6"/>
        <v>622</v>
      </c>
      <c r="M34" s="117">
        <f t="shared" si="2"/>
        <v>1994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74</v>
      </c>
      <c r="I35" s="116">
        <v>116</v>
      </c>
      <c r="J35" s="116">
        <v>174</v>
      </c>
      <c r="K35" s="116">
        <v>219</v>
      </c>
      <c r="L35" s="116">
        <v>293</v>
      </c>
      <c r="M35" s="117">
        <f t="shared" si="2"/>
        <v>876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173</v>
      </c>
      <c r="I36" s="116">
        <v>153</v>
      </c>
      <c r="J36" s="116">
        <v>180</v>
      </c>
      <c r="K36" s="116">
        <v>154</v>
      </c>
      <c r="L36" s="116">
        <v>100</v>
      </c>
      <c r="M36" s="117">
        <f t="shared" si="2"/>
        <v>760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6</v>
      </c>
      <c r="I37" s="116">
        <v>12</v>
      </c>
      <c r="J37" s="116">
        <v>28</v>
      </c>
      <c r="K37" s="116">
        <v>83</v>
      </c>
      <c r="L37" s="116">
        <v>229</v>
      </c>
      <c r="M37" s="117">
        <f>SUM(F37:L37)</f>
        <v>358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4861</v>
      </c>
      <c r="H38" s="131">
        <f t="shared" si="7"/>
        <v>6625</v>
      </c>
      <c r="I38" s="131">
        <f t="shared" si="7"/>
        <v>3804</v>
      </c>
      <c r="J38" s="131">
        <f t="shared" si="7"/>
        <v>3049</v>
      </c>
      <c r="K38" s="131">
        <f t="shared" si="7"/>
        <v>2289</v>
      </c>
      <c r="L38" s="131">
        <f t="shared" si="7"/>
        <v>2460</v>
      </c>
      <c r="M38" s="132">
        <f>SUM(F38:L38)</f>
        <v>23088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7564517</v>
      </c>
      <c r="H42" s="107">
        <f t="shared" si="8"/>
        <v>18027048</v>
      </c>
      <c r="I42" s="107">
        <f t="shared" si="8"/>
        <v>13438942</v>
      </c>
      <c r="J42" s="107">
        <f t="shared" si="8"/>
        <v>11204393</v>
      </c>
      <c r="K42" s="107">
        <f t="shared" si="8"/>
        <v>9079138</v>
      </c>
      <c r="L42" s="107">
        <f t="shared" si="8"/>
        <v>9062888</v>
      </c>
      <c r="M42" s="108">
        <f>SUM(F42:L42)</f>
        <v>68376926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5667338</v>
      </c>
      <c r="H43" s="107">
        <f t="shared" si="9"/>
        <v>13271952</v>
      </c>
      <c r="I43" s="107">
        <f t="shared" si="9"/>
        <v>9099073</v>
      </c>
      <c r="J43" s="107">
        <f t="shared" si="9"/>
        <v>8197346</v>
      </c>
      <c r="K43" s="107">
        <f t="shared" si="9"/>
        <v>6266741</v>
      </c>
      <c r="L43" s="107">
        <f t="shared" si="9"/>
        <v>6978249</v>
      </c>
      <c r="M43" s="108">
        <f t="shared" si="2"/>
        <v>49480699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3539807</v>
      </c>
      <c r="H44" s="116">
        <v>6277528</v>
      </c>
      <c r="I44" s="116">
        <v>3908676</v>
      </c>
      <c r="J44" s="116">
        <v>3448627</v>
      </c>
      <c r="K44" s="116">
        <v>2825611</v>
      </c>
      <c r="L44" s="116">
        <v>3409782</v>
      </c>
      <c r="M44" s="117">
        <f>SUM(F44:L44)</f>
        <v>23410031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5000</v>
      </c>
      <c r="H45" s="116">
        <v>31250</v>
      </c>
      <c r="I45" s="116">
        <v>56250</v>
      </c>
      <c r="J45" s="116">
        <v>100816</v>
      </c>
      <c r="K45" s="116">
        <v>256652</v>
      </c>
      <c r="L45" s="116">
        <v>756043</v>
      </c>
      <c r="M45" s="117">
        <f t="shared" si="2"/>
        <v>1206011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176417</v>
      </c>
      <c r="H46" s="116">
        <v>816265</v>
      </c>
      <c r="I46" s="116">
        <v>834636</v>
      </c>
      <c r="J46" s="116">
        <v>861826</v>
      </c>
      <c r="K46" s="116">
        <v>798304</v>
      </c>
      <c r="L46" s="116">
        <v>1198919</v>
      </c>
      <c r="M46" s="117">
        <f t="shared" si="2"/>
        <v>4686367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1100</v>
      </c>
      <c r="H47" s="116">
        <v>20700</v>
      </c>
      <c r="I47" s="116">
        <v>35600</v>
      </c>
      <c r="J47" s="116">
        <v>38450</v>
      </c>
      <c r="K47" s="116">
        <v>7150</v>
      </c>
      <c r="L47" s="116">
        <v>45250</v>
      </c>
      <c r="M47" s="117">
        <f t="shared" si="2"/>
        <v>148250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1152303</v>
      </c>
      <c r="H48" s="116">
        <v>4118741</v>
      </c>
      <c r="I48" s="116">
        <v>2822883</v>
      </c>
      <c r="J48" s="116">
        <v>2345247</v>
      </c>
      <c r="K48" s="116">
        <v>1439772</v>
      </c>
      <c r="L48" s="116">
        <v>715837</v>
      </c>
      <c r="M48" s="117">
        <f t="shared" si="2"/>
        <v>12594783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157023</v>
      </c>
      <c r="H49" s="116">
        <v>772709</v>
      </c>
      <c r="I49" s="116">
        <v>608375</v>
      </c>
      <c r="J49" s="116">
        <v>613933</v>
      </c>
      <c r="K49" s="116">
        <v>337935</v>
      </c>
      <c r="L49" s="116">
        <v>188731</v>
      </c>
      <c r="M49" s="117">
        <f t="shared" si="2"/>
        <v>2678706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635688</v>
      </c>
      <c r="H50" s="116">
        <v>1234759</v>
      </c>
      <c r="I50" s="116">
        <v>832653</v>
      </c>
      <c r="J50" s="116">
        <v>788447</v>
      </c>
      <c r="K50" s="116">
        <v>601317</v>
      </c>
      <c r="L50" s="116">
        <v>663687</v>
      </c>
      <c r="M50" s="117">
        <f t="shared" si="2"/>
        <v>4756551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30713</v>
      </c>
      <c r="H51" s="107">
        <f t="shared" si="10"/>
        <v>650441</v>
      </c>
      <c r="I51" s="107">
        <f t="shared" si="10"/>
        <v>806648</v>
      </c>
      <c r="J51" s="107">
        <f t="shared" si="10"/>
        <v>921306</v>
      </c>
      <c r="K51" s="107">
        <f t="shared" si="10"/>
        <v>1041745</v>
      </c>
      <c r="L51" s="107">
        <f t="shared" si="10"/>
        <v>955208</v>
      </c>
      <c r="M51" s="108">
        <f t="shared" si="2"/>
        <v>4406061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30713</v>
      </c>
      <c r="H52" s="116">
        <v>519594</v>
      </c>
      <c r="I52" s="116">
        <v>601703</v>
      </c>
      <c r="J52" s="116">
        <v>708591</v>
      </c>
      <c r="K52" s="116">
        <v>784181</v>
      </c>
      <c r="L52" s="116">
        <v>820468</v>
      </c>
      <c r="M52" s="117">
        <f t="shared" si="2"/>
        <v>3465250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0</v>
      </c>
      <c r="H53" s="116">
        <v>130847</v>
      </c>
      <c r="I53" s="116">
        <v>203976</v>
      </c>
      <c r="J53" s="116">
        <v>204680</v>
      </c>
      <c r="K53" s="116">
        <v>257564</v>
      </c>
      <c r="L53" s="116">
        <v>134740</v>
      </c>
      <c r="M53" s="117">
        <f t="shared" si="2"/>
        <v>931807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969</v>
      </c>
      <c r="J54" s="116">
        <v>8035</v>
      </c>
      <c r="K54" s="116">
        <v>0</v>
      </c>
      <c r="L54" s="116">
        <v>0</v>
      </c>
      <c r="M54" s="117">
        <f t="shared" si="2"/>
        <v>9004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1866466</v>
      </c>
      <c r="H55" s="107">
        <f t="shared" si="11"/>
        <v>4104655</v>
      </c>
      <c r="I55" s="107">
        <f t="shared" si="11"/>
        <v>3533221</v>
      </c>
      <c r="J55" s="107">
        <f t="shared" si="11"/>
        <v>2085741</v>
      </c>
      <c r="K55" s="107">
        <f t="shared" si="11"/>
        <v>1770652</v>
      </c>
      <c r="L55" s="107">
        <f t="shared" si="11"/>
        <v>1129431</v>
      </c>
      <c r="M55" s="108">
        <f t="shared" si="2"/>
        <v>14490166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28070</v>
      </c>
      <c r="H56" s="116">
        <v>132180</v>
      </c>
      <c r="I56" s="116">
        <v>104190</v>
      </c>
      <c r="J56" s="116">
        <v>69290</v>
      </c>
      <c r="K56" s="116">
        <v>62240</v>
      </c>
      <c r="L56" s="116">
        <v>95000</v>
      </c>
      <c r="M56" s="117">
        <f t="shared" si="2"/>
        <v>490970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1332476</v>
      </c>
      <c r="I57" s="116">
        <v>2092336</v>
      </c>
      <c r="J57" s="116">
        <v>982907</v>
      </c>
      <c r="K57" s="116">
        <v>828712</v>
      </c>
      <c r="L57" s="116">
        <v>421452</v>
      </c>
      <c r="M57" s="117">
        <f t="shared" si="2"/>
        <v>5657883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103488</v>
      </c>
      <c r="H58" s="116">
        <v>815799</v>
      </c>
      <c r="I58" s="116">
        <v>446020</v>
      </c>
      <c r="J58" s="116">
        <v>440524</v>
      </c>
      <c r="K58" s="116">
        <v>512250</v>
      </c>
      <c r="L58" s="116">
        <v>275184</v>
      </c>
      <c r="M58" s="117">
        <f t="shared" si="2"/>
        <v>2593265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1734908</v>
      </c>
      <c r="H59" s="116">
        <v>1824200</v>
      </c>
      <c r="I59" s="116">
        <v>890675</v>
      </c>
      <c r="J59" s="116">
        <v>593020</v>
      </c>
      <c r="K59" s="116">
        <v>367450</v>
      </c>
      <c r="L59" s="116">
        <v>337795</v>
      </c>
      <c r="M59" s="117">
        <f t="shared" si="2"/>
        <v>5748048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5242813</v>
      </c>
      <c r="I60" s="128">
        <f t="shared" si="12"/>
        <v>6159729</v>
      </c>
      <c r="J60" s="128">
        <f t="shared" si="12"/>
        <v>9090193</v>
      </c>
      <c r="K60" s="128">
        <f t="shared" si="12"/>
        <v>12219269</v>
      </c>
      <c r="L60" s="128">
        <f t="shared" si="12"/>
        <v>19050994</v>
      </c>
      <c r="M60" s="117">
        <f t="shared" si="2"/>
        <v>51762998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1396197</v>
      </c>
      <c r="I61" s="116">
        <v>2445429</v>
      </c>
      <c r="J61" s="116">
        <v>3836899</v>
      </c>
      <c r="K61" s="116">
        <v>5444465</v>
      </c>
      <c r="L61" s="116">
        <v>7775116</v>
      </c>
      <c r="M61" s="117">
        <f>SUM(F61:L61)</f>
        <v>20898106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3711584</v>
      </c>
      <c r="I62" s="116">
        <v>3428678</v>
      </c>
      <c r="J62" s="116">
        <v>4401343</v>
      </c>
      <c r="K62" s="116">
        <v>3935776</v>
      </c>
      <c r="L62" s="116">
        <v>2662924</v>
      </c>
      <c r="M62" s="117">
        <f>SUM(F62:L62)</f>
        <v>18140305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135032</v>
      </c>
      <c r="I63" s="116">
        <v>285622</v>
      </c>
      <c r="J63" s="116">
        <v>851951</v>
      </c>
      <c r="K63" s="116">
        <v>2839028</v>
      </c>
      <c r="L63" s="116">
        <v>8612954</v>
      </c>
      <c r="M63" s="117">
        <f t="shared" si="2"/>
        <v>12724587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6524</v>
      </c>
      <c r="I64" s="128">
        <f t="shared" si="13"/>
        <v>7257</v>
      </c>
      <c r="J64" s="128">
        <f t="shared" si="13"/>
        <v>9906</v>
      </c>
      <c r="K64" s="128">
        <f t="shared" si="13"/>
        <v>12005</v>
      </c>
      <c r="L64" s="128">
        <f t="shared" si="13"/>
        <v>16498</v>
      </c>
      <c r="M64" s="117">
        <f t="shared" si="2"/>
        <v>52190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1995</v>
      </c>
      <c r="I65" s="116">
        <v>3170</v>
      </c>
      <c r="J65" s="116">
        <v>4604</v>
      </c>
      <c r="K65" s="116">
        <v>5944</v>
      </c>
      <c r="L65" s="116">
        <v>7911</v>
      </c>
      <c r="M65" s="117">
        <f>SUM(F65:L65)</f>
        <v>23624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4361</v>
      </c>
      <c r="I66" s="116">
        <v>3783</v>
      </c>
      <c r="J66" s="116">
        <v>4576</v>
      </c>
      <c r="K66" s="116">
        <v>3871</v>
      </c>
      <c r="L66" s="116">
        <v>2486</v>
      </c>
      <c r="M66" s="117">
        <f>SUM(F66:L66)</f>
        <v>19077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168</v>
      </c>
      <c r="I67" s="116">
        <v>304</v>
      </c>
      <c r="J67" s="116">
        <v>726</v>
      </c>
      <c r="K67" s="116">
        <v>2190</v>
      </c>
      <c r="L67" s="116">
        <v>6101</v>
      </c>
      <c r="M67" s="117">
        <f t="shared" si="2"/>
        <v>9489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7564517</v>
      </c>
      <c r="H68" s="131">
        <f t="shared" si="14"/>
        <v>23269861</v>
      </c>
      <c r="I68" s="131">
        <f t="shared" si="14"/>
        <v>19598671</v>
      </c>
      <c r="J68" s="131">
        <f>J42+J60</f>
        <v>20294586</v>
      </c>
      <c r="K68" s="131">
        <f t="shared" si="14"/>
        <v>21298407</v>
      </c>
      <c r="L68" s="131">
        <f t="shared" si="14"/>
        <v>28113882</v>
      </c>
      <c r="M68" s="132">
        <f>SUM(F68:L68)</f>
        <v>120139924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84946913</v>
      </c>
      <c r="H72" s="107">
        <f t="shared" si="15"/>
        <v>195108266</v>
      </c>
      <c r="I72" s="107">
        <f t="shared" si="15"/>
        <v>143206431</v>
      </c>
      <c r="J72" s="107">
        <f t="shared" si="15"/>
        <v>119239059</v>
      </c>
      <c r="K72" s="107">
        <f t="shared" si="15"/>
        <v>95965830</v>
      </c>
      <c r="L72" s="107">
        <f t="shared" si="15"/>
        <v>95712398</v>
      </c>
      <c r="M72" s="108">
        <f>SUM(F72:L72)</f>
        <v>734178897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59607423</v>
      </c>
      <c r="H73" s="107">
        <f t="shared" si="16"/>
        <v>139582596</v>
      </c>
      <c r="I73" s="107">
        <f t="shared" si="16"/>
        <v>95611339</v>
      </c>
      <c r="J73" s="107">
        <f t="shared" si="16"/>
        <v>86101067</v>
      </c>
      <c r="K73" s="107">
        <f t="shared" si="16"/>
        <v>65827492</v>
      </c>
      <c r="L73" s="107">
        <f t="shared" si="16"/>
        <v>73242745</v>
      </c>
      <c r="M73" s="108">
        <f>SUM(F73:L73)</f>
        <v>519972662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37510790</v>
      </c>
      <c r="H74" s="116">
        <v>66525403</v>
      </c>
      <c r="I74" s="116">
        <v>41415964</v>
      </c>
      <c r="J74" s="116">
        <v>36548181</v>
      </c>
      <c r="K74" s="116">
        <v>29943154</v>
      </c>
      <c r="L74" s="116">
        <v>36119892</v>
      </c>
      <c r="M74" s="117">
        <f aca="true" t="shared" si="17" ref="M74:M82">SUM(F74:L74)</f>
        <v>248063384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53000</v>
      </c>
      <c r="H75" s="116">
        <v>329675</v>
      </c>
      <c r="I75" s="116">
        <v>596250</v>
      </c>
      <c r="J75" s="116">
        <v>1068649</v>
      </c>
      <c r="K75" s="116">
        <v>2720511</v>
      </c>
      <c r="L75" s="116">
        <v>8014053</v>
      </c>
      <c r="M75" s="117">
        <f t="shared" si="17"/>
        <v>12782138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1834731</v>
      </c>
      <c r="H76" s="116">
        <v>8482937</v>
      </c>
      <c r="I76" s="116">
        <v>8677796</v>
      </c>
      <c r="J76" s="116">
        <v>8961498</v>
      </c>
      <c r="K76" s="116">
        <v>8302004</v>
      </c>
      <c r="L76" s="116">
        <v>12467804</v>
      </c>
      <c r="M76" s="117">
        <f t="shared" si="17"/>
        <v>48726770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11440</v>
      </c>
      <c r="H77" s="116">
        <v>215280</v>
      </c>
      <c r="I77" s="116">
        <v>370240</v>
      </c>
      <c r="J77" s="116">
        <v>399264</v>
      </c>
      <c r="K77" s="116">
        <v>74360</v>
      </c>
      <c r="L77" s="116">
        <v>470600</v>
      </c>
      <c r="M77" s="117">
        <f t="shared" si="17"/>
        <v>1541184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12209991</v>
      </c>
      <c r="H78" s="116">
        <v>43645607</v>
      </c>
      <c r="I78" s="116">
        <v>29897511</v>
      </c>
      <c r="J78" s="116">
        <v>24856388</v>
      </c>
      <c r="K78" s="116">
        <v>15261508</v>
      </c>
      <c r="L78" s="116">
        <v>7570729</v>
      </c>
      <c r="M78" s="117">
        <f t="shared" si="17"/>
        <v>133441734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1630591</v>
      </c>
      <c r="H79" s="116">
        <v>8036104</v>
      </c>
      <c r="I79" s="116">
        <v>6327048</v>
      </c>
      <c r="J79" s="116">
        <v>6382617</v>
      </c>
      <c r="K79" s="116">
        <v>3512785</v>
      </c>
      <c r="L79" s="116">
        <v>1962797</v>
      </c>
      <c r="M79" s="117">
        <f t="shared" si="17"/>
        <v>27851942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6356880</v>
      </c>
      <c r="H80" s="116">
        <v>12347590</v>
      </c>
      <c r="I80" s="116">
        <v>8326530</v>
      </c>
      <c r="J80" s="116">
        <v>7884470</v>
      </c>
      <c r="K80" s="116">
        <v>6013170</v>
      </c>
      <c r="L80" s="116">
        <v>6636870</v>
      </c>
      <c r="M80" s="117">
        <f t="shared" si="17"/>
        <v>47565510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319409</v>
      </c>
      <c r="H81" s="107">
        <f t="shared" si="18"/>
        <v>6763631</v>
      </c>
      <c r="I81" s="107">
        <f t="shared" si="18"/>
        <v>8403449</v>
      </c>
      <c r="J81" s="107">
        <f t="shared" si="18"/>
        <v>9568356</v>
      </c>
      <c r="K81" s="107">
        <f t="shared" si="18"/>
        <v>10827002</v>
      </c>
      <c r="L81" s="107">
        <f t="shared" si="18"/>
        <v>9934128</v>
      </c>
      <c r="M81" s="108">
        <f t="shared" si="17"/>
        <v>45815975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319409</v>
      </c>
      <c r="H82" s="116">
        <v>5402829</v>
      </c>
      <c r="I82" s="116">
        <v>6272037</v>
      </c>
      <c r="J82" s="116">
        <v>7357374</v>
      </c>
      <c r="K82" s="116">
        <v>8150737</v>
      </c>
      <c r="L82" s="116">
        <v>8532838</v>
      </c>
      <c r="M82" s="117">
        <f t="shared" si="17"/>
        <v>36035224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0</v>
      </c>
      <c r="H83" s="116">
        <v>1360802</v>
      </c>
      <c r="I83" s="116">
        <v>2121337</v>
      </c>
      <c r="J83" s="116">
        <v>2127418</v>
      </c>
      <c r="K83" s="116">
        <v>2676265</v>
      </c>
      <c r="L83" s="116">
        <v>1401290</v>
      </c>
      <c r="M83" s="117">
        <f aca="true" t="shared" si="19" ref="M83:M89">SUM(F83:L83)</f>
        <v>9687112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10075</v>
      </c>
      <c r="J84" s="116">
        <v>83564</v>
      </c>
      <c r="K84" s="116">
        <v>0</v>
      </c>
      <c r="L84" s="116">
        <v>0</v>
      </c>
      <c r="M84" s="117">
        <f t="shared" si="19"/>
        <v>93639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19754832</v>
      </c>
      <c r="H85" s="107">
        <f t="shared" si="20"/>
        <v>43346131</v>
      </c>
      <c r="I85" s="107">
        <f t="shared" si="20"/>
        <v>37265149</v>
      </c>
      <c r="J85" s="107">
        <f t="shared" si="20"/>
        <v>21987138</v>
      </c>
      <c r="K85" s="107">
        <f t="shared" si="20"/>
        <v>18700638</v>
      </c>
      <c r="L85" s="107">
        <f t="shared" si="20"/>
        <v>11862883</v>
      </c>
      <c r="M85" s="108">
        <f t="shared" si="19"/>
        <v>152916771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280700</v>
      </c>
      <c r="H86" s="116">
        <v>1321800</v>
      </c>
      <c r="I86" s="116">
        <v>1041900</v>
      </c>
      <c r="J86" s="116">
        <v>692900</v>
      </c>
      <c r="K86" s="116">
        <v>622400</v>
      </c>
      <c r="L86" s="116">
        <v>950000</v>
      </c>
      <c r="M86" s="117">
        <f t="shared" si="19"/>
        <v>4909700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14075879</v>
      </c>
      <c r="I87" s="116">
        <v>22055497</v>
      </c>
      <c r="J87" s="116">
        <v>10351038</v>
      </c>
      <c r="K87" s="116">
        <v>8784344</v>
      </c>
      <c r="L87" s="116">
        <v>4440763</v>
      </c>
      <c r="M87" s="117">
        <f t="shared" si="19"/>
        <v>59707521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1094027</v>
      </c>
      <c r="H88" s="116">
        <v>8618460</v>
      </c>
      <c r="I88" s="116">
        <v>4729861</v>
      </c>
      <c r="J88" s="116">
        <v>4661514</v>
      </c>
      <c r="K88" s="116">
        <v>5403390</v>
      </c>
      <c r="L88" s="116">
        <v>2893584</v>
      </c>
      <c r="M88" s="117">
        <f t="shared" si="19"/>
        <v>27400836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18380105</v>
      </c>
      <c r="H89" s="116">
        <v>19329992</v>
      </c>
      <c r="I89" s="116">
        <v>9437891</v>
      </c>
      <c r="J89" s="116">
        <v>6281686</v>
      </c>
      <c r="K89" s="116">
        <v>3890504</v>
      </c>
      <c r="L89" s="116">
        <v>3578536</v>
      </c>
      <c r="M89" s="117">
        <f t="shared" si="19"/>
        <v>60898714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1282307</v>
      </c>
      <c r="H90" s="116">
        <v>1510684</v>
      </c>
      <c r="I90" s="116">
        <v>534744</v>
      </c>
      <c r="J90" s="116">
        <v>489227</v>
      </c>
      <c r="K90" s="116">
        <v>264023</v>
      </c>
      <c r="L90" s="116">
        <v>293772</v>
      </c>
      <c r="M90" s="117">
        <f aca="true" t="shared" si="21" ref="M90:M98">SUM(F90:L90)</f>
        <v>4374757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3982942</v>
      </c>
      <c r="H91" s="116">
        <v>3905224</v>
      </c>
      <c r="I91" s="116">
        <v>1391750</v>
      </c>
      <c r="J91" s="116">
        <v>1093271</v>
      </c>
      <c r="K91" s="116">
        <v>346675</v>
      </c>
      <c r="L91" s="116">
        <v>378870</v>
      </c>
      <c r="M91" s="117">
        <f t="shared" si="21"/>
        <v>11098732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68554182</v>
      </c>
      <c r="I92" s="128">
        <f t="shared" si="22"/>
        <v>79594641</v>
      </c>
      <c r="J92" s="128">
        <f t="shared" si="22"/>
        <v>115668183</v>
      </c>
      <c r="K92" s="128">
        <f t="shared" si="22"/>
        <v>152481928</v>
      </c>
      <c r="L92" s="128">
        <f t="shared" si="22"/>
        <v>233763857</v>
      </c>
      <c r="M92" s="117">
        <f t="shared" si="21"/>
        <v>650062791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18781274</v>
      </c>
      <c r="I93" s="116">
        <v>32135506</v>
      </c>
      <c r="J93" s="116">
        <v>49593860</v>
      </c>
      <c r="K93" s="116">
        <v>69075782</v>
      </c>
      <c r="L93" s="116">
        <v>97790077</v>
      </c>
      <c r="M93" s="117">
        <f t="shared" si="21"/>
        <v>267376499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48013587</v>
      </c>
      <c r="I94" s="116">
        <v>43836655</v>
      </c>
      <c r="J94" s="116">
        <v>55699586</v>
      </c>
      <c r="K94" s="116">
        <v>49349194</v>
      </c>
      <c r="L94" s="116">
        <v>32975026</v>
      </c>
      <c r="M94" s="117">
        <f t="shared" si="21"/>
        <v>229874048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1759321</v>
      </c>
      <c r="I95" s="116">
        <v>3622480</v>
      </c>
      <c r="J95" s="116">
        <v>10374737</v>
      </c>
      <c r="K95" s="116">
        <v>34056952</v>
      </c>
      <c r="L95" s="116">
        <v>102998754</v>
      </c>
      <c r="M95" s="117">
        <f t="shared" si="21"/>
        <v>152812244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14152880</v>
      </c>
      <c r="I96" s="128">
        <f t="shared" si="23"/>
        <v>15674690</v>
      </c>
      <c r="J96" s="128">
        <f t="shared" si="23"/>
        <v>21473870</v>
      </c>
      <c r="K96" s="128">
        <f t="shared" si="23"/>
        <v>26004100</v>
      </c>
      <c r="L96" s="128">
        <f t="shared" si="23"/>
        <v>36682560</v>
      </c>
      <c r="M96" s="117">
        <f t="shared" si="21"/>
        <v>113988100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4307450</v>
      </c>
      <c r="I97" s="116">
        <v>6759350</v>
      </c>
      <c r="J97" s="116">
        <v>9844930</v>
      </c>
      <c r="K97" s="116">
        <v>12640130</v>
      </c>
      <c r="L97" s="116">
        <v>17134570</v>
      </c>
      <c r="M97" s="117">
        <f t="shared" si="21"/>
        <v>50686430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9486470</v>
      </c>
      <c r="I98" s="116">
        <v>8256510</v>
      </c>
      <c r="J98" s="116">
        <v>10015420</v>
      </c>
      <c r="K98" s="116">
        <v>8498920</v>
      </c>
      <c r="L98" s="116">
        <v>5393570</v>
      </c>
      <c r="M98" s="117">
        <f t="shared" si="21"/>
        <v>41650890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358960</v>
      </c>
      <c r="I99" s="116">
        <v>658830</v>
      </c>
      <c r="J99" s="116">
        <v>1613520</v>
      </c>
      <c r="K99" s="116">
        <v>4865050</v>
      </c>
      <c r="L99" s="116">
        <v>14154420</v>
      </c>
      <c r="M99" s="117">
        <f>SUM(F99:L99)</f>
        <v>21650780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84946913</v>
      </c>
      <c r="H100" s="131">
        <f t="shared" si="24"/>
        <v>263662448</v>
      </c>
      <c r="I100" s="131">
        <f t="shared" si="24"/>
        <v>222801072</v>
      </c>
      <c r="J100" s="131">
        <f t="shared" si="24"/>
        <v>234907242</v>
      </c>
      <c r="K100" s="131">
        <f t="shared" si="24"/>
        <v>248447758</v>
      </c>
      <c r="L100" s="131">
        <f t="shared" si="24"/>
        <v>329476255</v>
      </c>
      <c r="M100" s="132">
        <f>SUM(F100:L100)</f>
        <v>1384241688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78289351</v>
      </c>
      <c r="H104" s="107">
        <f t="shared" si="25"/>
        <v>177543362</v>
      </c>
      <c r="I104" s="107">
        <f t="shared" si="25"/>
        <v>129828772</v>
      </c>
      <c r="J104" s="107">
        <f t="shared" si="25"/>
        <v>107942798</v>
      </c>
      <c r="K104" s="107">
        <f t="shared" si="25"/>
        <v>86765022</v>
      </c>
      <c r="L104" s="107">
        <f t="shared" si="25"/>
        <v>86498681</v>
      </c>
      <c r="M104" s="108">
        <f>SUM(F104:L104)</f>
        <v>666867986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53645819</v>
      </c>
      <c r="H105" s="107">
        <f t="shared" si="26"/>
        <v>125637385</v>
      </c>
      <c r="I105" s="107">
        <f t="shared" si="26"/>
        <v>86049533</v>
      </c>
      <c r="J105" s="107">
        <f t="shared" si="26"/>
        <v>77490521</v>
      </c>
      <c r="K105" s="107">
        <f t="shared" si="26"/>
        <v>59244420</v>
      </c>
      <c r="L105" s="107">
        <f t="shared" si="26"/>
        <v>65918191</v>
      </c>
      <c r="M105" s="108">
        <f>SUM(F105:L105)</f>
        <v>467985869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33759080</v>
      </c>
      <c r="H106" s="116">
        <v>59875397</v>
      </c>
      <c r="I106" s="116">
        <v>37274078</v>
      </c>
      <c r="J106" s="116">
        <v>32893180</v>
      </c>
      <c r="K106" s="116">
        <v>26948702</v>
      </c>
      <c r="L106" s="116">
        <v>32507772</v>
      </c>
      <c r="M106" s="117">
        <f aca="true" t="shared" si="27" ref="M106:M114">SUM(F106:L106)</f>
        <v>223258209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47700</v>
      </c>
      <c r="H107" s="116">
        <v>296707</v>
      </c>
      <c r="I107" s="116">
        <v>536625</v>
      </c>
      <c r="J107" s="116">
        <v>961783</v>
      </c>
      <c r="K107" s="116">
        <v>2448459</v>
      </c>
      <c r="L107" s="116">
        <v>7212643</v>
      </c>
      <c r="M107" s="117">
        <f t="shared" si="27"/>
        <v>11503917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1651239</v>
      </c>
      <c r="H108" s="116">
        <v>7634557</v>
      </c>
      <c r="I108" s="116">
        <v>7809947</v>
      </c>
      <c r="J108" s="116">
        <v>8065270</v>
      </c>
      <c r="K108" s="116">
        <v>7471733</v>
      </c>
      <c r="L108" s="116">
        <v>11220943</v>
      </c>
      <c r="M108" s="117">
        <f t="shared" si="27"/>
        <v>43853689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10296</v>
      </c>
      <c r="H109" s="116">
        <v>193752</v>
      </c>
      <c r="I109" s="116">
        <v>333216</v>
      </c>
      <c r="J109" s="116">
        <v>359337</v>
      </c>
      <c r="K109" s="116">
        <v>66924</v>
      </c>
      <c r="L109" s="116">
        <v>423540</v>
      </c>
      <c r="M109" s="117">
        <f t="shared" si="27"/>
        <v>1387065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10988805</v>
      </c>
      <c r="H110" s="116">
        <v>39280652</v>
      </c>
      <c r="I110" s="116">
        <v>26907508</v>
      </c>
      <c r="J110" s="116">
        <v>22370615</v>
      </c>
      <c r="K110" s="116">
        <v>13735272</v>
      </c>
      <c r="L110" s="116">
        <v>6813607</v>
      </c>
      <c r="M110" s="117">
        <f t="shared" si="27"/>
        <v>120096459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1467507</v>
      </c>
      <c r="H111" s="116">
        <v>7238464</v>
      </c>
      <c r="I111" s="116">
        <v>5694282</v>
      </c>
      <c r="J111" s="116">
        <v>5744313</v>
      </c>
      <c r="K111" s="116">
        <v>3161477</v>
      </c>
      <c r="L111" s="116">
        <v>1766503</v>
      </c>
      <c r="M111" s="117">
        <f t="shared" si="27"/>
        <v>25072546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5721192</v>
      </c>
      <c r="H112" s="116">
        <v>11117856</v>
      </c>
      <c r="I112" s="116">
        <v>7493877</v>
      </c>
      <c r="J112" s="116">
        <v>7096023</v>
      </c>
      <c r="K112" s="116">
        <v>5411853</v>
      </c>
      <c r="L112" s="116">
        <v>5973183</v>
      </c>
      <c r="M112" s="117">
        <f t="shared" si="27"/>
        <v>42813984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287462</v>
      </c>
      <c r="H113" s="107">
        <f t="shared" si="28"/>
        <v>6087217</v>
      </c>
      <c r="I113" s="107">
        <f t="shared" si="28"/>
        <v>7563038</v>
      </c>
      <c r="J113" s="107">
        <f t="shared" si="28"/>
        <v>8611471</v>
      </c>
      <c r="K113" s="107">
        <f t="shared" si="28"/>
        <v>9751368</v>
      </c>
      <c r="L113" s="107">
        <f t="shared" si="28"/>
        <v>8940680</v>
      </c>
      <c r="M113" s="108">
        <f t="shared" si="27"/>
        <v>41241236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287462</v>
      </c>
      <c r="H114" s="116">
        <v>4862505</v>
      </c>
      <c r="I114" s="116">
        <v>5644780</v>
      </c>
      <c r="J114" s="116">
        <v>6621598</v>
      </c>
      <c r="K114" s="116">
        <v>7335630</v>
      </c>
      <c r="L114" s="116">
        <v>7679527</v>
      </c>
      <c r="M114" s="117">
        <f t="shared" si="27"/>
        <v>32431502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0</v>
      </c>
      <c r="H115" s="116">
        <v>1224712</v>
      </c>
      <c r="I115" s="116">
        <v>1909191</v>
      </c>
      <c r="J115" s="116">
        <v>1914666</v>
      </c>
      <c r="K115" s="116">
        <v>2415738</v>
      </c>
      <c r="L115" s="116">
        <v>1261153</v>
      </c>
      <c r="M115" s="117">
        <f aca="true" t="shared" si="29" ref="M115:M121">SUM(F115:L115)</f>
        <v>8725460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9067</v>
      </c>
      <c r="J116" s="116">
        <v>75207</v>
      </c>
      <c r="K116" s="116">
        <v>0</v>
      </c>
      <c r="L116" s="116">
        <v>0</v>
      </c>
      <c r="M116" s="117">
        <f t="shared" si="29"/>
        <v>84274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19617356</v>
      </c>
      <c r="H117" s="107">
        <f t="shared" si="30"/>
        <v>40944450</v>
      </c>
      <c r="I117" s="107">
        <f t="shared" si="30"/>
        <v>34482358</v>
      </c>
      <c r="J117" s="107">
        <f t="shared" si="30"/>
        <v>20416560</v>
      </c>
      <c r="K117" s="107">
        <f t="shared" si="30"/>
        <v>17219607</v>
      </c>
      <c r="L117" s="107">
        <f t="shared" si="30"/>
        <v>11034433</v>
      </c>
      <c r="M117" s="108">
        <f t="shared" si="29"/>
        <v>143714764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252630</v>
      </c>
      <c r="H118" s="116">
        <v>1189620</v>
      </c>
      <c r="I118" s="116">
        <v>937710</v>
      </c>
      <c r="J118" s="116">
        <v>623610</v>
      </c>
      <c r="K118" s="116">
        <v>560160</v>
      </c>
      <c r="L118" s="116">
        <v>855000</v>
      </c>
      <c r="M118" s="117">
        <f t="shared" si="29"/>
        <v>4418730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12668260</v>
      </c>
      <c r="I119" s="116">
        <v>19849888</v>
      </c>
      <c r="J119" s="116">
        <v>9315915</v>
      </c>
      <c r="K119" s="116">
        <v>7905892</v>
      </c>
      <c r="L119" s="116">
        <v>3996680</v>
      </c>
      <c r="M119" s="117">
        <f t="shared" si="29"/>
        <v>53736635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984621</v>
      </c>
      <c r="H120" s="116">
        <v>7756578</v>
      </c>
      <c r="I120" s="116">
        <v>4256869</v>
      </c>
      <c r="J120" s="116">
        <v>4195349</v>
      </c>
      <c r="K120" s="116">
        <v>4863051</v>
      </c>
      <c r="L120" s="116">
        <v>2604217</v>
      </c>
      <c r="M120" s="117">
        <f t="shared" si="29"/>
        <v>24660685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18380105</v>
      </c>
      <c r="H121" s="116">
        <v>19329992</v>
      </c>
      <c r="I121" s="116">
        <v>9437891</v>
      </c>
      <c r="J121" s="116">
        <v>6281686</v>
      </c>
      <c r="K121" s="116">
        <v>3890504</v>
      </c>
      <c r="L121" s="116">
        <v>3578536</v>
      </c>
      <c r="M121" s="117">
        <f t="shared" si="29"/>
        <v>60898714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1154071</v>
      </c>
      <c r="H122" s="116">
        <v>1359611</v>
      </c>
      <c r="I122" s="116">
        <v>481268</v>
      </c>
      <c r="J122" s="116">
        <v>440304</v>
      </c>
      <c r="K122" s="116">
        <v>237620</v>
      </c>
      <c r="L122" s="116">
        <v>264394</v>
      </c>
      <c r="M122" s="117">
        <f aca="true" t="shared" si="31" ref="M122:M130">SUM(F122:L122)</f>
        <v>3937268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3584643</v>
      </c>
      <c r="H123" s="116">
        <v>3514699</v>
      </c>
      <c r="I123" s="116">
        <v>1252575</v>
      </c>
      <c r="J123" s="116">
        <v>983942</v>
      </c>
      <c r="K123" s="116">
        <v>312007</v>
      </c>
      <c r="L123" s="116">
        <v>340983</v>
      </c>
      <c r="M123" s="117">
        <f t="shared" si="31"/>
        <v>9988849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59218933</v>
      </c>
      <c r="I124" s="128">
        <f t="shared" si="32"/>
        <v>68846117</v>
      </c>
      <c r="J124" s="128">
        <f t="shared" si="32"/>
        <v>100328530</v>
      </c>
      <c r="K124" s="128">
        <f t="shared" si="32"/>
        <v>133176790</v>
      </c>
      <c r="L124" s="128">
        <f t="shared" si="32"/>
        <v>204781614</v>
      </c>
      <c r="M124" s="117">
        <f>SUM(F124:L124)</f>
        <v>566351984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16383618</v>
      </c>
      <c r="I125" s="116">
        <v>27926925</v>
      </c>
      <c r="J125" s="116">
        <v>43198200</v>
      </c>
      <c r="K125" s="116">
        <v>60581699</v>
      </c>
      <c r="L125" s="116">
        <v>86136696</v>
      </c>
      <c r="M125" s="117">
        <f t="shared" si="31"/>
        <v>234227138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41315713</v>
      </c>
      <c r="I126" s="116">
        <v>37791163</v>
      </c>
      <c r="J126" s="116">
        <v>48116246</v>
      </c>
      <c r="K126" s="116">
        <v>42861215</v>
      </c>
      <c r="L126" s="116">
        <v>28545448</v>
      </c>
      <c r="M126" s="117">
        <f t="shared" si="31"/>
        <v>198629785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1519602</v>
      </c>
      <c r="I127" s="116">
        <v>3128029</v>
      </c>
      <c r="J127" s="116">
        <v>9014084</v>
      </c>
      <c r="K127" s="116">
        <v>29733876</v>
      </c>
      <c r="L127" s="116">
        <v>90099470</v>
      </c>
      <c r="M127" s="117">
        <f t="shared" si="31"/>
        <v>133495061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10115400</v>
      </c>
      <c r="I128" s="128">
        <f t="shared" si="33"/>
        <v>11184670</v>
      </c>
      <c r="J128" s="128">
        <f t="shared" si="33"/>
        <v>15270450</v>
      </c>
      <c r="K128" s="128">
        <f t="shared" si="33"/>
        <v>18799840</v>
      </c>
      <c r="L128" s="128">
        <f t="shared" si="33"/>
        <v>26564720</v>
      </c>
      <c r="M128" s="117">
        <f t="shared" si="31"/>
        <v>81935080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3214750</v>
      </c>
      <c r="I129" s="116">
        <v>4954830</v>
      </c>
      <c r="J129" s="116">
        <v>7140830</v>
      </c>
      <c r="K129" s="116">
        <v>9248690</v>
      </c>
      <c r="L129" s="116">
        <v>12702870</v>
      </c>
      <c r="M129" s="117">
        <f t="shared" si="31"/>
        <v>37261970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6641370</v>
      </c>
      <c r="I130" s="116">
        <v>5769090</v>
      </c>
      <c r="J130" s="116">
        <v>7000620</v>
      </c>
      <c r="K130" s="116">
        <v>6089940</v>
      </c>
      <c r="L130" s="116">
        <v>3722170</v>
      </c>
      <c r="M130" s="117">
        <f t="shared" si="31"/>
        <v>29223190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259280</v>
      </c>
      <c r="I131" s="116">
        <v>460750</v>
      </c>
      <c r="J131" s="116">
        <v>1129000</v>
      </c>
      <c r="K131" s="116">
        <v>3461210</v>
      </c>
      <c r="L131" s="116">
        <v>10139680</v>
      </c>
      <c r="M131" s="117">
        <f>SUM(F131:L131)</f>
        <v>15449920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78289351</v>
      </c>
      <c r="H132" s="131">
        <f t="shared" si="34"/>
        <v>236762295</v>
      </c>
      <c r="I132" s="131">
        <f t="shared" si="34"/>
        <v>198674889</v>
      </c>
      <c r="J132" s="131">
        <f t="shared" si="34"/>
        <v>208271328</v>
      </c>
      <c r="K132" s="131">
        <f t="shared" si="34"/>
        <v>219941812</v>
      </c>
      <c r="L132" s="131">
        <f t="shared" si="34"/>
        <v>291280295</v>
      </c>
      <c r="M132" s="132">
        <f>SUM(F132:L132)</f>
        <v>1233219970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平成１７年４月月報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1</v>
      </c>
      <c r="H15" s="160"/>
      <c r="I15" s="158">
        <v>201</v>
      </c>
      <c r="J15" s="160"/>
      <c r="K15" s="158">
        <f>G15+I15</f>
        <v>202</v>
      </c>
      <c r="L15" s="161"/>
    </row>
    <row r="16" spans="4:12" ht="18.75" customHeight="1" thickBot="1">
      <c r="D16" s="49" t="s">
        <v>64</v>
      </c>
      <c r="E16" s="50"/>
      <c r="F16" s="50"/>
      <c r="G16" s="152">
        <v>232</v>
      </c>
      <c r="H16" s="154"/>
      <c r="I16" s="152">
        <v>2591880</v>
      </c>
      <c r="J16" s="154"/>
      <c r="K16" s="152">
        <f>G16+I16</f>
        <v>2592112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96</v>
      </c>
      <c r="H20" s="160"/>
      <c r="I20" s="158">
        <v>964</v>
      </c>
      <c r="J20" s="160"/>
      <c r="K20" s="158">
        <f>G20+I20</f>
        <v>1060</v>
      </c>
      <c r="L20" s="161"/>
    </row>
    <row r="21" spans="4:12" ht="18.75" customHeight="1" thickBot="1">
      <c r="D21" s="49" t="s">
        <v>64</v>
      </c>
      <c r="E21" s="50"/>
      <c r="F21" s="50"/>
      <c r="G21" s="152">
        <v>850563</v>
      </c>
      <c r="H21" s="154"/>
      <c r="I21" s="152">
        <v>5547153</v>
      </c>
      <c r="J21" s="154"/>
      <c r="K21" s="152">
        <f>G21+I21</f>
        <v>6397716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73</v>
      </c>
      <c r="H25" s="160"/>
      <c r="I25" s="158">
        <v>129</v>
      </c>
      <c r="J25" s="160"/>
      <c r="K25" s="158">
        <f>G25+I25</f>
        <v>202</v>
      </c>
      <c r="L25" s="161"/>
    </row>
    <row r="26" spans="4:12" ht="18.75" customHeight="1" thickBot="1">
      <c r="D26" s="49" t="s">
        <v>64</v>
      </c>
      <c r="E26" s="50"/>
      <c r="F26" s="50"/>
      <c r="G26" s="152">
        <v>351316</v>
      </c>
      <c r="H26" s="154"/>
      <c r="I26" s="152">
        <v>669560</v>
      </c>
      <c r="J26" s="154"/>
      <c r="K26" s="152">
        <f>G26+I26</f>
        <v>1020876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170</v>
      </c>
      <c r="H30" s="160"/>
      <c r="I30" s="158">
        <f>I15+I20+I25</f>
        <v>1294</v>
      </c>
      <c r="J30" s="160"/>
      <c r="K30" s="158">
        <f>G30+I30</f>
        <v>1464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1202111</v>
      </c>
      <c r="H31" s="154"/>
      <c r="I31" s="152">
        <f>I16+I21+I26</f>
        <v>8808593</v>
      </c>
      <c r="J31" s="154"/>
      <c r="K31" s="152">
        <f>G31+I31</f>
        <v>10010704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平成１７年４月月報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1063795800</v>
      </c>
      <c r="E14" s="69">
        <v>0</v>
      </c>
      <c r="F14" s="69">
        <v>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2595130</v>
      </c>
      <c r="E15" s="69">
        <v>1251360</v>
      </c>
      <c r="F15" s="69">
        <v>0</v>
      </c>
      <c r="G15" s="69">
        <v>0</v>
      </c>
      <c r="H15" s="69">
        <v>1343770</v>
      </c>
      <c r="I15" s="56">
        <v>11590</v>
      </c>
    </row>
    <row r="16" spans="2:9" ht="21" customHeight="1">
      <c r="B16" s="70"/>
      <c r="C16" s="68" t="s">
        <v>7</v>
      </c>
      <c r="D16" s="69">
        <f aca="true" t="shared" si="0" ref="D16:I16">D14+D15</f>
        <v>1066390930</v>
      </c>
      <c r="E16" s="69">
        <f t="shared" si="0"/>
        <v>1251360</v>
      </c>
      <c r="F16" s="69">
        <f t="shared" si="0"/>
        <v>0</v>
      </c>
      <c r="G16" s="69">
        <f t="shared" si="0"/>
        <v>0</v>
      </c>
      <c r="H16" s="69">
        <f t="shared" si="0"/>
        <v>1343770</v>
      </c>
      <c r="I16" s="56">
        <f t="shared" si="0"/>
        <v>11590</v>
      </c>
    </row>
    <row r="17" spans="2:9" ht="21" customHeight="1">
      <c r="B17" s="70" t="s">
        <v>33</v>
      </c>
      <c r="C17" s="68" t="s">
        <v>32</v>
      </c>
      <c r="D17" s="69">
        <v>24965550</v>
      </c>
      <c r="E17" s="69">
        <v>681460</v>
      </c>
      <c r="F17" s="69">
        <v>0</v>
      </c>
      <c r="G17" s="69">
        <v>978130</v>
      </c>
      <c r="H17" s="69">
        <v>23305960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1063795800</v>
      </c>
      <c r="E18" s="69">
        <f>E14</f>
        <v>0</v>
      </c>
      <c r="F18" s="69">
        <f>F14</f>
        <v>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27560680</v>
      </c>
      <c r="E19" s="69">
        <f>E15+E17</f>
        <v>1932820</v>
      </c>
      <c r="F19" s="69">
        <f>F15+F17</f>
        <v>0</v>
      </c>
      <c r="G19" s="69">
        <f>G15+G17</f>
        <v>978130</v>
      </c>
      <c r="H19" s="69">
        <f>H15+H17</f>
        <v>24649730</v>
      </c>
      <c r="I19" s="56">
        <f>I16+I18</f>
        <v>11590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1091356480</v>
      </c>
      <c r="E20" s="74">
        <f t="shared" si="1"/>
        <v>1932820</v>
      </c>
      <c r="F20" s="74">
        <f t="shared" si="1"/>
        <v>0</v>
      </c>
      <c r="G20" s="74">
        <f t="shared" si="1"/>
        <v>978130</v>
      </c>
      <c r="H20" s="74">
        <f t="shared" si="1"/>
        <v>24649730</v>
      </c>
      <c r="I20" s="57">
        <f t="shared" si="1"/>
        <v>11590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8179898</v>
      </c>
      <c r="E27" s="69">
        <v>8268818</v>
      </c>
      <c r="F27" s="69">
        <v>88920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3744795</v>
      </c>
      <c r="E28" s="69">
        <v>3744795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10009705</v>
      </c>
      <c r="E29" s="69">
        <v>10009705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21934398</v>
      </c>
      <c r="E31" s="74">
        <f>SUM(E27:E30)</f>
        <v>22023318</v>
      </c>
      <c r="F31" s="74">
        <f>SUM(F27:F30)</f>
        <v>88920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2007-01-11T08:12:17Z</dcterms:modified>
  <cp:category/>
  <cp:version/>
  <cp:contentType/>
  <cp:contentStatus/>
</cp:coreProperties>
</file>