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<sst xmlns="http://schemas.openxmlformats.org/spreadsheetml/2006/main" count="294" uniqueCount="134">
  <si>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</si>
  <si>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</si>
  <si>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</si>
  <si>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</si>
  <si>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</si>
  <si>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</si>
  <si>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</si>
  <si>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</si>
  <si>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</si>
  <si>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</si>
  <si>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</si>
  <si>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</si>
  <si>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</si>
  <si>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</si>
  <si>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</si>
  <si>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</si>
  <si>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</si>
  <si>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</si>
  <si>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</si>
  <si>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</si>
  <si>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</si>
  <si>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</si>
  <si>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</si>
  <si>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</si>
  <si>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</si>
  <si>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</si>
  <si>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</si>
  <si>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</si>
  <si>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</si>
  <si>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</si>
  <si>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</si>
  <si>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</si>
  <si>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</si>
  <si>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</si>
  <si>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</si>
  <si>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</si>
  <si>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</si>
  <si>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</si>
  <si>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</si>
  <si>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</si>
  <si>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</si>
  <si>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</si>
  <si>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</si>
  <si>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</si>
  <si>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</si>
  <si>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</si>
  <si>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</si>
  <si>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</si>
  <si>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</si>
  <si>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</si>
  <si>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</si>
  <si>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</si>
  <si>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</si>
  <si>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</si>
  <si>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</si>
  <si>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</si>
  <si>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</si>
  <si>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</si>
  <si>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</si>
  <si>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</si>
  <si>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</si>
  <si>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</si>
  <si>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</si>
  <si>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</si>
  <si>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</si>
  <si>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</si>
  <si>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</si>
  <si>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</si>
  <si>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</si>
  <si>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</si>
  <si>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</si>
  <si>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</si>
  <si>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</si>
  <si>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</si>
  <si>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</si>
  <si>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</si>
  <si>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</si>
  <si>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</si>
  <si>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</si>
  <si>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</si>
  <si>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</si>
  <si>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</si>
  <si>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</si>
  <si>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</si>
  <si>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</si>
  <si>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</si>
  <si>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</si>
  <si>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</si>
  <si>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</si>
  <si>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</si>
  <si>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</si>
  <si>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</si>
  <si>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</si>
  <si>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</si>
  <si>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</si>
  <si>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</si>
  <si>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</si>
  <si>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</si>
  <si>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</si>
  <si>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</si>
  <si>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</si>
  <si>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</si>
  <si>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</si>
  <si>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</si>
  <si>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</si>
  <si>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</si>
  <si>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</si>
  <si>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</si>
  <si>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</si>
  <si>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</si>
  <si>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</si>
  <si>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</si>
  <si>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</si>
  <si>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</si>
  <si>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</si>
  <si>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</si>
  <si>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</si>
  <si>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</si>
  <si>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</si>
  <si>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</si>
  <si>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</si>
  <si>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</si>
  <si>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</si>
  <si>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</si>
  <si>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</si>
  <si>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</si>
  <si>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</si>
  <si>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</si>
  <si>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</si>
  <si>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</si>
  <si>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</si>
  <si>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</si>
  <si>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</si>
  <si>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平成１６年１１月月報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</si>
</sst>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911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958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911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5053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2">
        <v>54153</v>
      </c>
      <c r="E15" s="143"/>
      <c r="F15" s="143"/>
      <c r="G15" s="143"/>
      <c r="H15" s="144"/>
      <c r="I15" s="142">
        <v>325</v>
      </c>
      <c r="J15" s="143"/>
      <c r="K15" s="143"/>
      <c r="L15" s="143"/>
      <c r="M15" s="144"/>
      <c r="N15" s="142">
        <v>210</v>
      </c>
      <c r="O15" s="143"/>
      <c r="P15" s="143"/>
      <c r="Q15" s="143"/>
      <c r="R15" s="144"/>
      <c r="S15" s="142">
        <f>D15+I15-N15</f>
        <v>54268</v>
      </c>
      <c r="T15" s="145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6">
        <v>43083</v>
      </c>
      <c r="E20" s="147"/>
      <c r="F20" s="147"/>
      <c r="G20" s="147"/>
      <c r="H20" s="148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6">
        <v>43187</v>
      </c>
      <c r="T20" s="149"/>
    </row>
    <row r="21" spans="3:20" ht="21.75" customHeight="1">
      <c r="C21" s="20" t="s">
        <v>41</v>
      </c>
      <c r="D21" s="146">
        <v>31088</v>
      </c>
      <c r="E21" s="147"/>
      <c r="F21" s="147"/>
      <c r="G21" s="147"/>
      <c r="H21" s="148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6">
        <v>31185</v>
      </c>
      <c r="T21" s="149"/>
    </row>
    <row r="22" spans="3:20" ht="21.75" customHeight="1">
      <c r="C22" s="22" t="s">
        <v>42</v>
      </c>
      <c r="D22" s="146">
        <v>743</v>
      </c>
      <c r="E22" s="147"/>
      <c r="F22" s="147"/>
      <c r="G22" s="147"/>
      <c r="H22" s="148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6">
        <v>742</v>
      </c>
      <c r="T22" s="149"/>
    </row>
    <row r="23" spans="3:20" ht="21.75" customHeight="1">
      <c r="C23" s="22" t="s">
        <v>43</v>
      </c>
      <c r="D23" s="146">
        <v>89</v>
      </c>
      <c r="E23" s="147"/>
      <c r="F23" s="147"/>
      <c r="G23" s="147"/>
      <c r="H23" s="148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6">
        <v>89</v>
      </c>
      <c r="T23" s="149"/>
    </row>
    <row r="24" spans="3:20" ht="21.75" customHeight="1" thickBot="1">
      <c r="C24" s="19" t="s">
        <v>7</v>
      </c>
      <c r="D24" s="142">
        <f>D20+D21</f>
        <v>74171</v>
      </c>
      <c r="E24" s="143"/>
      <c r="F24" s="143"/>
      <c r="G24" s="143"/>
      <c r="H24" s="144"/>
      <c r="I24" s="23" t="s">
        <v>44</v>
      </c>
      <c r="J24" s="24"/>
      <c r="K24" s="143">
        <f>S29</f>
        <v>528</v>
      </c>
      <c r="L24" s="150"/>
      <c r="M24" s="151"/>
      <c r="N24" s="23" t="s">
        <v>45</v>
      </c>
      <c r="O24" s="24"/>
      <c r="P24" s="143">
        <f>S31</f>
        <v>327</v>
      </c>
      <c r="Q24" s="150"/>
      <c r="R24" s="151"/>
      <c r="S24" s="142">
        <f>S20+S21</f>
        <v>74372</v>
      </c>
      <c r="T24" s="145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6" t="s">
        <v>85</v>
      </c>
      <c r="N28" s="157"/>
      <c r="O28" s="15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3"/>
      <c r="D29" s="146">
        <v>80</v>
      </c>
      <c r="E29" s="147"/>
      <c r="F29" s="148"/>
      <c r="G29" s="146">
        <v>1</v>
      </c>
      <c r="H29" s="147"/>
      <c r="I29" s="148"/>
      <c r="J29" s="146">
        <v>447</v>
      </c>
      <c r="K29" s="147"/>
      <c r="L29" s="148"/>
      <c r="M29" s="146">
        <v>0</v>
      </c>
      <c r="N29" s="147"/>
      <c r="O29" s="148"/>
      <c r="P29" s="146">
        <v>0</v>
      </c>
      <c r="Q29" s="147"/>
      <c r="R29" s="148"/>
      <c r="S29" s="29">
        <f>SUM(D29:R29)</f>
        <v>528</v>
      </c>
      <c r="T29" s="4"/>
    </row>
    <row r="30" spans="3:20" ht="24.75" customHeight="1">
      <c r="C30" s="15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9" t="s">
        <v>86</v>
      </c>
      <c r="N30" s="160"/>
      <c r="O30" s="16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5"/>
      <c r="D31" s="142">
        <v>94</v>
      </c>
      <c r="E31" s="143"/>
      <c r="F31" s="144"/>
      <c r="G31" s="142">
        <v>4</v>
      </c>
      <c r="H31" s="143"/>
      <c r="I31" s="144"/>
      <c r="J31" s="142">
        <v>211</v>
      </c>
      <c r="K31" s="143"/>
      <c r="L31" s="144"/>
      <c r="M31" s="142">
        <v>0</v>
      </c>
      <c r="N31" s="143"/>
      <c r="O31" s="144"/>
      <c r="P31" s="142">
        <v>18</v>
      </c>
      <c r="Q31" s="143"/>
      <c r="R31" s="144"/>
      <c r="S31" s="34">
        <f>SUM(D31:R31)</f>
        <v>327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平成１６年１１月月報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2898</v>
      </c>
      <c r="G14" s="46">
        <f t="shared" si="0"/>
        <v>2920</v>
      </c>
      <c r="H14" s="46">
        <f t="shared" si="0"/>
        <v>1560</v>
      </c>
      <c r="I14" s="46">
        <f t="shared" si="0"/>
        <v>1254</v>
      </c>
      <c r="J14" s="46">
        <f t="shared" si="0"/>
        <v>1060</v>
      </c>
      <c r="K14" s="46">
        <f t="shared" si="0"/>
        <v>1166</v>
      </c>
      <c r="L14" s="47">
        <f>SUM(F14:K14)</f>
        <v>10858</v>
      </c>
      <c r="M14" s="3"/>
    </row>
    <row r="15" spans="3:13" ht="22.5" customHeight="1">
      <c r="C15" s="44"/>
      <c r="D15" s="48" t="s">
        <v>40</v>
      </c>
      <c r="E15" s="48"/>
      <c r="F15" s="46">
        <v>605</v>
      </c>
      <c r="G15" s="46">
        <v>502</v>
      </c>
      <c r="H15" s="46">
        <v>263</v>
      </c>
      <c r="I15" s="46">
        <v>200</v>
      </c>
      <c r="J15" s="46">
        <v>152</v>
      </c>
      <c r="K15" s="46">
        <v>167</v>
      </c>
      <c r="L15" s="47">
        <f>SUM(F15:K15)</f>
        <v>1889</v>
      </c>
      <c r="M15" s="3"/>
    </row>
    <row r="16" spans="3:13" ht="22.5" customHeight="1">
      <c r="C16" s="44"/>
      <c r="D16" s="48" t="s">
        <v>51</v>
      </c>
      <c r="E16" s="48"/>
      <c r="F16" s="46">
        <v>2293</v>
      </c>
      <c r="G16" s="46">
        <v>2418</v>
      </c>
      <c r="H16" s="46">
        <v>1297</v>
      </c>
      <c r="I16" s="46">
        <v>1054</v>
      </c>
      <c r="J16" s="46">
        <v>908</v>
      </c>
      <c r="K16" s="46">
        <v>999</v>
      </c>
      <c r="L16" s="47">
        <f>SUM(F16:K16)</f>
        <v>8969</v>
      </c>
      <c r="M16" s="3"/>
    </row>
    <row r="17" spans="3:13" ht="22.5" customHeight="1">
      <c r="C17" s="44" t="s">
        <v>52</v>
      </c>
      <c r="D17" s="45"/>
      <c r="E17" s="45"/>
      <c r="F17" s="46">
        <v>76</v>
      </c>
      <c r="G17" s="46">
        <v>121</v>
      </c>
      <c r="H17" s="46">
        <v>76</v>
      </c>
      <c r="I17" s="46">
        <v>46</v>
      </c>
      <c r="J17" s="46">
        <v>37</v>
      </c>
      <c r="K17" s="46">
        <v>61</v>
      </c>
      <c r="L17" s="47">
        <f>SUM(F17:K17)</f>
        <v>417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2974</v>
      </c>
      <c r="G18" s="51">
        <f t="shared" si="1"/>
        <v>3041</v>
      </c>
      <c r="H18" s="51">
        <f t="shared" si="1"/>
        <v>1636</v>
      </c>
      <c r="I18" s="51">
        <f t="shared" si="1"/>
        <v>1300</v>
      </c>
      <c r="J18" s="51">
        <f t="shared" si="1"/>
        <v>1097</v>
      </c>
      <c r="K18" s="51">
        <f t="shared" si="1"/>
        <v>1227</v>
      </c>
      <c r="L18" s="52">
        <f>SUM(F18:K18)</f>
        <v>11275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1935</v>
      </c>
      <c r="G23" s="46">
        <v>2095</v>
      </c>
      <c r="H23" s="46">
        <v>1051</v>
      </c>
      <c r="I23" s="46">
        <v>701</v>
      </c>
      <c r="J23" s="46">
        <v>442</v>
      </c>
      <c r="K23" s="46">
        <v>388</v>
      </c>
      <c r="L23" s="47">
        <f>SUM(F23:K23)</f>
        <v>6612</v>
      </c>
      <c r="M23" s="3"/>
    </row>
    <row r="24" spans="3:13" ht="22.5" customHeight="1">
      <c r="C24" s="55" t="s">
        <v>55</v>
      </c>
      <c r="D24" s="45"/>
      <c r="E24" s="45"/>
      <c r="F24" s="46">
        <v>37</v>
      </c>
      <c r="G24" s="46">
        <v>87</v>
      </c>
      <c r="H24" s="46">
        <v>60</v>
      </c>
      <c r="I24" s="46">
        <v>35</v>
      </c>
      <c r="J24" s="46">
        <v>22</v>
      </c>
      <c r="K24" s="46">
        <v>31</v>
      </c>
      <c r="L24" s="47">
        <f>SUM(F24:K24)</f>
        <v>272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1972</v>
      </c>
      <c r="G25" s="51">
        <f t="shared" si="2"/>
        <v>2182</v>
      </c>
      <c r="H25" s="51">
        <f t="shared" si="2"/>
        <v>1111</v>
      </c>
      <c r="I25" s="51">
        <f t="shared" si="2"/>
        <v>736</v>
      </c>
      <c r="J25" s="51">
        <f t="shared" si="2"/>
        <v>464</v>
      </c>
      <c r="K25" s="51">
        <f t="shared" si="2"/>
        <v>419</v>
      </c>
      <c r="L25" s="52">
        <f>SUM(F25:K25)</f>
        <v>6884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880</v>
      </c>
      <c r="G30" s="163"/>
      <c r="H30" s="162">
        <v>700</v>
      </c>
      <c r="I30" s="163"/>
      <c r="J30" s="162">
        <v>352</v>
      </c>
      <c r="K30" s="163"/>
      <c r="L30" s="56">
        <f>SUM(F30:K30)</f>
        <v>1932</v>
      </c>
      <c r="M30" s="3"/>
    </row>
    <row r="31" spans="3:13" ht="22.5" customHeight="1">
      <c r="C31" s="55" t="s">
        <v>55</v>
      </c>
      <c r="D31" s="45"/>
      <c r="E31" s="45"/>
      <c r="F31" s="162">
        <v>7</v>
      </c>
      <c r="G31" s="163"/>
      <c r="H31" s="162">
        <v>8</v>
      </c>
      <c r="I31" s="163"/>
      <c r="J31" s="162">
        <v>13</v>
      </c>
      <c r="K31" s="163"/>
      <c r="L31" s="56">
        <f>SUM(F31:K31)</f>
        <v>28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887</v>
      </c>
      <c r="G32" s="165"/>
      <c r="H32" s="164">
        <f>H30+H31</f>
        <v>708</v>
      </c>
      <c r="I32" s="165"/>
      <c r="J32" s="164">
        <f>J30+J31</f>
        <v>365</v>
      </c>
      <c r="K32" s="165"/>
      <c r="L32" s="57">
        <f>SUM(F32:K32)</f>
        <v>1960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8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平成１６年１１月月報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4652</v>
      </c>
      <c r="H10" s="107">
        <f t="shared" si="0"/>
        <v>6159</v>
      </c>
      <c r="I10" s="107">
        <f t="shared" si="0"/>
        <v>3483</v>
      </c>
      <c r="J10" s="107">
        <f t="shared" si="0"/>
        <v>2652</v>
      </c>
      <c r="K10" s="107">
        <f t="shared" si="0"/>
        <v>1787</v>
      </c>
      <c r="L10" s="107">
        <f t="shared" si="0"/>
        <v>1922</v>
      </c>
      <c r="M10" s="108">
        <f>SUM(F10:L10)</f>
        <v>20655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2538</v>
      </c>
      <c r="H11" s="107">
        <f t="shared" si="1"/>
        <v>3605</v>
      </c>
      <c r="I11" s="107">
        <f t="shared" si="1"/>
        <v>2066</v>
      </c>
      <c r="J11" s="107">
        <f t="shared" si="1"/>
        <v>1662</v>
      </c>
      <c r="K11" s="107">
        <f t="shared" si="1"/>
        <v>1095</v>
      </c>
      <c r="L11" s="107">
        <f t="shared" si="1"/>
        <v>1250</v>
      </c>
      <c r="M11" s="108">
        <f>SUM(F11:L11)</f>
        <v>12216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1532</v>
      </c>
      <c r="H12" s="116">
        <v>1402</v>
      </c>
      <c r="I12" s="116">
        <v>655</v>
      </c>
      <c r="J12" s="116">
        <v>471</v>
      </c>
      <c r="K12" s="116">
        <v>267</v>
      </c>
      <c r="L12" s="116">
        <v>321</v>
      </c>
      <c r="M12" s="117">
        <f aca="true" t="shared" si="2" ref="M12:M67">SUM(F12:L12)</f>
        <v>4648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1</v>
      </c>
      <c r="H13" s="116">
        <v>6</v>
      </c>
      <c r="I13" s="116">
        <v>15</v>
      </c>
      <c r="J13" s="116">
        <v>26</v>
      </c>
      <c r="K13" s="116">
        <v>49</v>
      </c>
      <c r="L13" s="116">
        <v>153</v>
      </c>
      <c r="M13" s="117">
        <f t="shared" si="2"/>
        <v>250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70</v>
      </c>
      <c r="H14" s="116">
        <v>224</v>
      </c>
      <c r="I14" s="116">
        <v>170</v>
      </c>
      <c r="J14" s="116">
        <v>201</v>
      </c>
      <c r="K14" s="116">
        <v>162</v>
      </c>
      <c r="L14" s="116">
        <v>216</v>
      </c>
      <c r="M14" s="117">
        <f t="shared" si="2"/>
        <v>1043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2</v>
      </c>
      <c r="H15" s="116">
        <v>19</v>
      </c>
      <c r="I15" s="116">
        <v>11</v>
      </c>
      <c r="J15" s="116">
        <v>15</v>
      </c>
      <c r="K15" s="116">
        <v>8</v>
      </c>
      <c r="L15" s="116">
        <v>22</v>
      </c>
      <c r="M15" s="117">
        <f t="shared" si="2"/>
        <v>77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397</v>
      </c>
      <c r="H16" s="116">
        <v>811</v>
      </c>
      <c r="I16" s="116">
        <v>490</v>
      </c>
      <c r="J16" s="116">
        <v>351</v>
      </c>
      <c r="K16" s="116">
        <v>191</v>
      </c>
      <c r="L16" s="116">
        <v>117</v>
      </c>
      <c r="M16" s="117">
        <f t="shared" si="2"/>
        <v>2357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39</v>
      </c>
      <c r="H17" s="116">
        <v>158</v>
      </c>
      <c r="I17" s="116">
        <v>138</v>
      </c>
      <c r="J17" s="116">
        <v>82</v>
      </c>
      <c r="K17" s="116">
        <v>49</v>
      </c>
      <c r="L17" s="116">
        <v>27</v>
      </c>
      <c r="M17" s="117">
        <f t="shared" si="2"/>
        <v>493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497</v>
      </c>
      <c r="H18" s="116">
        <v>985</v>
      </c>
      <c r="I18" s="116">
        <v>587</v>
      </c>
      <c r="J18" s="116">
        <v>516</v>
      </c>
      <c r="K18" s="116">
        <v>369</v>
      </c>
      <c r="L18" s="116">
        <v>394</v>
      </c>
      <c r="M18" s="117">
        <f t="shared" si="2"/>
        <v>3348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20</v>
      </c>
      <c r="H19" s="107">
        <f t="shared" si="3"/>
        <v>121</v>
      </c>
      <c r="I19" s="107">
        <f t="shared" si="3"/>
        <v>139</v>
      </c>
      <c r="J19" s="107">
        <f t="shared" si="3"/>
        <v>127</v>
      </c>
      <c r="K19" s="107">
        <f t="shared" si="3"/>
        <v>115</v>
      </c>
      <c r="L19" s="107">
        <f t="shared" si="3"/>
        <v>104</v>
      </c>
      <c r="M19" s="108">
        <f t="shared" si="2"/>
        <v>626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17</v>
      </c>
      <c r="H20" s="116">
        <v>97</v>
      </c>
      <c r="I20" s="116">
        <v>111</v>
      </c>
      <c r="J20" s="116">
        <v>96</v>
      </c>
      <c r="K20" s="116">
        <v>89</v>
      </c>
      <c r="L20" s="116">
        <v>84</v>
      </c>
      <c r="M20" s="117">
        <f t="shared" si="2"/>
        <v>494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3</v>
      </c>
      <c r="H21" s="116">
        <v>24</v>
      </c>
      <c r="I21" s="116">
        <v>27</v>
      </c>
      <c r="J21" s="116">
        <v>31</v>
      </c>
      <c r="K21" s="116">
        <v>26</v>
      </c>
      <c r="L21" s="116">
        <v>20</v>
      </c>
      <c r="M21" s="117">
        <f>SUM(F21:L21)</f>
        <v>131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1</v>
      </c>
      <c r="J22" s="116">
        <v>0</v>
      </c>
      <c r="K22" s="116">
        <v>0</v>
      </c>
      <c r="L22" s="116">
        <v>0</v>
      </c>
      <c r="M22" s="117">
        <f t="shared" si="2"/>
        <v>1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2025</v>
      </c>
      <c r="H23" s="107">
        <f t="shared" si="4"/>
        <v>2359</v>
      </c>
      <c r="I23" s="107">
        <f t="shared" si="4"/>
        <v>1238</v>
      </c>
      <c r="J23" s="107">
        <f t="shared" si="4"/>
        <v>835</v>
      </c>
      <c r="K23" s="107">
        <f t="shared" si="4"/>
        <v>562</v>
      </c>
      <c r="L23" s="107">
        <f t="shared" si="4"/>
        <v>552</v>
      </c>
      <c r="M23" s="108">
        <f t="shared" si="2"/>
        <v>7571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50</v>
      </c>
      <c r="H24" s="116">
        <v>169</v>
      </c>
      <c r="I24" s="116">
        <v>117</v>
      </c>
      <c r="J24" s="116">
        <v>81</v>
      </c>
      <c r="K24" s="116">
        <v>90</v>
      </c>
      <c r="L24" s="116">
        <v>127</v>
      </c>
      <c r="M24" s="117">
        <f t="shared" si="2"/>
        <v>634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63</v>
      </c>
      <c r="I25" s="116">
        <v>67</v>
      </c>
      <c r="J25" s="116">
        <v>41</v>
      </c>
      <c r="K25" s="116">
        <v>28</v>
      </c>
      <c r="L25" s="116">
        <v>11</v>
      </c>
      <c r="M25" s="117">
        <f t="shared" si="2"/>
        <v>210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13</v>
      </c>
      <c r="H26" s="116">
        <v>51</v>
      </c>
      <c r="I26" s="116">
        <v>29</v>
      </c>
      <c r="J26" s="116">
        <v>18</v>
      </c>
      <c r="K26" s="116">
        <v>22</v>
      </c>
      <c r="L26" s="116">
        <v>10</v>
      </c>
      <c r="M26" s="117">
        <f t="shared" si="2"/>
        <v>143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1962</v>
      </c>
      <c r="H27" s="116">
        <v>2076</v>
      </c>
      <c r="I27" s="116">
        <v>1025</v>
      </c>
      <c r="J27" s="116">
        <v>695</v>
      </c>
      <c r="K27" s="116">
        <v>422</v>
      </c>
      <c r="L27" s="116">
        <v>404</v>
      </c>
      <c r="M27" s="117">
        <f>SUM(F27:L27)</f>
        <v>6584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37</v>
      </c>
      <c r="H28" s="116">
        <v>45</v>
      </c>
      <c r="I28" s="116">
        <v>25</v>
      </c>
      <c r="J28" s="116">
        <v>22</v>
      </c>
      <c r="K28" s="116">
        <v>12</v>
      </c>
      <c r="L28" s="116">
        <v>14</v>
      </c>
      <c r="M28" s="117">
        <f t="shared" si="2"/>
        <v>155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32</v>
      </c>
      <c r="H29" s="116">
        <v>29</v>
      </c>
      <c r="I29" s="116">
        <v>15</v>
      </c>
      <c r="J29" s="116">
        <v>6</v>
      </c>
      <c r="K29" s="116">
        <v>3</v>
      </c>
      <c r="L29" s="116">
        <v>2</v>
      </c>
      <c r="M29" s="117">
        <f t="shared" si="2"/>
        <v>87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2</v>
      </c>
      <c r="H30" s="128">
        <f t="shared" si="5"/>
        <v>255</v>
      </c>
      <c r="I30" s="128">
        <f t="shared" si="5"/>
        <v>283</v>
      </c>
      <c r="J30" s="128">
        <f t="shared" si="5"/>
        <v>359</v>
      </c>
      <c r="K30" s="128">
        <f t="shared" si="5"/>
        <v>467</v>
      </c>
      <c r="L30" s="128">
        <f t="shared" si="5"/>
        <v>639</v>
      </c>
      <c r="M30" s="117">
        <f t="shared" si="2"/>
        <v>2005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2</v>
      </c>
      <c r="H31" s="116">
        <v>80</v>
      </c>
      <c r="I31" s="116">
        <v>104</v>
      </c>
      <c r="J31" s="116">
        <v>169</v>
      </c>
      <c r="K31" s="116">
        <v>232</v>
      </c>
      <c r="L31" s="116">
        <v>305</v>
      </c>
      <c r="M31" s="117">
        <f t="shared" si="2"/>
        <v>892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167</v>
      </c>
      <c r="I32" s="116">
        <v>162</v>
      </c>
      <c r="J32" s="116">
        <v>167</v>
      </c>
      <c r="K32" s="116">
        <v>146</v>
      </c>
      <c r="L32" s="116">
        <v>100</v>
      </c>
      <c r="M32" s="117">
        <f t="shared" si="2"/>
        <v>742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8</v>
      </c>
      <c r="I33" s="116">
        <v>17</v>
      </c>
      <c r="J33" s="116">
        <v>23</v>
      </c>
      <c r="K33" s="116">
        <v>89</v>
      </c>
      <c r="L33" s="116">
        <v>234</v>
      </c>
      <c r="M33" s="117">
        <f t="shared" si="2"/>
        <v>371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2</v>
      </c>
      <c r="H34" s="128">
        <f t="shared" si="6"/>
        <v>255</v>
      </c>
      <c r="I34" s="128">
        <f t="shared" si="6"/>
        <v>282</v>
      </c>
      <c r="J34" s="128">
        <f t="shared" si="6"/>
        <v>359</v>
      </c>
      <c r="K34" s="128">
        <f t="shared" si="6"/>
        <v>466</v>
      </c>
      <c r="L34" s="128">
        <f t="shared" si="6"/>
        <v>633</v>
      </c>
      <c r="M34" s="117">
        <f t="shared" si="2"/>
        <v>1997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2</v>
      </c>
      <c r="H35" s="116">
        <v>80</v>
      </c>
      <c r="I35" s="116">
        <v>103</v>
      </c>
      <c r="J35" s="116">
        <v>169</v>
      </c>
      <c r="K35" s="116">
        <v>232</v>
      </c>
      <c r="L35" s="116">
        <v>301</v>
      </c>
      <c r="M35" s="117">
        <f t="shared" si="2"/>
        <v>887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167</v>
      </c>
      <c r="I36" s="116">
        <v>162</v>
      </c>
      <c r="J36" s="116">
        <v>167</v>
      </c>
      <c r="K36" s="116">
        <v>146</v>
      </c>
      <c r="L36" s="116">
        <v>100</v>
      </c>
      <c r="M36" s="117">
        <f t="shared" si="2"/>
        <v>742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8</v>
      </c>
      <c r="I37" s="116">
        <v>17</v>
      </c>
      <c r="J37" s="116">
        <v>23</v>
      </c>
      <c r="K37" s="116">
        <v>88</v>
      </c>
      <c r="L37" s="116">
        <v>232</v>
      </c>
      <c r="M37" s="117">
        <f>SUM(F37:L37)</f>
        <v>368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4654</v>
      </c>
      <c r="H38" s="131">
        <f t="shared" si="7"/>
        <v>6414</v>
      </c>
      <c r="I38" s="131">
        <f t="shared" si="7"/>
        <v>3766</v>
      </c>
      <c r="J38" s="131">
        <f t="shared" si="7"/>
        <v>3011</v>
      </c>
      <c r="K38" s="131">
        <f t="shared" si="7"/>
        <v>2254</v>
      </c>
      <c r="L38" s="131">
        <f t="shared" si="7"/>
        <v>2561</v>
      </c>
      <c r="M38" s="132">
        <f>SUM(F38:L38)</f>
        <v>22660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7681526</v>
      </c>
      <c r="H42" s="107">
        <f t="shared" si="8"/>
        <v>18229203</v>
      </c>
      <c r="I42" s="107">
        <f t="shared" si="8"/>
        <v>13329582</v>
      </c>
      <c r="J42" s="107">
        <f t="shared" si="8"/>
        <v>11668037</v>
      </c>
      <c r="K42" s="107">
        <f t="shared" si="8"/>
        <v>8810295</v>
      </c>
      <c r="L42" s="107">
        <f t="shared" si="8"/>
        <v>9432370</v>
      </c>
      <c r="M42" s="108">
        <f>SUM(F42:L42)</f>
        <v>69151013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5808279</v>
      </c>
      <c r="H43" s="107">
        <f t="shared" si="9"/>
        <v>13409062</v>
      </c>
      <c r="I43" s="107">
        <f t="shared" si="9"/>
        <v>9303184</v>
      </c>
      <c r="J43" s="107">
        <f t="shared" si="9"/>
        <v>8735884</v>
      </c>
      <c r="K43" s="107">
        <f t="shared" si="9"/>
        <v>6122829</v>
      </c>
      <c r="L43" s="107">
        <f t="shared" si="9"/>
        <v>7349605</v>
      </c>
      <c r="M43" s="108">
        <f t="shared" si="2"/>
        <v>50728843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3773081</v>
      </c>
      <c r="H44" s="116">
        <v>6405715</v>
      </c>
      <c r="I44" s="116">
        <v>4219115</v>
      </c>
      <c r="J44" s="116">
        <v>3759276</v>
      </c>
      <c r="K44" s="116">
        <v>2563125</v>
      </c>
      <c r="L44" s="116">
        <v>3489440</v>
      </c>
      <c r="M44" s="117">
        <f>SUM(F44:L44)</f>
        <v>24209752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5000</v>
      </c>
      <c r="H45" s="116">
        <v>25000</v>
      </c>
      <c r="I45" s="116">
        <v>73450</v>
      </c>
      <c r="J45" s="116">
        <v>135154</v>
      </c>
      <c r="K45" s="116">
        <v>227775</v>
      </c>
      <c r="L45" s="116">
        <v>908916</v>
      </c>
      <c r="M45" s="117">
        <f t="shared" si="2"/>
        <v>1375295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171487</v>
      </c>
      <c r="H46" s="116">
        <v>832282</v>
      </c>
      <c r="I46" s="116">
        <v>756696</v>
      </c>
      <c r="J46" s="116">
        <v>963958</v>
      </c>
      <c r="K46" s="116">
        <v>841257</v>
      </c>
      <c r="L46" s="116">
        <v>1220000</v>
      </c>
      <c r="M46" s="117">
        <f t="shared" si="2"/>
        <v>4785680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6850</v>
      </c>
      <c r="H47" s="116">
        <v>40750</v>
      </c>
      <c r="I47" s="116">
        <v>22550</v>
      </c>
      <c r="J47" s="116">
        <v>32200</v>
      </c>
      <c r="K47" s="116">
        <v>16600</v>
      </c>
      <c r="L47" s="116">
        <v>52450</v>
      </c>
      <c r="M47" s="117">
        <f t="shared" si="2"/>
        <v>171400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1148808</v>
      </c>
      <c r="H48" s="116">
        <v>4107913</v>
      </c>
      <c r="I48" s="116">
        <v>2746398</v>
      </c>
      <c r="J48" s="116">
        <v>2596791</v>
      </c>
      <c r="K48" s="116">
        <v>1574673</v>
      </c>
      <c r="L48" s="116">
        <v>822922</v>
      </c>
      <c r="M48" s="117">
        <f t="shared" si="2"/>
        <v>12997505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115962</v>
      </c>
      <c r="H49" s="116">
        <v>800443</v>
      </c>
      <c r="I49" s="116">
        <v>676331</v>
      </c>
      <c r="J49" s="116">
        <v>502481</v>
      </c>
      <c r="K49" s="116">
        <v>327133</v>
      </c>
      <c r="L49" s="116">
        <v>172908</v>
      </c>
      <c r="M49" s="117">
        <f t="shared" si="2"/>
        <v>2595258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587091</v>
      </c>
      <c r="H50" s="116">
        <v>1196959</v>
      </c>
      <c r="I50" s="116">
        <v>808644</v>
      </c>
      <c r="J50" s="116">
        <v>746024</v>
      </c>
      <c r="K50" s="116">
        <v>572266</v>
      </c>
      <c r="L50" s="116">
        <v>682969</v>
      </c>
      <c r="M50" s="117">
        <f t="shared" si="2"/>
        <v>4593953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78301</v>
      </c>
      <c r="H51" s="107">
        <f t="shared" si="10"/>
        <v>636962</v>
      </c>
      <c r="I51" s="107">
        <f t="shared" si="10"/>
        <v>888983</v>
      </c>
      <c r="J51" s="107">
        <f t="shared" si="10"/>
        <v>930873</v>
      </c>
      <c r="K51" s="107">
        <f t="shared" si="10"/>
        <v>1061482</v>
      </c>
      <c r="L51" s="107">
        <f t="shared" si="10"/>
        <v>1128618</v>
      </c>
      <c r="M51" s="108">
        <f t="shared" si="2"/>
        <v>4725219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61099</v>
      </c>
      <c r="H52" s="116">
        <v>509084</v>
      </c>
      <c r="I52" s="116">
        <v>712784</v>
      </c>
      <c r="J52" s="116">
        <v>699897</v>
      </c>
      <c r="K52" s="116">
        <v>805079</v>
      </c>
      <c r="L52" s="116">
        <v>919202</v>
      </c>
      <c r="M52" s="117">
        <f t="shared" si="2"/>
        <v>3707145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17202</v>
      </c>
      <c r="H53" s="116">
        <v>127878</v>
      </c>
      <c r="I53" s="116">
        <v>172780</v>
      </c>
      <c r="J53" s="116">
        <v>230976</v>
      </c>
      <c r="K53" s="116">
        <v>256403</v>
      </c>
      <c r="L53" s="116">
        <v>209416</v>
      </c>
      <c r="M53" s="117">
        <f t="shared" si="2"/>
        <v>1014655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3419</v>
      </c>
      <c r="J54" s="116">
        <v>0</v>
      </c>
      <c r="K54" s="116">
        <v>0</v>
      </c>
      <c r="L54" s="116">
        <v>0</v>
      </c>
      <c r="M54" s="117">
        <f t="shared" si="2"/>
        <v>3419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1794946</v>
      </c>
      <c r="H55" s="107">
        <f t="shared" si="11"/>
        <v>4183179</v>
      </c>
      <c r="I55" s="107">
        <f t="shared" si="11"/>
        <v>3137415</v>
      </c>
      <c r="J55" s="107">
        <f t="shared" si="11"/>
        <v>2001280</v>
      </c>
      <c r="K55" s="107">
        <f t="shared" si="11"/>
        <v>1625984</v>
      </c>
      <c r="L55" s="107">
        <f t="shared" si="11"/>
        <v>954147</v>
      </c>
      <c r="M55" s="108">
        <f t="shared" si="2"/>
        <v>13696951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37760</v>
      </c>
      <c r="H56" s="116">
        <v>141180</v>
      </c>
      <c r="I56" s="116">
        <v>108620</v>
      </c>
      <c r="J56" s="116">
        <v>64960</v>
      </c>
      <c r="K56" s="116">
        <v>67340</v>
      </c>
      <c r="L56" s="116">
        <v>93600</v>
      </c>
      <c r="M56" s="117">
        <f t="shared" si="2"/>
        <v>513460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1496933</v>
      </c>
      <c r="I57" s="116">
        <v>1639537</v>
      </c>
      <c r="J57" s="116">
        <v>979528</v>
      </c>
      <c r="K57" s="116">
        <v>711994</v>
      </c>
      <c r="L57" s="116">
        <v>267708</v>
      </c>
      <c r="M57" s="117">
        <f t="shared" si="2"/>
        <v>5095700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91398</v>
      </c>
      <c r="H58" s="116">
        <v>780426</v>
      </c>
      <c r="I58" s="116">
        <v>514648</v>
      </c>
      <c r="J58" s="116">
        <v>358972</v>
      </c>
      <c r="K58" s="116">
        <v>480360</v>
      </c>
      <c r="L58" s="116">
        <v>236304</v>
      </c>
      <c r="M58" s="117">
        <f t="shared" si="2"/>
        <v>2462108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1665788</v>
      </c>
      <c r="H59" s="116">
        <v>1764640</v>
      </c>
      <c r="I59" s="116">
        <v>874610</v>
      </c>
      <c r="J59" s="116">
        <v>597820</v>
      </c>
      <c r="K59" s="116">
        <v>366290</v>
      </c>
      <c r="L59" s="116">
        <v>356535</v>
      </c>
      <c r="M59" s="117">
        <f t="shared" si="2"/>
        <v>5625683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42240</v>
      </c>
      <c r="H60" s="128">
        <f t="shared" si="12"/>
        <v>5690637</v>
      </c>
      <c r="I60" s="128">
        <f t="shared" si="12"/>
        <v>6631013</v>
      </c>
      <c r="J60" s="128">
        <f t="shared" si="12"/>
        <v>9205417</v>
      </c>
      <c r="K60" s="128">
        <f t="shared" si="12"/>
        <v>13432467</v>
      </c>
      <c r="L60" s="128">
        <f t="shared" si="12"/>
        <v>20520289</v>
      </c>
      <c r="M60" s="117">
        <f t="shared" si="2"/>
        <v>55522063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42240</v>
      </c>
      <c r="H61" s="116">
        <v>1656382</v>
      </c>
      <c r="I61" s="116">
        <v>2292366</v>
      </c>
      <c r="J61" s="116">
        <v>4122536</v>
      </c>
      <c r="K61" s="116">
        <v>6154413</v>
      </c>
      <c r="L61" s="116">
        <v>8362257</v>
      </c>
      <c r="M61" s="117">
        <f>SUM(F61:L61)</f>
        <v>22630194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3844095</v>
      </c>
      <c r="I62" s="116">
        <v>3836468</v>
      </c>
      <c r="J62" s="116">
        <v>4289860</v>
      </c>
      <c r="K62" s="116">
        <v>4056388</v>
      </c>
      <c r="L62" s="116">
        <v>2861940</v>
      </c>
      <c r="M62" s="117">
        <f>SUM(F62:L62)</f>
        <v>18888751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190160</v>
      </c>
      <c r="I63" s="116">
        <v>502179</v>
      </c>
      <c r="J63" s="116">
        <v>793021</v>
      </c>
      <c r="K63" s="116">
        <v>3221666</v>
      </c>
      <c r="L63" s="116">
        <v>9296092</v>
      </c>
      <c r="M63" s="117">
        <f t="shared" si="2"/>
        <v>14003118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60</v>
      </c>
      <c r="H64" s="128">
        <f t="shared" si="13"/>
        <v>7143</v>
      </c>
      <c r="I64" s="128">
        <f t="shared" si="13"/>
        <v>7708</v>
      </c>
      <c r="J64" s="128">
        <f t="shared" si="13"/>
        <v>10077</v>
      </c>
      <c r="K64" s="128">
        <f t="shared" si="13"/>
        <v>13219</v>
      </c>
      <c r="L64" s="128">
        <f t="shared" si="13"/>
        <v>17896</v>
      </c>
      <c r="M64" s="117">
        <f t="shared" si="2"/>
        <v>56103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60</v>
      </c>
      <c r="H65" s="116">
        <v>2380</v>
      </c>
      <c r="I65" s="116">
        <v>2966</v>
      </c>
      <c r="J65" s="116">
        <v>4979</v>
      </c>
      <c r="K65" s="116">
        <v>6723</v>
      </c>
      <c r="L65" s="116">
        <v>8567</v>
      </c>
      <c r="M65" s="117">
        <f>SUM(F65:L65)</f>
        <v>25675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4523</v>
      </c>
      <c r="I66" s="116">
        <v>4244</v>
      </c>
      <c r="J66" s="116">
        <v>4465</v>
      </c>
      <c r="K66" s="116">
        <v>3991</v>
      </c>
      <c r="L66" s="116">
        <v>2685</v>
      </c>
      <c r="M66" s="117">
        <f>SUM(F66:L66)</f>
        <v>19908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240</v>
      </c>
      <c r="I67" s="116">
        <v>498</v>
      </c>
      <c r="J67" s="116">
        <v>633</v>
      </c>
      <c r="K67" s="116">
        <v>2505</v>
      </c>
      <c r="L67" s="116">
        <v>6644</v>
      </c>
      <c r="M67" s="117">
        <f t="shared" si="2"/>
        <v>10520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7723766</v>
      </c>
      <c r="H68" s="131">
        <f t="shared" si="14"/>
        <v>23919840</v>
      </c>
      <c r="I68" s="131">
        <f t="shared" si="14"/>
        <v>19960595</v>
      </c>
      <c r="J68" s="131">
        <f>J42+J60</f>
        <v>20873454</v>
      </c>
      <c r="K68" s="131">
        <f t="shared" si="14"/>
        <v>22242762</v>
      </c>
      <c r="L68" s="131">
        <f t="shared" si="14"/>
        <v>29952659</v>
      </c>
      <c r="M68" s="132">
        <f>SUM(F68:L68)</f>
        <v>124673076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85991352</v>
      </c>
      <c r="H72" s="107">
        <f t="shared" si="15"/>
        <v>197653665</v>
      </c>
      <c r="I72" s="107">
        <f t="shared" si="15"/>
        <v>142935348</v>
      </c>
      <c r="J72" s="107">
        <f t="shared" si="15"/>
        <v>123706567</v>
      </c>
      <c r="K72" s="107">
        <f t="shared" si="15"/>
        <v>93514972</v>
      </c>
      <c r="L72" s="107">
        <f t="shared" si="15"/>
        <v>100101842</v>
      </c>
      <c r="M72" s="108">
        <f>SUM(F72:L72)</f>
        <v>743903746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61141759</v>
      </c>
      <c r="H73" s="107">
        <f t="shared" si="16"/>
        <v>141046540</v>
      </c>
      <c r="I73" s="107">
        <f t="shared" si="16"/>
        <v>97783367</v>
      </c>
      <c r="J73" s="107">
        <f t="shared" si="16"/>
        <v>91799240</v>
      </c>
      <c r="K73" s="107">
        <f t="shared" si="16"/>
        <v>64304827</v>
      </c>
      <c r="L73" s="107">
        <f t="shared" si="16"/>
        <v>77182241</v>
      </c>
      <c r="M73" s="108">
        <f>SUM(F73:L73)</f>
        <v>533257974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39981411</v>
      </c>
      <c r="H74" s="116">
        <v>67873910</v>
      </c>
      <c r="I74" s="116">
        <v>44704289</v>
      </c>
      <c r="J74" s="116">
        <v>39826118</v>
      </c>
      <c r="K74" s="116">
        <v>27160529</v>
      </c>
      <c r="L74" s="116">
        <v>36963409</v>
      </c>
      <c r="M74" s="117">
        <f aca="true" t="shared" si="17" ref="M74:M82">SUM(F74:L74)</f>
        <v>256509666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53000</v>
      </c>
      <c r="H75" s="116">
        <v>265000</v>
      </c>
      <c r="I75" s="116">
        <v>778570</v>
      </c>
      <c r="J75" s="116">
        <v>1432632</v>
      </c>
      <c r="K75" s="116">
        <v>2414415</v>
      </c>
      <c r="L75" s="116">
        <v>9634507</v>
      </c>
      <c r="M75" s="117">
        <f t="shared" si="17"/>
        <v>14578124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1782393</v>
      </c>
      <c r="H76" s="116">
        <v>8654246</v>
      </c>
      <c r="I76" s="116">
        <v>7867622</v>
      </c>
      <c r="J76" s="116">
        <v>10023811</v>
      </c>
      <c r="K76" s="116">
        <v>8748829</v>
      </c>
      <c r="L76" s="116">
        <v>12687980</v>
      </c>
      <c r="M76" s="117">
        <f t="shared" si="17"/>
        <v>49764881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71240</v>
      </c>
      <c r="H77" s="116">
        <v>423800</v>
      </c>
      <c r="I77" s="116">
        <v>234520</v>
      </c>
      <c r="J77" s="116">
        <v>334418</v>
      </c>
      <c r="K77" s="116">
        <v>172640</v>
      </c>
      <c r="L77" s="116">
        <v>545480</v>
      </c>
      <c r="M77" s="117">
        <f t="shared" si="17"/>
        <v>1782098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12176811</v>
      </c>
      <c r="H78" s="116">
        <v>43538256</v>
      </c>
      <c r="I78" s="116">
        <v>29078144</v>
      </c>
      <c r="J78" s="116">
        <v>27498790</v>
      </c>
      <c r="K78" s="116">
        <v>16685018</v>
      </c>
      <c r="L78" s="116">
        <v>8722936</v>
      </c>
      <c r="M78" s="117">
        <f t="shared" si="17"/>
        <v>137699955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1205994</v>
      </c>
      <c r="H79" s="116">
        <v>8321738</v>
      </c>
      <c r="I79" s="116">
        <v>7033782</v>
      </c>
      <c r="J79" s="116">
        <v>5223231</v>
      </c>
      <c r="K79" s="116">
        <v>3400736</v>
      </c>
      <c r="L79" s="116">
        <v>1798239</v>
      </c>
      <c r="M79" s="117">
        <f t="shared" si="17"/>
        <v>26983720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5870910</v>
      </c>
      <c r="H80" s="116">
        <v>11969590</v>
      </c>
      <c r="I80" s="116">
        <v>8086440</v>
      </c>
      <c r="J80" s="116">
        <v>7460240</v>
      </c>
      <c r="K80" s="116">
        <v>5722660</v>
      </c>
      <c r="L80" s="116">
        <v>6829690</v>
      </c>
      <c r="M80" s="117">
        <f t="shared" si="17"/>
        <v>45939530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814083</v>
      </c>
      <c r="H81" s="107">
        <f t="shared" si="18"/>
        <v>6624349</v>
      </c>
      <c r="I81" s="107">
        <f t="shared" si="18"/>
        <v>9234878</v>
      </c>
      <c r="J81" s="107">
        <f t="shared" si="18"/>
        <v>9668457</v>
      </c>
      <c r="K81" s="107">
        <f t="shared" si="18"/>
        <v>11029538</v>
      </c>
      <c r="L81" s="107">
        <f t="shared" si="18"/>
        <v>11737588</v>
      </c>
      <c r="M81" s="108">
        <f t="shared" si="17"/>
        <v>49108893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635184</v>
      </c>
      <c r="H82" s="116">
        <v>5294429</v>
      </c>
      <c r="I82" s="116">
        <v>7403661</v>
      </c>
      <c r="J82" s="116">
        <v>7266312</v>
      </c>
      <c r="K82" s="116">
        <v>8364752</v>
      </c>
      <c r="L82" s="116">
        <v>9559669</v>
      </c>
      <c r="M82" s="117">
        <f t="shared" si="17"/>
        <v>38524007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178899</v>
      </c>
      <c r="H83" s="116">
        <v>1329920</v>
      </c>
      <c r="I83" s="116">
        <v>1795660</v>
      </c>
      <c r="J83" s="116">
        <v>2402145</v>
      </c>
      <c r="K83" s="116">
        <v>2664786</v>
      </c>
      <c r="L83" s="116">
        <v>2177919</v>
      </c>
      <c r="M83" s="117">
        <f aca="true" t="shared" si="19" ref="M83:M89">SUM(F83:L83)</f>
        <v>10549329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35557</v>
      </c>
      <c r="J84" s="116">
        <v>0</v>
      </c>
      <c r="K84" s="116">
        <v>0</v>
      </c>
      <c r="L84" s="116">
        <v>0</v>
      </c>
      <c r="M84" s="117">
        <f t="shared" si="19"/>
        <v>35557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18992349</v>
      </c>
      <c r="H85" s="107">
        <f t="shared" si="20"/>
        <v>44153700</v>
      </c>
      <c r="I85" s="107">
        <f t="shared" si="20"/>
        <v>33095301</v>
      </c>
      <c r="J85" s="107">
        <f t="shared" si="20"/>
        <v>21089631</v>
      </c>
      <c r="K85" s="107">
        <f t="shared" si="20"/>
        <v>17174728</v>
      </c>
      <c r="L85" s="107">
        <f t="shared" si="20"/>
        <v>10020353</v>
      </c>
      <c r="M85" s="108">
        <f t="shared" si="19"/>
        <v>144526062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377600</v>
      </c>
      <c r="H86" s="116">
        <v>1411800</v>
      </c>
      <c r="I86" s="116">
        <v>1086200</v>
      </c>
      <c r="J86" s="116">
        <v>649600</v>
      </c>
      <c r="K86" s="116">
        <v>673400</v>
      </c>
      <c r="L86" s="116">
        <v>936000</v>
      </c>
      <c r="M86" s="117">
        <f t="shared" si="19"/>
        <v>5134600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15801181</v>
      </c>
      <c r="I87" s="116">
        <v>17294896</v>
      </c>
      <c r="J87" s="116">
        <v>10304810</v>
      </c>
      <c r="K87" s="116">
        <v>7547136</v>
      </c>
      <c r="L87" s="116">
        <v>2822206</v>
      </c>
      <c r="M87" s="117">
        <f t="shared" si="19"/>
        <v>53770229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964919</v>
      </c>
      <c r="H88" s="116">
        <v>8242522</v>
      </c>
      <c r="I88" s="116">
        <v>5449723</v>
      </c>
      <c r="J88" s="116">
        <v>3805103</v>
      </c>
      <c r="K88" s="116">
        <v>5075571</v>
      </c>
      <c r="L88" s="116">
        <v>2485681</v>
      </c>
      <c r="M88" s="117">
        <f t="shared" si="19"/>
        <v>26023519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17649830</v>
      </c>
      <c r="H89" s="116">
        <v>18698197</v>
      </c>
      <c r="I89" s="116">
        <v>9264482</v>
      </c>
      <c r="J89" s="116">
        <v>6330118</v>
      </c>
      <c r="K89" s="116">
        <v>3878621</v>
      </c>
      <c r="L89" s="116">
        <v>3776466</v>
      </c>
      <c r="M89" s="117">
        <f t="shared" si="19"/>
        <v>59597714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797133</v>
      </c>
      <c r="H90" s="116">
        <v>1292612</v>
      </c>
      <c r="I90" s="116">
        <v>487552</v>
      </c>
      <c r="J90" s="116">
        <v>512744</v>
      </c>
      <c r="K90" s="116">
        <v>633400</v>
      </c>
      <c r="L90" s="116">
        <v>761660</v>
      </c>
      <c r="M90" s="117">
        <f aca="true" t="shared" si="21" ref="M90:M98">SUM(F90:L90)</f>
        <v>4485101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4246028</v>
      </c>
      <c r="H91" s="116">
        <v>4536464</v>
      </c>
      <c r="I91" s="116">
        <v>2334250</v>
      </c>
      <c r="J91" s="116">
        <v>636495</v>
      </c>
      <c r="K91" s="116">
        <v>372479</v>
      </c>
      <c r="L91" s="116">
        <v>400000</v>
      </c>
      <c r="M91" s="117">
        <f t="shared" si="21"/>
        <v>12525716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576996</v>
      </c>
      <c r="H92" s="128">
        <f t="shared" si="22"/>
        <v>74594268</v>
      </c>
      <c r="I92" s="128">
        <f t="shared" si="22"/>
        <v>85470148</v>
      </c>
      <c r="J92" s="128">
        <f t="shared" si="22"/>
        <v>117192229</v>
      </c>
      <c r="K92" s="128">
        <f t="shared" si="22"/>
        <v>167571871</v>
      </c>
      <c r="L92" s="128">
        <f t="shared" si="22"/>
        <v>252064599</v>
      </c>
      <c r="M92" s="117">
        <f t="shared" si="21"/>
        <v>697470111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576996</v>
      </c>
      <c r="H93" s="116">
        <v>22313828</v>
      </c>
      <c r="I93" s="116">
        <v>30087818</v>
      </c>
      <c r="J93" s="116">
        <v>53383734</v>
      </c>
      <c r="K93" s="116">
        <v>78208660</v>
      </c>
      <c r="L93" s="116">
        <v>105265984</v>
      </c>
      <c r="M93" s="117">
        <f t="shared" si="21"/>
        <v>289837020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49790760</v>
      </c>
      <c r="I94" s="116">
        <v>49083588</v>
      </c>
      <c r="J94" s="116">
        <v>54209259</v>
      </c>
      <c r="K94" s="116">
        <v>50695407</v>
      </c>
      <c r="L94" s="116">
        <v>35484088</v>
      </c>
      <c r="M94" s="117">
        <f t="shared" si="21"/>
        <v>239263102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2489680</v>
      </c>
      <c r="I95" s="116">
        <v>6298742</v>
      </c>
      <c r="J95" s="116">
        <v>9599236</v>
      </c>
      <c r="K95" s="116">
        <v>38667804</v>
      </c>
      <c r="L95" s="116">
        <v>111314527</v>
      </c>
      <c r="M95" s="117">
        <f t="shared" si="21"/>
        <v>168369989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137700</v>
      </c>
      <c r="H96" s="128">
        <f t="shared" si="23"/>
        <v>15536610</v>
      </c>
      <c r="I96" s="128">
        <f t="shared" si="23"/>
        <v>16721960</v>
      </c>
      <c r="J96" s="128">
        <f t="shared" si="23"/>
        <v>21854340</v>
      </c>
      <c r="K96" s="128">
        <f t="shared" si="23"/>
        <v>28526330</v>
      </c>
      <c r="L96" s="128">
        <f t="shared" si="23"/>
        <v>39677620</v>
      </c>
      <c r="M96" s="117">
        <f t="shared" si="21"/>
        <v>122454560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137700</v>
      </c>
      <c r="H97" s="116">
        <v>5120650</v>
      </c>
      <c r="I97" s="116">
        <v>6315220</v>
      </c>
      <c r="J97" s="116">
        <v>10690280</v>
      </c>
      <c r="K97" s="116">
        <v>14398010</v>
      </c>
      <c r="L97" s="116">
        <v>18532390</v>
      </c>
      <c r="M97" s="117">
        <f t="shared" si="21"/>
        <v>55194250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9899660</v>
      </c>
      <c r="I98" s="116">
        <v>9275430</v>
      </c>
      <c r="J98" s="116">
        <v>9698750</v>
      </c>
      <c r="K98" s="116">
        <v>8643120</v>
      </c>
      <c r="L98" s="116">
        <v>5833800</v>
      </c>
      <c r="M98" s="117">
        <f t="shared" si="21"/>
        <v>43350760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516300</v>
      </c>
      <c r="I99" s="116">
        <v>1131310</v>
      </c>
      <c r="J99" s="116">
        <v>1465310</v>
      </c>
      <c r="K99" s="116">
        <v>5485200</v>
      </c>
      <c r="L99" s="116">
        <v>15311430</v>
      </c>
      <c r="M99" s="117">
        <f>SUM(F99:L99)</f>
        <v>23909550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86568348</v>
      </c>
      <c r="H100" s="131">
        <f t="shared" si="24"/>
        <v>272247933</v>
      </c>
      <c r="I100" s="131">
        <f t="shared" si="24"/>
        <v>228405496</v>
      </c>
      <c r="J100" s="131">
        <f t="shared" si="24"/>
        <v>240898796</v>
      </c>
      <c r="K100" s="131">
        <f t="shared" si="24"/>
        <v>261086843</v>
      </c>
      <c r="L100" s="131">
        <f t="shared" si="24"/>
        <v>352166441</v>
      </c>
      <c r="M100" s="132">
        <f>SUM(F100:L100)</f>
        <v>1441373857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79156297</v>
      </c>
      <c r="H104" s="107">
        <f t="shared" si="25"/>
        <v>179763291</v>
      </c>
      <c r="I104" s="107">
        <f t="shared" si="25"/>
        <v>129567484</v>
      </c>
      <c r="J104" s="107">
        <f t="shared" si="25"/>
        <v>111968346</v>
      </c>
      <c r="K104" s="107">
        <f t="shared" si="25"/>
        <v>84551001</v>
      </c>
      <c r="L104" s="107">
        <f t="shared" si="25"/>
        <v>90468966</v>
      </c>
      <c r="M104" s="108">
        <f>SUM(F104:L104)</f>
        <v>675475385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55026705</v>
      </c>
      <c r="H105" s="107">
        <f t="shared" si="26"/>
        <v>126947168</v>
      </c>
      <c r="I105" s="107">
        <f t="shared" si="26"/>
        <v>88004362</v>
      </c>
      <c r="J105" s="107">
        <f t="shared" si="26"/>
        <v>82618830</v>
      </c>
      <c r="K105" s="107">
        <f t="shared" si="26"/>
        <v>57874062</v>
      </c>
      <c r="L105" s="107">
        <f t="shared" si="26"/>
        <v>69463736</v>
      </c>
      <c r="M105" s="108">
        <f>SUM(F105:L105)</f>
        <v>479934863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35982609</v>
      </c>
      <c r="H106" s="116">
        <v>61088226</v>
      </c>
      <c r="I106" s="116">
        <v>40233543</v>
      </c>
      <c r="J106" s="116">
        <v>35843292</v>
      </c>
      <c r="K106" s="116">
        <v>24444359</v>
      </c>
      <c r="L106" s="116">
        <v>33266936</v>
      </c>
      <c r="M106" s="117">
        <f aca="true" t="shared" si="27" ref="M106:M114">SUM(F106:L106)</f>
        <v>230858965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47700</v>
      </c>
      <c r="H107" s="116">
        <v>238500</v>
      </c>
      <c r="I107" s="116">
        <v>700713</v>
      </c>
      <c r="J107" s="116">
        <v>1289367</v>
      </c>
      <c r="K107" s="116">
        <v>2172973</v>
      </c>
      <c r="L107" s="116">
        <v>8671050</v>
      </c>
      <c r="M107" s="117">
        <f t="shared" si="27"/>
        <v>13120303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1604136</v>
      </c>
      <c r="H108" s="116">
        <v>7788745</v>
      </c>
      <c r="I108" s="116">
        <v>7080801</v>
      </c>
      <c r="J108" s="116">
        <v>9021352</v>
      </c>
      <c r="K108" s="116">
        <v>7873886</v>
      </c>
      <c r="L108" s="116">
        <v>11419099</v>
      </c>
      <c r="M108" s="117">
        <f t="shared" si="27"/>
        <v>44788019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64116</v>
      </c>
      <c r="H109" s="116">
        <v>381420</v>
      </c>
      <c r="I109" s="116">
        <v>211068</v>
      </c>
      <c r="J109" s="116">
        <v>300976</v>
      </c>
      <c r="K109" s="116">
        <v>155376</v>
      </c>
      <c r="L109" s="116">
        <v>490932</v>
      </c>
      <c r="M109" s="117">
        <f t="shared" si="27"/>
        <v>1603888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10958951</v>
      </c>
      <c r="H110" s="116">
        <v>39184065</v>
      </c>
      <c r="I110" s="116">
        <v>26170114</v>
      </c>
      <c r="J110" s="116">
        <v>24748750</v>
      </c>
      <c r="K110" s="116">
        <v>15016433</v>
      </c>
      <c r="L110" s="116">
        <v>7850594</v>
      </c>
      <c r="M110" s="117">
        <f t="shared" si="27"/>
        <v>123928907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1085374</v>
      </c>
      <c r="H111" s="116">
        <v>7489481</v>
      </c>
      <c r="I111" s="116">
        <v>6330327</v>
      </c>
      <c r="J111" s="116">
        <v>4700877</v>
      </c>
      <c r="K111" s="116">
        <v>3060641</v>
      </c>
      <c r="L111" s="116">
        <v>1618404</v>
      </c>
      <c r="M111" s="117">
        <f t="shared" si="27"/>
        <v>24285104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5283819</v>
      </c>
      <c r="H112" s="116">
        <v>10776731</v>
      </c>
      <c r="I112" s="116">
        <v>7277796</v>
      </c>
      <c r="J112" s="116">
        <v>6714216</v>
      </c>
      <c r="K112" s="116">
        <v>5150394</v>
      </c>
      <c r="L112" s="116">
        <v>6146721</v>
      </c>
      <c r="M112" s="117">
        <f t="shared" si="27"/>
        <v>41349677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732663</v>
      </c>
      <c r="H113" s="107">
        <f t="shared" si="28"/>
        <v>5961863</v>
      </c>
      <c r="I113" s="107">
        <f t="shared" si="28"/>
        <v>8311323</v>
      </c>
      <c r="J113" s="107">
        <f t="shared" si="28"/>
        <v>8701559</v>
      </c>
      <c r="K113" s="107">
        <f t="shared" si="28"/>
        <v>9926541</v>
      </c>
      <c r="L113" s="107">
        <f t="shared" si="28"/>
        <v>10563780</v>
      </c>
      <c r="M113" s="108">
        <f t="shared" si="27"/>
        <v>44197729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571655</v>
      </c>
      <c r="H114" s="116">
        <v>4764946</v>
      </c>
      <c r="I114" s="116">
        <v>6663241</v>
      </c>
      <c r="J114" s="116">
        <v>6539645</v>
      </c>
      <c r="K114" s="116">
        <v>7528244</v>
      </c>
      <c r="L114" s="116">
        <v>8603663</v>
      </c>
      <c r="M114" s="117">
        <f t="shared" si="27"/>
        <v>34671394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161008</v>
      </c>
      <c r="H115" s="116">
        <v>1196917</v>
      </c>
      <c r="I115" s="116">
        <v>1616081</v>
      </c>
      <c r="J115" s="116">
        <v>2161914</v>
      </c>
      <c r="K115" s="116">
        <v>2398297</v>
      </c>
      <c r="L115" s="116">
        <v>1960117</v>
      </c>
      <c r="M115" s="117">
        <f aca="true" t="shared" si="29" ref="M115:M121">SUM(F115:L115)</f>
        <v>9494334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32001</v>
      </c>
      <c r="J116" s="116">
        <v>0</v>
      </c>
      <c r="K116" s="116">
        <v>0</v>
      </c>
      <c r="L116" s="116">
        <v>0</v>
      </c>
      <c r="M116" s="117">
        <f t="shared" si="29"/>
        <v>32001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18858091</v>
      </c>
      <c r="H117" s="107">
        <f t="shared" si="30"/>
        <v>41608098</v>
      </c>
      <c r="I117" s="107">
        <f t="shared" si="30"/>
        <v>30712181</v>
      </c>
      <c r="J117" s="107">
        <f t="shared" si="30"/>
        <v>19613645</v>
      </c>
      <c r="K117" s="107">
        <f t="shared" si="30"/>
        <v>15845108</v>
      </c>
      <c r="L117" s="107">
        <f t="shared" si="30"/>
        <v>9395957</v>
      </c>
      <c r="M117" s="108">
        <f t="shared" si="29"/>
        <v>136033080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339840</v>
      </c>
      <c r="H118" s="116">
        <v>1270620</v>
      </c>
      <c r="I118" s="116">
        <v>977580</v>
      </c>
      <c r="J118" s="116">
        <v>584640</v>
      </c>
      <c r="K118" s="116">
        <v>606060</v>
      </c>
      <c r="L118" s="116">
        <v>842400</v>
      </c>
      <c r="M118" s="117">
        <f t="shared" si="29"/>
        <v>4621140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14221044</v>
      </c>
      <c r="I119" s="116">
        <v>15565375</v>
      </c>
      <c r="J119" s="116">
        <v>9274303</v>
      </c>
      <c r="K119" s="116">
        <v>6792414</v>
      </c>
      <c r="L119" s="116">
        <v>2539982</v>
      </c>
      <c r="M119" s="117">
        <f t="shared" si="29"/>
        <v>48393118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868421</v>
      </c>
      <c r="H120" s="116">
        <v>7418237</v>
      </c>
      <c r="I120" s="116">
        <v>4904744</v>
      </c>
      <c r="J120" s="116">
        <v>3424584</v>
      </c>
      <c r="K120" s="116">
        <v>4568013</v>
      </c>
      <c r="L120" s="116">
        <v>2237109</v>
      </c>
      <c r="M120" s="117">
        <f t="shared" si="29"/>
        <v>23421108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17649830</v>
      </c>
      <c r="H121" s="116">
        <v>18698197</v>
      </c>
      <c r="I121" s="116">
        <v>9264482</v>
      </c>
      <c r="J121" s="116">
        <v>6330118</v>
      </c>
      <c r="K121" s="116">
        <v>3878621</v>
      </c>
      <c r="L121" s="116">
        <v>3776466</v>
      </c>
      <c r="M121" s="117">
        <f t="shared" si="29"/>
        <v>59597714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717417</v>
      </c>
      <c r="H122" s="116">
        <v>1163347</v>
      </c>
      <c r="I122" s="116">
        <v>438795</v>
      </c>
      <c r="J122" s="116">
        <v>461467</v>
      </c>
      <c r="K122" s="116">
        <v>570060</v>
      </c>
      <c r="L122" s="116">
        <v>685493</v>
      </c>
      <c r="M122" s="117">
        <f aca="true" t="shared" si="31" ref="M122:M130">SUM(F122:L122)</f>
        <v>4036579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3821421</v>
      </c>
      <c r="H123" s="116">
        <v>4082815</v>
      </c>
      <c r="I123" s="116">
        <v>2100823</v>
      </c>
      <c r="J123" s="116">
        <v>572845</v>
      </c>
      <c r="K123" s="116">
        <v>335230</v>
      </c>
      <c r="L123" s="116">
        <v>360000</v>
      </c>
      <c r="M123" s="117">
        <f t="shared" si="31"/>
        <v>11273134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503066</v>
      </c>
      <c r="H124" s="128">
        <f t="shared" si="32"/>
        <v>64914566</v>
      </c>
      <c r="I124" s="128">
        <f t="shared" si="32"/>
        <v>73990781</v>
      </c>
      <c r="J124" s="128">
        <f t="shared" si="32"/>
        <v>101907982</v>
      </c>
      <c r="K124" s="128">
        <f t="shared" si="32"/>
        <v>146171096</v>
      </c>
      <c r="L124" s="128">
        <f t="shared" si="32"/>
        <v>220866905</v>
      </c>
      <c r="M124" s="117">
        <f>SUM(F124:L124)</f>
        <v>608354396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503066</v>
      </c>
      <c r="H125" s="116">
        <v>19547641</v>
      </c>
      <c r="I125" s="116">
        <v>26260124</v>
      </c>
      <c r="J125" s="116">
        <v>46656405</v>
      </c>
      <c r="K125" s="116">
        <v>68521480</v>
      </c>
      <c r="L125" s="116">
        <v>92929172</v>
      </c>
      <c r="M125" s="117">
        <f t="shared" si="31"/>
        <v>254417888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43219786</v>
      </c>
      <c r="I126" s="116">
        <v>42273706</v>
      </c>
      <c r="J126" s="116">
        <v>46879721</v>
      </c>
      <c r="K126" s="116">
        <v>43911726</v>
      </c>
      <c r="L126" s="116">
        <v>30664400</v>
      </c>
      <c r="M126" s="117">
        <f t="shared" si="31"/>
        <v>206949339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2147139</v>
      </c>
      <c r="I127" s="116">
        <v>5456951</v>
      </c>
      <c r="J127" s="116">
        <v>8371856</v>
      </c>
      <c r="K127" s="116">
        <v>33737890</v>
      </c>
      <c r="L127" s="116">
        <v>97273333</v>
      </c>
      <c r="M127" s="117">
        <f t="shared" si="31"/>
        <v>146987169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107700</v>
      </c>
      <c r="H128" s="128">
        <f t="shared" si="33"/>
        <v>11599830</v>
      </c>
      <c r="I128" s="128">
        <f t="shared" si="33"/>
        <v>11923160</v>
      </c>
      <c r="J128" s="128">
        <f t="shared" si="33"/>
        <v>15779040</v>
      </c>
      <c r="K128" s="128">
        <f t="shared" si="33"/>
        <v>20425810</v>
      </c>
      <c r="L128" s="128">
        <f t="shared" si="33"/>
        <v>28669940</v>
      </c>
      <c r="M128" s="117">
        <f t="shared" si="31"/>
        <v>88505480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107700</v>
      </c>
      <c r="H129" s="116">
        <v>3910890</v>
      </c>
      <c r="I129" s="116">
        <v>4670460</v>
      </c>
      <c r="J129" s="116">
        <v>7907340</v>
      </c>
      <c r="K129" s="116">
        <v>10487530</v>
      </c>
      <c r="L129" s="116">
        <v>13820170</v>
      </c>
      <c r="M129" s="117">
        <f t="shared" si="31"/>
        <v>40904090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7317840</v>
      </c>
      <c r="I130" s="116">
        <v>6446430</v>
      </c>
      <c r="J130" s="116">
        <v>6820370</v>
      </c>
      <c r="K130" s="116">
        <v>6064700</v>
      </c>
      <c r="L130" s="116">
        <v>3979180</v>
      </c>
      <c r="M130" s="117">
        <f t="shared" si="31"/>
        <v>30628520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371100</v>
      </c>
      <c r="I131" s="116">
        <v>806270</v>
      </c>
      <c r="J131" s="116">
        <v>1051330</v>
      </c>
      <c r="K131" s="116">
        <v>3873580</v>
      </c>
      <c r="L131" s="116">
        <v>10870590</v>
      </c>
      <c r="M131" s="117">
        <f>SUM(F131:L131)</f>
        <v>16972870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79659363</v>
      </c>
      <c r="H132" s="131">
        <f t="shared" si="34"/>
        <v>244677857</v>
      </c>
      <c r="I132" s="131">
        <f t="shared" si="34"/>
        <v>203558265</v>
      </c>
      <c r="J132" s="131">
        <f t="shared" si="34"/>
        <v>213876328</v>
      </c>
      <c r="K132" s="131">
        <f t="shared" si="34"/>
        <v>230722097</v>
      </c>
      <c r="L132" s="131">
        <f t="shared" si="34"/>
        <v>311335871</v>
      </c>
      <c r="M132" s="132">
        <f>SUM(F132:L132)</f>
        <v>1283829781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平成１６年１１月月報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6">
        <v>0</v>
      </c>
      <c r="H15" s="148"/>
      <c r="I15" s="146">
        <v>187</v>
      </c>
      <c r="J15" s="148"/>
      <c r="K15" s="146">
        <f>G15+I15</f>
        <v>187</v>
      </c>
      <c r="L15" s="149"/>
    </row>
    <row r="16" spans="4:12" ht="18.75" customHeight="1" thickBot="1">
      <c r="D16" s="49" t="s">
        <v>64</v>
      </c>
      <c r="E16" s="50"/>
      <c r="F16" s="50"/>
      <c r="G16" s="142">
        <v>0</v>
      </c>
      <c r="H16" s="144"/>
      <c r="I16" s="142">
        <v>2126959</v>
      </c>
      <c r="J16" s="144"/>
      <c r="K16" s="142">
        <f>G16+I16</f>
        <v>2126959</v>
      </c>
      <c r="L16" s="145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6">
        <v>94</v>
      </c>
      <c r="H20" s="148"/>
      <c r="I20" s="146">
        <v>909</v>
      </c>
      <c r="J20" s="148"/>
      <c r="K20" s="146">
        <f>G20+I20</f>
        <v>1003</v>
      </c>
      <c r="L20" s="149"/>
    </row>
    <row r="21" spans="4:12" ht="18.75" customHeight="1" thickBot="1">
      <c r="D21" s="49" t="s">
        <v>64</v>
      </c>
      <c r="E21" s="50"/>
      <c r="F21" s="50"/>
      <c r="G21" s="142">
        <v>789297</v>
      </c>
      <c r="H21" s="144"/>
      <c r="I21" s="142">
        <v>5867504</v>
      </c>
      <c r="J21" s="144"/>
      <c r="K21" s="142">
        <f>G21+I21</f>
        <v>6656801</v>
      </c>
      <c r="L21" s="145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6">
        <v>59</v>
      </c>
      <c r="H25" s="148"/>
      <c r="I25" s="146">
        <v>109</v>
      </c>
      <c r="J25" s="148"/>
      <c r="K25" s="146">
        <f>G25+I25</f>
        <v>168</v>
      </c>
      <c r="L25" s="149"/>
    </row>
    <row r="26" spans="4:12" ht="18.75" customHeight="1" thickBot="1">
      <c r="D26" s="49" t="s">
        <v>64</v>
      </c>
      <c r="E26" s="50"/>
      <c r="F26" s="50"/>
      <c r="G26" s="142">
        <v>323687</v>
      </c>
      <c r="H26" s="144"/>
      <c r="I26" s="142">
        <v>629262</v>
      </c>
      <c r="J26" s="144"/>
      <c r="K26" s="142">
        <f>G26+I26</f>
        <v>952949</v>
      </c>
      <c r="L26" s="145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6">
        <f>G15+G20+G25</f>
        <v>153</v>
      </c>
      <c r="H30" s="148"/>
      <c r="I30" s="146">
        <f>I15+I20+I25</f>
        <v>1205</v>
      </c>
      <c r="J30" s="148"/>
      <c r="K30" s="146">
        <f>G30+I30</f>
        <v>1358</v>
      </c>
      <c r="L30" s="149"/>
    </row>
    <row r="31" spans="4:12" ht="18.75" customHeight="1" thickBot="1">
      <c r="D31" s="49" t="s">
        <v>64</v>
      </c>
      <c r="E31" s="50"/>
      <c r="F31" s="50"/>
      <c r="G31" s="142">
        <f>G16+G21+G26</f>
        <v>1112984</v>
      </c>
      <c r="H31" s="144"/>
      <c r="I31" s="142">
        <f>I16+I21+I26</f>
        <v>8623725</v>
      </c>
      <c r="J31" s="144"/>
      <c r="K31" s="142">
        <f>G31+I31</f>
        <v>9736709</v>
      </c>
      <c r="L31" s="145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2.1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平成１６年１１月月報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2138008120</v>
      </c>
      <c r="E14" s="69">
        <v>1413104440</v>
      </c>
      <c r="F14" s="69">
        <v>6294200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519107110</v>
      </c>
      <c r="E15" s="69">
        <v>299808350</v>
      </c>
      <c r="F15" s="69">
        <v>1054200</v>
      </c>
      <c r="G15" s="69">
        <v>0</v>
      </c>
      <c r="H15" s="69">
        <v>219298760</v>
      </c>
      <c r="I15" s="56">
        <v>15402360</v>
      </c>
    </row>
    <row r="16" spans="2:9" ht="21" customHeight="1">
      <c r="B16" s="70"/>
      <c r="C16" s="68" t="s">
        <v>7</v>
      </c>
      <c r="D16" s="69">
        <f aca="true" t="shared" si="0" ref="D16:I16">D14+D15</f>
        <v>2657115230</v>
      </c>
      <c r="E16" s="69">
        <f t="shared" si="0"/>
        <v>1712912790</v>
      </c>
      <c r="F16" s="69">
        <f t="shared" si="0"/>
        <v>7348400</v>
      </c>
      <c r="G16" s="69">
        <f t="shared" si="0"/>
        <v>0</v>
      </c>
      <c r="H16" s="69">
        <f t="shared" si="0"/>
        <v>219298760</v>
      </c>
      <c r="I16" s="56">
        <f t="shared" si="0"/>
        <v>15402360</v>
      </c>
    </row>
    <row r="17" spans="2:9" ht="21" customHeight="1">
      <c r="B17" s="70" t="s">
        <v>33</v>
      </c>
      <c r="C17" s="68" t="s">
        <v>32</v>
      </c>
      <c r="D17" s="69">
        <v>47758910</v>
      </c>
      <c r="E17" s="69">
        <v>9330690</v>
      </c>
      <c r="F17" s="69">
        <v>28820</v>
      </c>
      <c r="G17" s="69">
        <v>5956790</v>
      </c>
      <c r="H17" s="69">
        <v>32471430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2138008120</v>
      </c>
      <c r="E18" s="69">
        <f>E14</f>
        <v>1413104440</v>
      </c>
      <c r="F18" s="69">
        <f>F14</f>
        <v>6294200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566866020</v>
      </c>
      <c r="E19" s="69">
        <f>E15+E17</f>
        <v>309139040</v>
      </c>
      <c r="F19" s="69">
        <f>F15+F17</f>
        <v>1083020</v>
      </c>
      <c r="G19" s="69">
        <f>G15+G17</f>
        <v>5956790</v>
      </c>
      <c r="H19" s="69">
        <f>H15+H17</f>
        <v>251770190</v>
      </c>
      <c r="I19" s="56">
        <f>I16+I18</f>
        <v>15402360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2704874140</v>
      </c>
      <c r="E20" s="74">
        <f t="shared" si="1"/>
        <v>1722243480</v>
      </c>
      <c r="F20" s="74">
        <f t="shared" si="1"/>
        <v>7377220</v>
      </c>
      <c r="G20" s="74">
        <f t="shared" si="1"/>
        <v>5956790</v>
      </c>
      <c r="H20" s="74">
        <f t="shared" si="1"/>
        <v>251770190</v>
      </c>
      <c r="I20" s="57">
        <f t="shared" si="1"/>
        <v>15402360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8371834803</v>
      </c>
      <c r="E27" s="69">
        <v>8372650770</v>
      </c>
      <c r="F27" s="69">
        <v>815967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528350326</v>
      </c>
      <c r="E28" s="69">
        <v>528350326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76280806</v>
      </c>
      <c r="E29" s="69">
        <v>76280806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8976465935</v>
      </c>
      <c r="E31" s="74">
        <f>SUM(E27:E30)</f>
        <v>8977281902</v>
      </c>
      <c r="F31" s="74">
        <f>SUM(F27:F30)</f>
        <v>815967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2007-01-10T07:39:40Z</dcterms:modified>
  <cp:category/>
  <cp:version/>
  <cp:contentType/>
  <cp:contentStatus/>
</cp:coreProperties>
</file>