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<sst xmlns="http://schemas.openxmlformats.org/spreadsheetml/2006/main" count="294" uniqueCount="134">
  <si>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</si>
  <si>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</si>
  <si>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</si>
  <si>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</si>
  <si>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</si>
  <si>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</si>
  <si>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</si>
  <si>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</si>
  <si>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</si>
  <si>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</si>
  <si>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</si>
  <si>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</si>
  <si>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</si>
  <si>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</si>
  <si>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</si>
  <si>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</si>
  <si>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</si>
  <si>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</si>
  <si>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</si>
  <si>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</si>
  <si>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</si>
  <si>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</si>
  <si>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</si>
  <si>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</si>
  <si>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</si>
  <si>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</si>
  <si>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</si>
  <si>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</si>
  <si>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</si>
  <si>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</si>
  <si>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</si>
  <si>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</si>
  <si>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</si>
  <si>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</si>
  <si>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</si>
  <si>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</si>
  <si>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</si>
  <si>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</si>
  <si>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</si>
  <si>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</si>
  <si>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</si>
  <si>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</si>
  <si>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</si>
  <si>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</si>
  <si>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</si>
  <si>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</si>
  <si>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</si>
  <si>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</si>
  <si>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</si>
  <si>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</si>
  <si>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</si>
  <si>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</si>
  <si>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</si>
  <si>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</si>
  <si>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</si>
  <si>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</si>
  <si>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</si>
  <si>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</si>
  <si>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</si>
  <si>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</si>
  <si>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</si>
  <si>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</si>
  <si>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</si>
  <si>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</si>
  <si>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</si>
  <si>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</si>
  <si>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</si>
  <si>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</si>
  <si>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</si>
  <si>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</si>
  <si>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</si>
  <si>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</si>
  <si>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</si>
  <si>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</si>
  <si>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</si>
  <si>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</si>
  <si>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</si>
  <si>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</si>
  <si>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</si>
  <si>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</si>
  <si>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</si>
  <si>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</si>
  <si>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</si>
  <si>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</si>
  <si>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</si>
  <si>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</si>
  <si>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</si>
  <si>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</si>
  <si>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</si>
  <si>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</si>
  <si>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</si>
  <si>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</si>
  <si>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</si>
  <si>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</si>
  <si>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</si>
  <si>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</si>
  <si>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</si>
  <si>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</si>
  <si>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</si>
  <si>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</si>
  <si>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</si>
  <si>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</si>
  <si>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</si>
  <si>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</si>
  <si>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</si>
  <si>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</si>
  <si>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</si>
  <si>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</si>
  <si>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</si>
  <si>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</si>
  <si>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</si>
  <si>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</si>
  <si>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</si>
  <si>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</si>
  <si>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</si>
  <si>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</si>
  <si>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</si>
  <si>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</si>
  <si>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</si>
  <si>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</si>
  <si>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</si>
  <si>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</si>
  <si>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</si>
  <si>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</si>
  <si>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</si>
  <si>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</si>
  <si>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</si>
  <si>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</si>
  <si>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</si>
  <si>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</si>
  <si>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</si>
  <si>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</si>
  <si>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</si>
  <si>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平成１５年１月月報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</si>
</sst>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51148</v>
      </c>
      <c r="E15" s="153"/>
      <c r="F15" s="153"/>
      <c r="G15" s="153"/>
      <c r="H15" s="154"/>
      <c r="I15" s="152">
        <v>452</v>
      </c>
      <c r="J15" s="153"/>
      <c r="K15" s="153"/>
      <c r="L15" s="153"/>
      <c r="M15" s="154"/>
      <c r="N15" s="152">
        <v>190</v>
      </c>
      <c r="O15" s="153"/>
      <c r="P15" s="153"/>
      <c r="Q15" s="153"/>
      <c r="R15" s="154"/>
      <c r="S15" s="152">
        <f>D15+I15-N15</f>
        <v>51410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41975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42135</v>
      </c>
      <c r="T20" s="161"/>
    </row>
    <row r="21" spans="3:20" ht="21.75" customHeight="1">
      <c r="C21" s="20" t="s">
        <v>41</v>
      </c>
      <c r="D21" s="158">
        <v>28035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28199</v>
      </c>
      <c r="T21" s="161"/>
    </row>
    <row r="22" spans="3:20" ht="21.75" customHeight="1">
      <c r="C22" s="22" t="s">
        <v>42</v>
      </c>
      <c r="D22" s="158">
        <v>683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684</v>
      </c>
      <c r="T22" s="161"/>
    </row>
    <row r="23" spans="3:20" ht="21.75" customHeight="1">
      <c r="C23" s="22" t="s">
        <v>43</v>
      </c>
      <c r="D23" s="158">
        <v>89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89</v>
      </c>
      <c r="T23" s="161"/>
    </row>
    <row r="24" spans="3:20" ht="21.75" customHeight="1" thickBot="1">
      <c r="C24" s="19" t="s">
        <v>7</v>
      </c>
      <c r="D24" s="152">
        <f>D20+D21</f>
        <v>70010</v>
      </c>
      <c r="E24" s="153"/>
      <c r="F24" s="153"/>
      <c r="G24" s="153"/>
      <c r="H24" s="154"/>
      <c r="I24" s="23" t="s">
        <v>44</v>
      </c>
      <c r="J24" s="24"/>
      <c r="K24" s="153">
        <f>S29</f>
        <v>680</v>
      </c>
      <c r="L24" s="155"/>
      <c r="M24" s="156"/>
      <c r="N24" s="23" t="s">
        <v>45</v>
      </c>
      <c r="O24" s="24"/>
      <c r="P24" s="153">
        <f>S31</f>
        <v>356</v>
      </c>
      <c r="Q24" s="155"/>
      <c r="R24" s="156"/>
      <c r="S24" s="152">
        <f>S20+S21</f>
        <v>70334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87</v>
      </c>
      <c r="E29" s="159"/>
      <c r="F29" s="160"/>
      <c r="G29" s="158">
        <v>2</v>
      </c>
      <c r="H29" s="159"/>
      <c r="I29" s="160"/>
      <c r="J29" s="158">
        <v>591</v>
      </c>
      <c r="K29" s="159"/>
      <c r="L29" s="160"/>
      <c r="M29" s="158">
        <v>0</v>
      </c>
      <c r="N29" s="159"/>
      <c r="O29" s="160"/>
      <c r="P29" s="158">
        <v>0</v>
      </c>
      <c r="Q29" s="159"/>
      <c r="R29" s="160"/>
      <c r="S29" s="29">
        <f>SUM(D29:R29)</f>
        <v>680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56</v>
      </c>
      <c r="E31" s="153"/>
      <c r="F31" s="154"/>
      <c r="G31" s="152">
        <v>1</v>
      </c>
      <c r="H31" s="153"/>
      <c r="I31" s="154"/>
      <c r="J31" s="152">
        <v>299</v>
      </c>
      <c r="K31" s="153"/>
      <c r="L31" s="154"/>
      <c r="M31" s="152">
        <v>0</v>
      </c>
      <c r="N31" s="153"/>
      <c r="O31" s="154"/>
      <c r="P31" s="152">
        <v>0</v>
      </c>
      <c r="Q31" s="153"/>
      <c r="R31" s="154"/>
      <c r="S31" s="34">
        <f>SUM(D31:R31)</f>
        <v>356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1981</v>
      </c>
      <c r="G14" s="46">
        <f t="shared" si="0"/>
        <v>2474</v>
      </c>
      <c r="H14" s="46">
        <f t="shared" si="0"/>
        <v>1543</v>
      </c>
      <c r="I14" s="46">
        <f t="shared" si="0"/>
        <v>977</v>
      </c>
      <c r="J14" s="46">
        <f t="shared" si="0"/>
        <v>938</v>
      </c>
      <c r="K14" s="46">
        <f t="shared" si="0"/>
        <v>1007</v>
      </c>
      <c r="L14" s="47">
        <f>SUM(F14:K14)</f>
        <v>8920</v>
      </c>
      <c r="M14" s="3"/>
    </row>
    <row r="15" spans="3:13" ht="22.5" customHeight="1">
      <c r="C15" s="44"/>
      <c r="D15" s="48" t="s">
        <v>40</v>
      </c>
      <c r="E15" s="48"/>
      <c r="F15" s="46">
        <v>387</v>
      </c>
      <c r="G15" s="46">
        <v>460</v>
      </c>
      <c r="H15" s="46">
        <v>261</v>
      </c>
      <c r="I15" s="46">
        <v>172</v>
      </c>
      <c r="J15" s="46">
        <v>139</v>
      </c>
      <c r="K15" s="46">
        <v>171</v>
      </c>
      <c r="L15" s="47">
        <f>SUM(F15:K15)</f>
        <v>1590</v>
      </c>
      <c r="M15" s="3"/>
    </row>
    <row r="16" spans="3:13" ht="22.5" customHeight="1">
      <c r="C16" s="44"/>
      <c r="D16" s="48" t="s">
        <v>51</v>
      </c>
      <c r="E16" s="48"/>
      <c r="F16" s="46">
        <v>1594</v>
      </c>
      <c r="G16" s="46">
        <v>2014</v>
      </c>
      <c r="H16" s="46">
        <v>1282</v>
      </c>
      <c r="I16" s="46">
        <v>805</v>
      </c>
      <c r="J16" s="46">
        <v>799</v>
      </c>
      <c r="K16" s="46">
        <v>836</v>
      </c>
      <c r="L16" s="47">
        <f>SUM(F16:K16)</f>
        <v>7330</v>
      </c>
      <c r="M16" s="3"/>
    </row>
    <row r="17" spans="3:13" ht="22.5" customHeight="1">
      <c r="C17" s="44" t="s">
        <v>52</v>
      </c>
      <c r="D17" s="45"/>
      <c r="E17" s="45"/>
      <c r="F17" s="46">
        <v>46</v>
      </c>
      <c r="G17" s="46">
        <v>107</v>
      </c>
      <c r="H17" s="46">
        <v>80</v>
      </c>
      <c r="I17" s="46">
        <v>38</v>
      </c>
      <c r="J17" s="46">
        <v>30</v>
      </c>
      <c r="K17" s="46">
        <v>60</v>
      </c>
      <c r="L17" s="47">
        <f>SUM(F17:K17)</f>
        <v>361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2027</v>
      </c>
      <c r="G18" s="51">
        <f t="shared" si="1"/>
        <v>2581</v>
      </c>
      <c r="H18" s="51">
        <f t="shared" si="1"/>
        <v>1623</v>
      </c>
      <c r="I18" s="51">
        <f t="shared" si="1"/>
        <v>1015</v>
      </c>
      <c r="J18" s="51">
        <f t="shared" si="1"/>
        <v>968</v>
      </c>
      <c r="K18" s="51">
        <f t="shared" si="1"/>
        <v>1067</v>
      </c>
      <c r="L18" s="52">
        <f>SUM(F18:K18)</f>
        <v>9281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1202</v>
      </c>
      <c r="G23" s="46">
        <v>1679</v>
      </c>
      <c r="H23" s="46">
        <v>977</v>
      </c>
      <c r="I23" s="46">
        <v>559</v>
      </c>
      <c r="J23" s="46">
        <v>362</v>
      </c>
      <c r="K23" s="46">
        <v>371</v>
      </c>
      <c r="L23" s="47">
        <f>SUM(F23:K23)</f>
        <v>5150</v>
      </c>
      <c r="M23" s="3"/>
    </row>
    <row r="24" spans="3:13" ht="22.5" customHeight="1">
      <c r="C24" s="55" t="s">
        <v>55</v>
      </c>
      <c r="D24" s="45"/>
      <c r="E24" s="45"/>
      <c r="F24" s="46">
        <v>21</v>
      </c>
      <c r="G24" s="46">
        <v>59</v>
      </c>
      <c r="H24" s="46">
        <v>60</v>
      </c>
      <c r="I24" s="46">
        <v>32</v>
      </c>
      <c r="J24" s="46">
        <v>17</v>
      </c>
      <c r="K24" s="46">
        <v>30</v>
      </c>
      <c r="L24" s="47">
        <f>SUM(F24:K24)</f>
        <v>219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1223</v>
      </c>
      <c r="G25" s="51">
        <f t="shared" si="2"/>
        <v>1738</v>
      </c>
      <c r="H25" s="51">
        <f t="shared" si="2"/>
        <v>1037</v>
      </c>
      <c r="I25" s="51">
        <f t="shared" si="2"/>
        <v>591</v>
      </c>
      <c r="J25" s="51">
        <f t="shared" si="2"/>
        <v>379</v>
      </c>
      <c r="K25" s="51">
        <f t="shared" si="2"/>
        <v>401</v>
      </c>
      <c r="L25" s="52">
        <f>SUM(F25:K25)</f>
        <v>5369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780</v>
      </c>
      <c r="G30" s="163"/>
      <c r="H30" s="162">
        <v>620</v>
      </c>
      <c r="I30" s="163"/>
      <c r="J30" s="162">
        <v>370</v>
      </c>
      <c r="K30" s="163"/>
      <c r="L30" s="56">
        <f>SUM(F30:K30)</f>
        <v>1770</v>
      </c>
      <c r="M30" s="3"/>
    </row>
    <row r="31" spans="3:13" ht="22.5" customHeight="1">
      <c r="C31" s="55" t="s">
        <v>55</v>
      </c>
      <c r="D31" s="45"/>
      <c r="E31" s="45"/>
      <c r="F31" s="162">
        <v>8</v>
      </c>
      <c r="G31" s="163"/>
      <c r="H31" s="162">
        <v>9</v>
      </c>
      <c r="I31" s="163"/>
      <c r="J31" s="162">
        <v>10</v>
      </c>
      <c r="K31" s="163"/>
      <c r="L31" s="56">
        <f>SUM(F31:K31)</f>
        <v>27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788</v>
      </c>
      <c r="G32" s="165"/>
      <c r="H32" s="164">
        <f>H30+H31</f>
        <v>629</v>
      </c>
      <c r="I32" s="165"/>
      <c r="J32" s="164">
        <f>J30+J31</f>
        <v>380</v>
      </c>
      <c r="K32" s="165"/>
      <c r="L32" s="57">
        <f>SUM(F32:K32)</f>
        <v>1797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C138" sqref="C13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平成１５年１月月報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2779</v>
      </c>
      <c r="H10" s="107">
        <f t="shared" si="0"/>
        <v>4735</v>
      </c>
      <c r="I10" s="107">
        <f t="shared" si="0"/>
        <v>3149</v>
      </c>
      <c r="J10" s="107">
        <f t="shared" si="0"/>
        <v>2017</v>
      </c>
      <c r="K10" s="107">
        <f t="shared" si="0"/>
        <v>1430</v>
      </c>
      <c r="L10" s="107">
        <f t="shared" si="0"/>
        <v>1751</v>
      </c>
      <c r="M10" s="108">
        <f>SUM(F10:L10)</f>
        <v>15861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1467</v>
      </c>
      <c r="H11" s="107">
        <f t="shared" si="1"/>
        <v>2728</v>
      </c>
      <c r="I11" s="107">
        <f t="shared" si="1"/>
        <v>1883</v>
      </c>
      <c r="J11" s="107">
        <f t="shared" si="1"/>
        <v>1170</v>
      </c>
      <c r="K11" s="107">
        <f t="shared" si="1"/>
        <v>866</v>
      </c>
      <c r="L11" s="107">
        <f t="shared" si="1"/>
        <v>1116</v>
      </c>
      <c r="M11" s="108">
        <f>SUM(F11:L11)</f>
        <v>9230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956</v>
      </c>
      <c r="H12" s="116">
        <v>1141</v>
      </c>
      <c r="I12" s="116">
        <v>603</v>
      </c>
      <c r="J12" s="116">
        <v>299</v>
      </c>
      <c r="K12" s="116">
        <v>208</v>
      </c>
      <c r="L12" s="116">
        <v>272</v>
      </c>
      <c r="M12" s="117">
        <f aca="true" t="shared" si="2" ref="M12:M67">SUM(F12:L12)</f>
        <v>3479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4</v>
      </c>
      <c r="I13" s="116">
        <v>22</v>
      </c>
      <c r="J13" s="116">
        <v>23</v>
      </c>
      <c r="K13" s="116">
        <v>48</v>
      </c>
      <c r="L13" s="116">
        <v>142</v>
      </c>
      <c r="M13" s="117">
        <f t="shared" si="2"/>
        <v>239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36</v>
      </c>
      <c r="H14" s="116">
        <v>176</v>
      </c>
      <c r="I14" s="116">
        <v>186</v>
      </c>
      <c r="J14" s="116">
        <v>146</v>
      </c>
      <c r="K14" s="116">
        <v>130</v>
      </c>
      <c r="L14" s="116">
        <v>207</v>
      </c>
      <c r="M14" s="117">
        <f t="shared" si="2"/>
        <v>881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0</v>
      </c>
      <c r="H15" s="116">
        <v>9</v>
      </c>
      <c r="I15" s="116">
        <v>11</v>
      </c>
      <c r="J15" s="116">
        <v>13</v>
      </c>
      <c r="K15" s="116">
        <v>7</v>
      </c>
      <c r="L15" s="116">
        <v>19</v>
      </c>
      <c r="M15" s="117">
        <f t="shared" si="2"/>
        <v>59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221</v>
      </c>
      <c r="H16" s="116">
        <v>597</v>
      </c>
      <c r="I16" s="116">
        <v>424</v>
      </c>
      <c r="J16" s="116">
        <v>275</v>
      </c>
      <c r="K16" s="116">
        <v>165</v>
      </c>
      <c r="L16" s="116">
        <v>129</v>
      </c>
      <c r="M16" s="117">
        <f t="shared" si="2"/>
        <v>1811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31</v>
      </c>
      <c r="H17" s="116">
        <v>165</v>
      </c>
      <c r="I17" s="116">
        <v>135</v>
      </c>
      <c r="J17" s="116">
        <v>79</v>
      </c>
      <c r="K17" s="116">
        <v>37</v>
      </c>
      <c r="L17" s="116">
        <v>28</v>
      </c>
      <c r="M17" s="117">
        <f t="shared" si="2"/>
        <v>475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223</v>
      </c>
      <c r="H18" s="116">
        <v>636</v>
      </c>
      <c r="I18" s="116">
        <v>502</v>
      </c>
      <c r="J18" s="116">
        <v>335</v>
      </c>
      <c r="K18" s="116">
        <v>271</v>
      </c>
      <c r="L18" s="116">
        <v>319</v>
      </c>
      <c r="M18" s="117">
        <f t="shared" si="2"/>
        <v>2286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11</v>
      </c>
      <c r="H19" s="107">
        <f t="shared" si="3"/>
        <v>99</v>
      </c>
      <c r="I19" s="107">
        <f t="shared" si="3"/>
        <v>115</v>
      </c>
      <c r="J19" s="107">
        <f t="shared" si="3"/>
        <v>130</v>
      </c>
      <c r="K19" s="107">
        <f t="shared" si="3"/>
        <v>100</v>
      </c>
      <c r="L19" s="107">
        <f t="shared" si="3"/>
        <v>98</v>
      </c>
      <c r="M19" s="108">
        <f t="shared" si="2"/>
        <v>553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7</v>
      </c>
      <c r="H20" s="116">
        <v>78</v>
      </c>
      <c r="I20" s="116">
        <v>92</v>
      </c>
      <c r="J20" s="116">
        <v>95</v>
      </c>
      <c r="K20" s="116">
        <v>82</v>
      </c>
      <c r="L20" s="116">
        <v>75</v>
      </c>
      <c r="M20" s="117">
        <f t="shared" si="2"/>
        <v>429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4</v>
      </c>
      <c r="H21" s="116">
        <v>21</v>
      </c>
      <c r="I21" s="116">
        <v>23</v>
      </c>
      <c r="J21" s="116">
        <v>35</v>
      </c>
      <c r="K21" s="116">
        <v>18</v>
      </c>
      <c r="L21" s="116">
        <v>21</v>
      </c>
      <c r="M21" s="117">
        <f>SUM(F21:L21)</f>
        <v>122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2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1243</v>
      </c>
      <c r="H23" s="107">
        <f t="shared" si="4"/>
        <v>1839</v>
      </c>
      <c r="I23" s="107">
        <f t="shared" si="4"/>
        <v>1099</v>
      </c>
      <c r="J23" s="107">
        <f t="shared" si="4"/>
        <v>683</v>
      </c>
      <c r="K23" s="107">
        <f t="shared" si="4"/>
        <v>448</v>
      </c>
      <c r="L23" s="107">
        <f t="shared" si="4"/>
        <v>527</v>
      </c>
      <c r="M23" s="108">
        <f t="shared" si="2"/>
        <v>5839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25</v>
      </c>
      <c r="H24" s="116">
        <v>102</v>
      </c>
      <c r="I24" s="116">
        <v>67</v>
      </c>
      <c r="J24" s="116">
        <v>84</v>
      </c>
      <c r="K24" s="116">
        <v>74</v>
      </c>
      <c r="L24" s="116">
        <v>133</v>
      </c>
      <c r="M24" s="117">
        <f t="shared" si="2"/>
        <v>485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12</v>
      </c>
      <c r="I25" s="116">
        <v>21</v>
      </c>
      <c r="J25" s="116">
        <v>12</v>
      </c>
      <c r="K25" s="116">
        <v>5</v>
      </c>
      <c r="L25" s="116">
        <v>4</v>
      </c>
      <c r="M25" s="117">
        <f t="shared" si="2"/>
        <v>54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6</v>
      </c>
      <c r="H26" s="116">
        <v>33</v>
      </c>
      <c r="I26" s="116">
        <v>17</v>
      </c>
      <c r="J26" s="116">
        <v>15</v>
      </c>
      <c r="K26" s="116">
        <v>7</v>
      </c>
      <c r="L26" s="116">
        <v>3</v>
      </c>
      <c r="M26" s="117">
        <f t="shared" si="2"/>
        <v>81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1212</v>
      </c>
      <c r="H27" s="116">
        <v>1692</v>
      </c>
      <c r="I27" s="116">
        <v>994</v>
      </c>
      <c r="J27" s="116">
        <v>572</v>
      </c>
      <c r="K27" s="116">
        <v>362</v>
      </c>
      <c r="L27" s="116">
        <v>387</v>
      </c>
      <c r="M27" s="117">
        <f>SUM(F27:L27)</f>
        <v>5219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29</v>
      </c>
      <c r="H28" s="116">
        <v>43</v>
      </c>
      <c r="I28" s="116">
        <v>36</v>
      </c>
      <c r="J28" s="116">
        <v>22</v>
      </c>
      <c r="K28" s="116">
        <v>12</v>
      </c>
      <c r="L28" s="116">
        <v>6</v>
      </c>
      <c r="M28" s="117">
        <f t="shared" si="2"/>
        <v>148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29</v>
      </c>
      <c r="H29" s="116">
        <v>26</v>
      </c>
      <c r="I29" s="116">
        <v>16</v>
      </c>
      <c r="J29" s="116">
        <v>12</v>
      </c>
      <c r="K29" s="116">
        <v>4</v>
      </c>
      <c r="L29" s="116">
        <v>4</v>
      </c>
      <c r="M29" s="117">
        <f t="shared" si="2"/>
        <v>91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233</v>
      </c>
      <c r="I30" s="128">
        <f t="shared" si="5"/>
        <v>304</v>
      </c>
      <c r="J30" s="128">
        <f t="shared" si="5"/>
        <v>310</v>
      </c>
      <c r="K30" s="128">
        <f t="shared" si="5"/>
        <v>443</v>
      </c>
      <c r="L30" s="128">
        <f t="shared" si="5"/>
        <v>522</v>
      </c>
      <c r="M30" s="117">
        <f t="shared" si="2"/>
        <v>1816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80</v>
      </c>
      <c r="I31" s="116">
        <v>120</v>
      </c>
      <c r="J31" s="116">
        <v>128</v>
      </c>
      <c r="K31" s="116">
        <v>205</v>
      </c>
      <c r="L31" s="116">
        <v>254</v>
      </c>
      <c r="M31" s="117">
        <f t="shared" si="2"/>
        <v>791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126</v>
      </c>
      <c r="I32" s="116">
        <v>152</v>
      </c>
      <c r="J32" s="116">
        <v>139</v>
      </c>
      <c r="K32" s="116">
        <v>142</v>
      </c>
      <c r="L32" s="116">
        <v>87</v>
      </c>
      <c r="M32" s="117">
        <f t="shared" si="2"/>
        <v>646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27</v>
      </c>
      <c r="I33" s="116">
        <v>32</v>
      </c>
      <c r="J33" s="116">
        <v>43</v>
      </c>
      <c r="K33" s="116">
        <v>96</v>
      </c>
      <c r="L33" s="116">
        <v>181</v>
      </c>
      <c r="M33" s="117">
        <f t="shared" si="2"/>
        <v>379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232</v>
      </c>
      <c r="I34" s="128">
        <f t="shared" si="6"/>
        <v>304</v>
      </c>
      <c r="J34" s="128">
        <f t="shared" si="6"/>
        <v>310</v>
      </c>
      <c r="K34" s="128">
        <f t="shared" si="6"/>
        <v>443</v>
      </c>
      <c r="L34" s="128">
        <f t="shared" si="6"/>
        <v>484</v>
      </c>
      <c r="M34" s="117">
        <f t="shared" si="2"/>
        <v>1777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79</v>
      </c>
      <c r="I35" s="116">
        <v>120</v>
      </c>
      <c r="J35" s="116">
        <v>128</v>
      </c>
      <c r="K35" s="116">
        <v>205</v>
      </c>
      <c r="L35" s="116">
        <v>220</v>
      </c>
      <c r="M35" s="117">
        <f t="shared" si="2"/>
        <v>756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126</v>
      </c>
      <c r="I36" s="116">
        <v>152</v>
      </c>
      <c r="J36" s="116">
        <v>139</v>
      </c>
      <c r="K36" s="116">
        <v>142</v>
      </c>
      <c r="L36" s="116">
        <v>87</v>
      </c>
      <c r="M36" s="117">
        <f t="shared" si="2"/>
        <v>646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27</v>
      </c>
      <c r="I37" s="116">
        <v>32</v>
      </c>
      <c r="J37" s="116">
        <v>43</v>
      </c>
      <c r="K37" s="116">
        <v>96</v>
      </c>
      <c r="L37" s="116">
        <v>177</v>
      </c>
      <c r="M37" s="117">
        <f>SUM(F37:L37)</f>
        <v>375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2782</v>
      </c>
      <c r="H38" s="131">
        <f t="shared" si="7"/>
        <v>4968</v>
      </c>
      <c r="I38" s="131">
        <f t="shared" si="7"/>
        <v>3453</v>
      </c>
      <c r="J38" s="131">
        <f t="shared" si="7"/>
        <v>2327</v>
      </c>
      <c r="K38" s="131">
        <f t="shared" si="7"/>
        <v>1873</v>
      </c>
      <c r="L38" s="131">
        <f t="shared" si="7"/>
        <v>2273</v>
      </c>
      <c r="M38" s="132">
        <f>SUM(F38:L38)</f>
        <v>17677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4173860</v>
      </c>
      <c r="H42" s="107">
        <f t="shared" si="8"/>
        <v>12838565</v>
      </c>
      <c r="I42" s="107">
        <f t="shared" si="8"/>
        <v>10464954</v>
      </c>
      <c r="J42" s="107">
        <f t="shared" si="8"/>
        <v>8327276</v>
      </c>
      <c r="K42" s="107">
        <f t="shared" si="8"/>
        <v>6098708</v>
      </c>
      <c r="L42" s="107">
        <f t="shared" si="8"/>
        <v>7990588</v>
      </c>
      <c r="M42" s="108">
        <f>SUM(F42:L42)</f>
        <v>49893951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3285350</v>
      </c>
      <c r="H43" s="107">
        <f t="shared" si="9"/>
        <v>10191361</v>
      </c>
      <c r="I43" s="107">
        <f t="shared" si="9"/>
        <v>8117280</v>
      </c>
      <c r="J43" s="107">
        <f t="shared" si="9"/>
        <v>6057348</v>
      </c>
      <c r="K43" s="107">
        <f t="shared" si="9"/>
        <v>4516275</v>
      </c>
      <c r="L43" s="107">
        <f t="shared" si="9"/>
        <v>6524749</v>
      </c>
      <c r="M43" s="108">
        <f t="shared" si="2"/>
        <v>38692363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2199893</v>
      </c>
      <c r="H44" s="116">
        <v>5179628</v>
      </c>
      <c r="I44" s="116">
        <v>3650767</v>
      </c>
      <c r="J44" s="116">
        <v>2358913</v>
      </c>
      <c r="K44" s="116">
        <v>1843052</v>
      </c>
      <c r="L44" s="116">
        <v>2991184</v>
      </c>
      <c r="M44" s="117">
        <f>SUM(F44:L44)</f>
        <v>18223437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15000</v>
      </c>
      <c r="I45" s="116">
        <v>122500</v>
      </c>
      <c r="J45" s="116">
        <v>116616</v>
      </c>
      <c r="K45" s="116">
        <v>236250</v>
      </c>
      <c r="L45" s="116">
        <v>747250</v>
      </c>
      <c r="M45" s="117">
        <f t="shared" si="2"/>
        <v>1237616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77299</v>
      </c>
      <c r="H46" s="116">
        <v>646233</v>
      </c>
      <c r="I46" s="116">
        <v>774134</v>
      </c>
      <c r="J46" s="116">
        <v>701788</v>
      </c>
      <c r="K46" s="116">
        <v>642078</v>
      </c>
      <c r="L46" s="116">
        <v>1175833</v>
      </c>
      <c r="M46" s="117">
        <f t="shared" si="2"/>
        <v>4017365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0</v>
      </c>
      <c r="H47" s="116">
        <v>19800</v>
      </c>
      <c r="I47" s="116">
        <v>20900</v>
      </c>
      <c r="J47" s="116">
        <v>26400</v>
      </c>
      <c r="K47" s="116">
        <v>11000</v>
      </c>
      <c r="L47" s="116">
        <v>39050</v>
      </c>
      <c r="M47" s="117">
        <f t="shared" si="2"/>
        <v>117150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630781</v>
      </c>
      <c r="H48" s="116">
        <v>2645328</v>
      </c>
      <c r="I48" s="116">
        <v>2129926</v>
      </c>
      <c r="J48" s="116">
        <v>1850423</v>
      </c>
      <c r="K48" s="116">
        <v>1122050</v>
      </c>
      <c r="L48" s="116">
        <v>884222</v>
      </c>
      <c r="M48" s="117">
        <f t="shared" si="2"/>
        <v>9262730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97727</v>
      </c>
      <c r="H49" s="116">
        <v>875971</v>
      </c>
      <c r="I49" s="116">
        <v>752708</v>
      </c>
      <c r="J49" s="116">
        <v>509754</v>
      </c>
      <c r="K49" s="116">
        <v>246014</v>
      </c>
      <c r="L49" s="116">
        <v>200450</v>
      </c>
      <c r="M49" s="117">
        <f t="shared" si="2"/>
        <v>2682624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279650</v>
      </c>
      <c r="H50" s="116">
        <v>809401</v>
      </c>
      <c r="I50" s="116">
        <v>666345</v>
      </c>
      <c r="J50" s="116">
        <v>493454</v>
      </c>
      <c r="K50" s="116">
        <v>415831</v>
      </c>
      <c r="L50" s="116">
        <v>486760</v>
      </c>
      <c r="M50" s="117">
        <f t="shared" si="2"/>
        <v>3151441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39870</v>
      </c>
      <c r="H51" s="107">
        <f t="shared" si="10"/>
        <v>531851</v>
      </c>
      <c r="I51" s="107">
        <f t="shared" si="10"/>
        <v>769575</v>
      </c>
      <c r="J51" s="107">
        <f t="shared" si="10"/>
        <v>1128680</v>
      </c>
      <c r="K51" s="107">
        <f t="shared" si="10"/>
        <v>935573</v>
      </c>
      <c r="L51" s="107">
        <f t="shared" si="10"/>
        <v>869489</v>
      </c>
      <c r="M51" s="108">
        <f t="shared" si="2"/>
        <v>4275038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20738</v>
      </c>
      <c r="H52" s="116">
        <v>402067</v>
      </c>
      <c r="I52" s="116">
        <v>581583</v>
      </c>
      <c r="J52" s="116">
        <v>841992</v>
      </c>
      <c r="K52" s="116">
        <v>758841</v>
      </c>
      <c r="L52" s="116">
        <v>659781</v>
      </c>
      <c r="M52" s="117">
        <f t="shared" si="2"/>
        <v>3265002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19132</v>
      </c>
      <c r="H53" s="116">
        <v>129784</v>
      </c>
      <c r="I53" s="116">
        <v>187992</v>
      </c>
      <c r="J53" s="116">
        <v>286688</v>
      </c>
      <c r="K53" s="116">
        <v>176732</v>
      </c>
      <c r="L53" s="116">
        <v>180536</v>
      </c>
      <c r="M53" s="117">
        <f t="shared" si="2"/>
        <v>980864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29172</v>
      </c>
      <c r="M54" s="117">
        <f t="shared" si="2"/>
        <v>29172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848640</v>
      </c>
      <c r="H55" s="107">
        <f t="shared" si="11"/>
        <v>2115353</v>
      </c>
      <c r="I55" s="107">
        <f t="shared" si="11"/>
        <v>1578099</v>
      </c>
      <c r="J55" s="107">
        <f t="shared" si="11"/>
        <v>1141248</v>
      </c>
      <c r="K55" s="107">
        <f t="shared" si="11"/>
        <v>646860</v>
      </c>
      <c r="L55" s="107">
        <f t="shared" si="11"/>
        <v>596350</v>
      </c>
      <c r="M55" s="108">
        <f t="shared" si="2"/>
        <v>6926550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19190</v>
      </c>
      <c r="H56" s="116">
        <v>89780</v>
      </c>
      <c r="I56" s="116">
        <v>46180</v>
      </c>
      <c r="J56" s="116">
        <v>73880</v>
      </c>
      <c r="K56" s="116">
        <v>60900</v>
      </c>
      <c r="L56" s="116">
        <v>104720</v>
      </c>
      <c r="M56" s="117">
        <f t="shared" si="2"/>
        <v>394650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292110</v>
      </c>
      <c r="I57" s="116">
        <v>502695</v>
      </c>
      <c r="J57" s="116">
        <v>302760</v>
      </c>
      <c r="K57" s="116">
        <v>129270</v>
      </c>
      <c r="L57" s="116">
        <v>100510</v>
      </c>
      <c r="M57" s="117">
        <f t="shared" si="2"/>
        <v>1327345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41650</v>
      </c>
      <c r="H58" s="116">
        <v>515115</v>
      </c>
      <c r="I58" s="116">
        <v>313544</v>
      </c>
      <c r="J58" s="116">
        <v>284128</v>
      </c>
      <c r="K58" s="116">
        <v>152610</v>
      </c>
      <c r="L58" s="116">
        <v>66040</v>
      </c>
      <c r="M58" s="117">
        <f t="shared" si="2"/>
        <v>1373087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787800</v>
      </c>
      <c r="H59" s="116">
        <v>1218348</v>
      </c>
      <c r="I59" s="116">
        <v>715680</v>
      </c>
      <c r="J59" s="116">
        <v>480480</v>
      </c>
      <c r="K59" s="116">
        <v>304080</v>
      </c>
      <c r="L59" s="116">
        <v>325080</v>
      </c>
      <c r="M59" s="117">
        <f t="shared" si="2"/>
        <v>3831468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17703</v>
      </c>
      <c r="G60" s="128">
        <f t="shared" si="12"/>
        <v>72810</v>
      </c>
      <c r="H60" s="128">
        <f t="shared" si="12"/>
        <v>5756907</v>
      </c>
      <c r="I60" s="128">
        <f t="shared" si="12"/>
        <v>7974074</v>
      </c>
      <c r="J60" s="128">
        <f t="shared" si="12"/>
        <v>8454443</v>
      </c>
      <c r="K60" s="128">
        <f t="shared" si="12"/>
        <v>13317603</v>
      </c>
      <c r="L60" s="128">
        <f t="shared" si="12"/>
        <v>16031924</v>
      </c>
      <c r="M60" s="117">
        <f t="shared" si="2"/>
        <v>51625464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17703</v>
      </c>
      <c r="G61" s="116">
        <v>72810</v>
      </c>
      <c r="H61" s="116">
        <v>1849078</v>
      </c>
      <c r="I61" s="116">
        <v>2976981</v>
      </c>
      <c r="J61" s="116">
        <v>3276148</v>
      </c>
      <c r="K61" s="116">
        <v>5665563</v>
      </c>
      <c r="L61" s="116">
        <v>7165700</v>
      </c>
      <c r="M61" s="117">
        <f>SUM(F61:L61)</f>
        <v>21023983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3113148</v>
      </c>
      <c r="I62" s="116">
        <v>3905048</v>
      </c>
      <c r="J62" s="116">
        <v>3769130</v>
      </c>
      <c r="K62" s="116">
        <v>4144903</v>
      </c>
      <c r="L62" s="116">
        <v>2558682</v>
      </c>
      <c r="M62" s="117">
        <f>SUM(F62:L62)</f>
        <v>17490911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794681</v>
      </c>
      <c r="I63" s="116">
        <v>1092045</v>
      </c>
      <c r="J63" s="116">
        <v>1409165</v>
      </c>
      <c r="K63" s="116">
        <v>3507137</v>
      </c>
      <c r="L63" s="116">
        <v>6307542</v>
      </c>
      <c r="M63" s="117">
        <f t="shared" si="2"/>
        <v>13110570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21</v>
      </c>
      <c r="G64" s="128">
        <f t="shared" si="13"/>
        <v>90</v>
      </c>
      <c r="H64" s="128">
        <f t="shared" si="13"/>
        <v>6472</v>
      </c>
      <c r="I64" s="128">
        <f t="shared" si="13"/>
        <v>8512</v>
      </c>
      <c r="J64" s="128">
        <f t="shared" si="13"/>
        <v>8642</v>
      </c>
      <c r="K64" s="128">
        <f t="shared" si="13"/>
        <v>12617</v>
      </c>
      <c r="L64" s="128">
        <f t="shared" si="13"/>
        <v>13485</v>
      </c>
      <c r="M64" s="117">
        <f t="shared" si="2"/>
        <v>49839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21</v>
      </c>
      <c r="G65" s="116">
        <v>90</v>
      </c>
      <c r="H65" s="116">
        <v>2280</v>
      </c>
      <c r="I65" s="116">
        <v>3450</v>
      </c>
      <c r="J65" s="116">
        <v>3689</v>
      </c>
      <c r="K65" s="116">
        <v>5934</v>
      </c>
      <c r="L65" s="116">
        <v>6323</v>
      </c>
      <c r="M65" s="117">
        <f>SUM(F65:L65)</f>
        <v>21787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3485</v>
      </c>
      <c r="I66" s="116">
        <v>4126</v>
      </c>
      <c r="J66" s="116">
        <v>3768</v>
      </c>
      <c r="K66" s="116">
        <v>3943</v>
      </c>
      <c r="L66" s="116">
        <v>2325</v>
      </c>
      <c r="M66" s="117">
        <f>SUM(F66:L66)</f>
        <v>17647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707</v>
      </c>
      <c r="I67" s="116">
        <v>936</v>
      </c>
      <c r="J67" s="116">
        <v>1185</v>
      </c>
      <c r="K67" s="116">
        <v>2740</v>
      </c>
      <c r="L67" s="116">
        <v>4837</v>
      </c>
      <c r="M67" s="117">
        <f t="shared" si="2"/>
        <v>10405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17703</v>
      </c>
      <c r="G68" s="131">
        <f aca="true" t="shared" si="14" ref="G68:L68">G42+G60</f>
        <v>4246670</v>
      </c>
      <c r="H68" s="131">
        <f t="shared" si="14"/>
        <v>18595472</v>
      </c>
      <c r="I68" s="131">
        <f t="shared" si="14"/>
        <v>18439028</v>
      </c>
      <c r="J68" s="131">
        <f>J42+J60</f>
        <v>16781719</v>
      </c>
      <c r="K68" s="131">
        <f t="shared" si="14"/>
        <v>19416311</v>
      </c>
      <c r="L68" s="131">
        <f t="shared" si="14"/>
        <v>24022512</v>
      </c>
      <c r="M68" s="132">
        <f>SUM(F68:L68)</f>
        <v>101519415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48111706</v>
      </c>
      <c r="H72" s="107">
        <f t="shared" si="15"/>
        <v>138777690</v>
      </c>
      <c r="I72" s="107">
        <f t="shared" si="15"/>
        <v>112818364</v>
      </c>
      <c r="J72" s="107">
        <f t="shared" si="15"/>
        <v>88722699</v>
      </c>
      <c r="K72" s="107">
        <f t="shared" si="15"/>
        <v>64544936</v>
      </c>
      <c r="L72" s="107">
        <f t="shared" si="15"/>
        <v>84267054</v>
      </c>
      <c r="M72" s="108">
        <f>SUM(F72:L72)</f>
        <v>537242449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34614949</v>
      </c>
      <c r="H73" s="107">
        <f t="shared" si="16"/>
        <v>107191742</v>
      </c>
      <c r="I73" s="107">
        <f t="shared" si="16"/>
        <v>85293133</v>
      </c>
      <c r="J73" s="107">
        <f t="shared" si="16"/>
        <v>63599180</v>
      </c>
      <c r="K73" s="107">
        <f t="shared" si="16"/>
        <v>47403979</v>
      </c>
      <c r="L73" s="107">
        <f t="shared" si="16"/>
        <v>68579239</v>
      </c>
      <c r="M73" s="108">
        <f>SUM(F73:L73)</f>
        <v>406682222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23311997</v>
      </c>
      <c r="H74" s="116">
        <v>54887381</v>
      </c>
      <c r="I74" s="116">
        <v>38681356</v>
      </c>
      <c r="J74" s="116">
        <v>24971083</v>
      </c>
      <c r="K74" s="116">
        <v>19498554</v>
      </c>
      <c r="L74" s="116">
        <v>31701565</v>
      </c>
      <c r="M74" s="117">
        <f aca="true" t="shared" si="17" ref="M74:M82">SUM(F74:L74)</f>
        <v>193051936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159000</v>
      </c>
      <c r="I75" s="116">
        <v>1298500</v>
      </c>
      <c r="J75" s="116">
        <v>1236129</v>
      </c>
      <c r="K75" s="116">
        <v>2504250</v>
      </c>
      <c r="L75" s="116">
        <v>7920850</v>
      </c>
      <c r="M75" s="117">
        <f t="shared" si="17"/>
        <v>13118729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803908</v>
      </c>
      <c r="H76" s="116">
        <v>6720301</v>
      </c>
      <c r="I76" s="116">
        <v>8049863</v>
      </c>
      <c r="J76" s="116">
        <v>7293711</v>
      </c>
      <c r="K76" s="116">
        <v>6676268</v>
      </c>
      <c r="L76" s="116">
        <v>12228635</v>
      </c>
      <c r="M76" s="117">
        <f t="shared" si="17"/>
        <v>41772686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0</v>
      </c>
      <c r="H77" s="116">
        <v>205920</v>
      </c>
      <c r="I77" s="116">
        <v>216898</v>
      </c>
      <c r="J77" s="116">
        <v>274560</v>
      </c>
      <c r="K77" s="116">
        <v>114400</v>
      </c>
      <c r="L77" s="116">
        <v>406120</v>
      </c>
      <c r="M77" s="117">
        <f t="shared" si="17"/>
        <v>1217898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6686197</v>
      </c>
      <c r="H78" s="116">
        <v>28031996</v>
      </c>
      <c r="I78" s="116">
        <v>22559796</v>
      </c>
      <c r="J78" s="116">
        <v>19593929</v>
      </c>
      <c r="K78" s="116">
        <v>11893668</v>
      </c>
      <c r="L78" s="116">
        <v>9369800</v>
      </c>
      <c r="M78" s="117">
        <f t="shared" si="17"/>
        <v>98135386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1016347</v>
      </c>
      <c r="H79" s="116">
        <v>9093134</v>
      </c>
      <c r="I79" s="116">
        <v>7823270</v>
      </c>
      <c r="J79" s="116">
        <v>5295228</v>
      </c>
      <c r="K79" s="116">
        <v>2558529</v>
      </c>
      <c r="L79" s="116">
        <v>2084669</v>
      </c>
      <c r="M79" s="117">
        <f t="shared" si="17"/>
        <v>27871177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2796500</v>
      </c>
      <c r="H80" s="116">
        <v>8094010</v>
      </c>
      <c r="I80" s="116">
        <v>6663450</v>
      </c>
      <c r="J80" s="116">
        <v>4934540</v>
      </c>
      <c r="K80" s="116">
        <v>4158310</v>
      </c>
      <c r="L80" s="116">
        <v>4867600</v>
      </c>
      <c r="M80" s="117">
        <f t="shared" si="17"/>
        <v>31514410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414645</v>
      </c>
      <c r="H81" s="107">
        <f t="shared" si="18"/>
        <v>5529943</v>
      </c>
      <c r="I81" s="107">
        <f t="shared" si="18"/>
        <v>8000739</v>
      </c>
      <c r="J81" s="107">
        <f t="shared" si="18"/>
        <v>11734698</v>
      </c>
      <c r="K81" s="107">
        <f t="shared" si="18"/>
        <v>9729923</v>
      </c>
      <c r="L81" s="107">
        <f t="shared" si="18"/>
        <v>9042591</v>
      </c>
      <c r="M81" s="108">
        <f t="shared" si="17"/>
        <v>44452539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215673</v>
      </c>
      <c r="H82" s="116">
        <v>4181464</v>
      </c>
      <c r="I82" s="116">
        <v>6045631</v>
      </c>
      <c r="J82" s="116">
        <v>8753790</v>
      </c>
      <c r="K82" s="116">
        <v>7891918</v>
      </c>
      <c r="L82" s="116">
        <v>6861696</v>
      </c>
      <c r="M82" s="117">
        <f t="shared" si="17"/>
        <v>33950172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198972</v>
      </c>
      <c r="H83" s="116">
        <v>1348479</v>
      </c>
      <c r="I83" s="116">
        <v>1955108</v>
      </c>
      <c r="J83" s="116">
        <v>2980908</v>
      </c>
      <c r="K83" s="116">
        <v>1838005</v>
      </c>
      <c r="L83" s="116">
        <v>1877567</v>
      </c>
      <c r="M83" s="117">
        <f aca="true" t="shared" si="19" ref="M83:M89">SUM(F83:L83)</f>
        <v>10199039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303328</v>
      </c>
      <c r="M84" s="117">
        <f t="shared" si="19"/>
        <v>303328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8505892</v>
      </c>
      <c r="H85" s="107">
        <f t="shared" si="20"/>
        <v>21589119</v>
      </c>
      <c r="I85" s="107">
        <f t="shared" si="20"/>
        <v>16247447</v>
      </c>
      <c r="J85" s="107">
        <f t="shared" si="20"/>
        <v>11717508</v>
      </c>
      <c r="K85" s="107">
        <f t="shared" si="20"/>
        <v>6618828</v>
      </c>
      <c r="L85" s="107">
        <f t="shared" si="20"/>
        <v>6053470</v>
      </c>
      <c r="M85" s="108">
        <f t="shared" si="19"/>
        <v>70732264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191900</v>
      </c>
      <c r="H86" s="116">
        <v>897800</v>
      </c>
      <c r="I86" s="116">
        <v>461800</v>
      </c>
      <c r="J86" s="116">
        <v>738800</v>
      </c>
      <c r="K86" s="116">
        <v>609000</v>
      </c>
      <c r="L86" s="116">
        <v>1047200</v>
      </c>
      <c r="M86" s="117">
        <f t="shared" si="19"/>
        <v>3946500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3081804</v>
      </c>
      <c r="I87" s="116">
        <v>5328567</v>
      </c>
      <c r="J87" s="116">
        <v>3194118</v>
      </c>
      <c r="K87" s="116">
        <v>1370262</v>
      </c>
      <c r="L87" s="116">
        <v>1065406</v>
      </c>
      <c r="M87" s="117">
        <f t="shared" si="19"/>
        <v>14040157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435992</v>
      </c>
      <c r="H88" s="116">
        <v>5426035</v>
      </c>
      <c r="I88" s="116">
        <v>3300280</v>
      </c>
      <c r="J88" s="116">
        <v>2979790</v>
      </c>
      <c r="K88" s="116">
        <v>1598766</v>
      </c>
      <c r="L88" s="116">
        <v>690064</v>
      </c>
      <c r="M88" s="117">
        <f t="shared" si="19"/>
        <v>14430927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7878000</v>
      </c>
      <c r="H89" s="116">
        <v>12183480</v>
      </c>
      <c r="I89" s="116">
        <v>7156800</v>
      </c>
      <c r="J89" s="116">
        <v>4804800</v>
      </c>
      <c r="K89" s="116">
        <v>3040800</v>
      </c>
      <c r="L89" s="116">
        <v>3250800</v>
      </c>
      <c r="M89" s="117">
        <f t="shared" si="19"/>
        <v>38314680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646265</v>
      </c>
      <c r="H90" s="116">
        <v>1130603</v>
      </c>
      <c r="I90" s="116">
        <v>1061903</v>
      </c>
      <c r="J90" s="116">
        <v>638535</v>
      </c>
      <c r="K90" s="116">
        <v>464081</v>
      </c>
      <c r="L90" s="116">
        <v>100765</v>
      </c>
      <c r="M90" s="117">
        <f aca="true" t="shared" si="21" ref="M90:M98">SUM(F90:L90)</f>
        <v>4042152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3929955</v>
      </c>
      <c r="H91" s="116">
        <v>3336283</v>
      </c>
      <c r="I91" s="116">
        <v>2215142</v>
      </c>
      <c r="J91" s="116">
        <v>1032778</v>
      </c>
      <c r="K91" s="116">
        <v>328125</v>
      </c>
      <c r="L91" s="116">
        <v>490989</v>
      </c>
      <c r="M91" s="117">
        <f t="shared" si="21"/>
        <v>11333272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221550</v>
      </c>
      <c r="G92" s="128">
        <f t="shared" si="22"/>
        <v>958524</v>
      </c>
      <c r="H92" s="128">
        <f t="shared" si="22"/>
        <v>73706857</v>
      </c>
      <c r="I92" s="128">
        <f t="shared" si="22"/>
        <v>100922030</v>
      </c>
      <c r="J92" s="128">
        <f t="shared" si="22"/>
        <v>106248510</v>
      </c>
      <c r="K92" s="128">
        <f t="shared" si="22"/>
        <v>165156986</v>
      </c>
      <c r="L92" s="128">
        <f t="shared" si="22"/>
        <v>195733791</v>
      </c>
      <c r="M92" s="117">
        <f t="shared" si="21"/>
        <v>642948248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221550</v>
      </c>
      <c r="G93" s="116">
        <v>958524</v>
      </c>
      <c r="H93" s="116">
        <v>24090889</v>
      </c>
      <c r="I93" s="116">
        <v>38217507</v>
      </c>
      <c r="J93" s="116">
        <v>41851824</v>
      </c>
      <c r="K93" s="116">
        <v>71357658</v>
      </c>
      <c r="L93" s="116">
        <v>87852172</v>
      </c>
      <c r="M93" s="117">
        <f t="shared" si="21"/>
        <v>264550124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39828492</v>
      </c>
      <c r="I94" s="116">
        <v>49385872</v>
      </c>
      <c r="J94" s="116">
        <v>47282985</v>
      </c>
      <c r="K94" s="116">
        <v>51494505</v>
      </c>
      <c r="L94" s="116">
        <v>31657543</v>
      </c>
      <c r="M94" s="117">
        <f t="shared" si="21"/>
        <v>219649397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9787476</v>
      </c>
      <c r="I95" s="116">
        <v>13318651</v>
      </c>
      <c r="J95" s="116">
        <v>17113701</v>
      </c>
      <c r="K95" s="116">
        <v>42304823</v>
      </c>
      <c r="L95" s="116">
        <v>76224076</v>
      </c>
      <c r="M95" s="117">
        <f t="shared" si="21"/>
        <v>158748727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44520</v>
      </c>
      <c r="G96" s="128">
        <f t="shared" si="23"/>
        <v>201300</v>
      </c>
      <c r="H96" s="128">
        <f t="shared" si="23"/>
        <v>14078440</v>
      </c>
      <c r="I96" s="128">
        <f t="shared" si="23"/>
        <v>18317490</v>
      </c>
      <c r="J96" s="128">
        <f t="shared" si="23"/>
        <v>18673590</v>
      </c>
      <c r="K96" s="128">
        <f t="shared" si="23"/>
        <v>27311790</v>
      </c>
      <c r="L96" s="128">
        <f t="shared" si="23"/>
        <v>29683150</v>
      </c>
      <c r="M96" s="117">
        <f t="shared" si="21"/>
        <v>108310280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44520</v>
      </c>
      <c r="G97" s="116">
        <v>201300</v>
      </c>
      <c r="H97" s="116">
        <v>4922100</v>
      </c>
      <c r="I97" s="116">
        <v>7354500</v>
      </c>
      <c r="J97" s="116">
        <v>7880480</v>
      </c>
      <c r="K97" s="116">
        <v>12673880</v>
      </c>
      <c r="L97" s="116">
        <v>13557560</v>
      </c>
      <c r="M97" s="117">
        <f t="shared" si="21"/>
        <v>46634340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7600500</v>
      </c>
      <c r="I98" s="116">
        <v>8911870</v>
      </c>
      <c r="J98" s="116">
        <v>8150110</v>
      </c>
      <c r="K98" s="116">
        <v>8536210</v>
      </c>
      <c r="L98" s="116">
        <v>5100800</v>
      </c>
      <c r="M98" s="117">
        <f t="shared" si="21"/>
        <v>38299490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1555840</v>
      </c>
      <c r="I99" s="116">
        <v>2051120</v>
      </c>
      <c r="J99" s="116">
        <v>2643000</v>
      </c>
      <c r="K99" s="116">
        <v>6101700</v>
      </c>
      <c r="L99" s="116">
        <v>11024790</v>
      </c>
      <c r="M99" s="117">
        <f>SUM(F99:L99)</f>
        <v>23376450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221550</v>
      </c>
      <c r="G100" s="131">
        <f t="shared" si="24"/>
        <v>49070230</v>
      </c>
      <c r="H100" s="131">
        <f t="shared" si="24"/>
        <v>212484547</v>
      </c>
      <c r="I100" s="131">
        <f t="shared" si="24"/>
        <v>213740394</v>
      </c>
      <c r="J100" s="131">
        <f t="shared" si="24"/>
        <v>194971209</v>
      </c>
      <c r="K100" s="131">
        <f t="shared" si="24"/>
        <v>229701922</v>
      </c>
      <c r="L100" s="131">
        <f t="shared" si="24"/>
        <v>280000845</v>
      </c>
      <c r="M100" s="132">
        <f>SUM(F100:L100)</f>
        <v>1180190697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44087760</v>
      </c>
      <c r="H104" s="107">
        <f t="shared" si="25"/>
        <v>126117247</v>
      </c>
      <c r="I104" s="107">
        <f t="shared" si="25"/>
        <v>102256496</v>
      </c>
      <c r="J104" s="107">
        <f t="shared" si="25"/>
        <v>80330506</v>
      </c>
      <c r="K104" s="107">
        <f t="shared" si="25"/>
        <v>58394253</v>
      </c>
      <c r="L104" s="107">
        <f t="shared" si="25"/>
        <v>76165100</v>
      </c>
      <c r="M104" s="108">
        <f>SUM(F104:L104)</f>
        <v>487351362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31152892</v>
      </c>
      <c r="H105" s="107">
        <f t="shared" si="26"/>
        <v>96471629</v>
      </c>
      <c r="I105" s="107">
        <f t="shared" si="26"/>
        <v>76768174</v>
      </c>
      <c r="J105" s="107">
        <f t="shared" si="26"/>
        <v>57238930</v>
      </c>
      <c r="K105" s="107">
        <f t="shared" si="26"/>
        <v>42663357</v>
      </c>
      <c r="L105" s="107">
        <f t="shared" si="26"/>
        <v>61721036</v>
      </c>
      <c r="M105" s="108">
        <f>SUM(F105:L105)</f>
        <v>366016018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20980364</v>
      </c>
      <c r="H106" s="116">
        <v>49398098</v>
      </c>
      <c r="I106" s="116">
        <v>34812941</v>
      </c>
      <c r="J106" s="116">
        <v>22473836</v>
      </c>
      <c r="K106" s="116">
        <v>17548608</v>
      </c>
      <c r="L106" s="116">
        <v>28531285</v>
      </c>
      <c r="M106" s="117">
        <f aca="true" t="shared" si="27" ref="M106:M114">SUM(F106:L106)</f>
        <v>173745132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143100</v>
      </c>
      <c r="I107" s="116">
        <v>1168650</v>
      </c>
      <c r="J107" s="116">
        <v>1112516</v>
      </c>
      <c r="K107" s="116">
        <v>2253825</v>
      </c>
      <c r="L107" s="116">
        <v>7128763</v>
      </c>
      <c r="M107" s="117">
        <f t="shared" si="27"/>
        <v>11806854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723507</v>
      </c>
      <c r="H108" s="116">
        <v>6048218</v>
      </c>
      <c r="I108" s="116">
        <v>7244813</v>
      </c>
      <c r="J108" s="116">
        <v>6564287</v>
      </c>
      <c r="K108" s="116">
        <v>6008593</v>
      </c>
      <c r="L108" s="116">
        <v>11005685</v>
      </c>
      <c r="M108" s="117">
        <f t="shared" si="27"/>
        <v>37595103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0</v>
      </c>
      <c r="H109" s="116">
        <v>185328</v>
      </c>
      <c r="I109" s="116">
        <v>195208</v>
      </c>
      <c r="J109" s="116">
        <v>247104</v>
      </c>
      <c r="K109" s="116">
        <v>102960</v>
      </c>
      <c r="L109" s="116">
        <v>365508</v>
      </c>
      <c r="M109" s="117">
        <f t="shared" si="27"/>
        <v>1096108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6017471</v>
      </c>
      <c r="H110" s="116">
        <v>25228525</v>
      </c>
      <c r="I110" s="116">
        <v>20303622</v>
      </c>
      <c r="J110" s="116">
        <v>17634434</v>
      </c>
      <c r="K110" s="116">
        <v>10704236</v>
      </c>
      <c r="L110" s="116">
        <v>8432767</v>
      </c>
      <c r="M110" s="117">
        <f t="shared" si="27"/>
        <v>88321055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914700</v>
      </c>
      <c r="H111" s="116">
        <v>8183751</v>
      </c>
      <c r="I111" s="116">
        <v>7040885</v>
      </c>
      <c r="J111" s="116">
        <v>4765667</v>
      </c>
      <c r="K111" s="116">
        <v>2302656</v>
      </c>
      <c r="L111" s="116">
        <v>1876188</v>
      </c>
      <c r="M111" s="117">
        <f t="shared" si="27"/>
        <v>25083847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2516850</v>
      </c>
      <c r="H112" s="116">
        <v>7284609</v>
      </c>
      <c r="I112" s="116">
        <v>6002055</v>
      </c>
      <c r="J112" s="116">
        <v>4441086</v>
      </c>
      <c r="K112" s="116">
        <v>3742479</v>
      </c>
      <c r="L112" s="116">
        <v>4380840</v>
      </c>
      <c r="M112" s="117">
        <f t="shared" si="27"/>
        <v>28367919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373176</v>
      </c>
      <c r="H113" s="107">
        <f t="shared" si="28"/>
        <v>4976904</v>
      </c>
      <c r="I113" s="107">
        <f t="shared" si="28"/>
        <v>7200609</v>
      </c>
      <c r="J113" s="107">
        <f t="shared" si="28"/>
        <v>10561168</v>
      </c>
      <c r="K113" s="107">
        <f t="shared" si="28"/>
        <v>8756890</v>
      </c>
      <c r="L113" s="107">
        <f t="shared" si="28"/>
        <v>8138287</v>
      </c>
      <c r="M113" s="108">
        <f t="shared" si="27"/>
        <v>40007034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194102</v>
      </c>
      <c r="H114" s="116">
        <v>3763284</v>
      </c>
      <c r="I114" s="116">
        <v>5441023</v>
      </c>
      <c r="J114" s="116">
        <v>7878367</v>
      </c>
      <c r="K114" s="116">
        <v>7102695</v>
      </c>
      <c r="L114" s="116">
        <v>6175491</v>
      </c>
      <c r="M114" s="117">
        <f t="shared" si="27"/>
        <v>30554962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179074</v>
      </c>
      <c r="H115" s="116">
        <v>1213620</v>
      </c>
      <c r="I115" s="116">
        <v>1759586</v>
      </c>
      <c r="J115" s="116">
        <v>2682801</v>
      </c>
      <c r="K115" s="116">
        <v>1654195</v>
      </c>
      <c r="L115" s="116">
        <v>1689801</v>
      </c>
      <c r="M115" s="117">
        <f aca="true" t="shared" si="29" ref="M115:M121">SUM(F115:L115)</f>
        <v>9179077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272995</v>
      </c>
      <c r="M116" s="117">
        <f t="shared" si="29"/>
        <v>272995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8443099</v>
      </c>
      <c r="H117" s="107">
        <f t="shared" si="30"/>
        <v>20648525</v>
      </c>
      <c r="I117" s="107">
        <f t="shared" si="30"/>
        <v>15338376</v>
      </c>
      <c r="J117" s="107">
        <f t="shared" si="30"/>
        <v>11026228</v>
      </c>
      <c r="K117" s="107">
        <f t="shared" si="30"/>
        <v>6261023</v>
      </c>
      <c r="L117" s="107">
        <f t="shared" si="30"/>
        <v>5773200</v>
      </c>
      <c r="M117" s="108">
        <f t="shared" si="29"/>
        <v>67490451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172710</v>
      </c>
      <c r="H118" s="116">
        <v>808020</v>
      </c>
      <c r="I118" s="116">
        <v>415620</v>
      </c>
      <c r="J118" s="116">
        <v>664920</v>
      </c>
      <c r="K118" s="116">
        <v>548100</v>
      </c>
      <c r="L118" s="116">
        <v>942480</v>
      </c>
      <c r="M118" s="117">
        <f t="shared" si="29"/>
        <v>3551850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2773615</v>
      </c>
      <c r="I119" s="116">
        <v>4795708</v>
      </c>
      <c r="J119" s="116">
        <v>2874704</v>
      </c>
      <c r="K119" s="116">
        <v>1233234</v>
      </c>
      <c r="L119" s="116">
        <v>958863</v>
      </c>
      <c r="M119" s="117">
        <f t="shared" si="29"/>
        <v>12636124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392389</v>
      </c>
      <c r="H120" s="116">
        <v>4883410</v>
      </c>
      <c r="I120" s="116">
        <v>2970248</v>
      </c>
      <c r="J120" s="116">
        <v>2681804</v>
      </c>
      <c r="K120" s="116">
        <v>1438889</v>
      </c>
      <c r="L120" s="116">
        <v>621057</v>
      </c>
      <c r="M120" s="117">
        <f t="shared" si="29"/>
        <v>12987797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7878000</v>
      </c>
      <c r="H121" s="116">
        <v>12183480</v>
      </c>
      <c r="I121" s="116">
        <v>7156800</v>
      </c>
      <c r="J121" s="116">
        <v>4804800</v>
      </c>
      <c r="K121" s="116">
        <v>3040800</v>
      </c>
      <c r="L121" s="116">
        <v>3250800</v>
      </c>
      <c r="M121" s="117">
        <f t="shared" si="29"/>
        <v>38314680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581637</v>
      </c>
      <c r="H122" s="116">
        <v>1017537</v>
      </c>
      <c r="I122" s="116">
        <v>955711</v>
      </c>
      <c r="J122" s="116">
        <v>574681</v>
      </c>
      <c r="K122" s="116">
        <v>417671</v>
      </c>
      <c r="L122" s="116">
        <v>90688</v>
      </c>
      <c r="M122" s="117">
        <f aca="true" t="shared" si="31" ref="M122:M130">SUM(F122:L122)</f>
        <v>3637925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3536956</v>
      </c>
      <c r="H123" s="116">
        <v>3002652</v>
      </c>
      <c r="I123" s="116">
        <v>1993626</v>
      </c>
      <c r="J123" s="116">
        <v>929499</v>
      </c>
      <c r="K123" s="116">
        <v>295312</v>
      </c>
      <c r="L123" s="116">
        <v>441889</v>
      </c>
      <c r="M123" s="117">
        <f t="shared" si="31"/>
        <v>10199934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187467</v>
      </c>
      <c r="G124" s="128">
        <f t="shared" si="32"/>
        <v>837800</v>
      </c>
      <c r="H124" s="128">
        <f t="shared" si="32"/>
        <v>64120436</v>
      </c>
      <c r="I124" s="128">
        <f t="shared" si="32"/>
        <v>87620474</v>
      </c>
      <c r="J124" s="128">
        <f t="shared" si="32"/>
        <v>92697416</v>
      </c>
      <c r="K124" s="128">
        <f t="shared" si="32"/>
        <v>144715760</v>
      </c>
      <c r="L124" s="128">
        <f t="shared" si="32"/>
        <v>172552491</v>
      </c>
      <c r="M124" s="117">
        <f>SUM(F124:L124)</f>
        <v>562731844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187467</v>
      </c>
      <c r="G125" s="116">
        <v>837800</v>
      </c>
      <c r="H125" s="116">
        <v>21296737</v>
      </c>
      <c r="I125" s="116">
        <v>33519256</v>
      </c>
      <c r="J125" s="116">
        <v>37026622</v>
      </c>
      <c r="K125" s="116">
        <v>63240463</v>
      </c>
      <c r="L125" s="116">
        <v>78698956</v>
      </c>
      <c r="M125" s="117">
        <f t="shared" si="31"/>
        <v>234807301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34291781</v>
      </c>
      <c r="I126" s="116">
        <v>42565368</v>
      </c>
      <c r="J126" s="116">
        <v>40798475</v>
      </c>
      <c r="K126" s="116">
        <v>44574324</v>
      </c>
      <c r="L126" s="116">
        <v>27398171</v>
      </c>
      <c r="M126" s="117">
        <f t="shared" si="31"/>
        <v>189628119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8531918</v>
      </c>
      <c r="I127" s="116">
        <v>11535850</v>
      </c>
      <c r="J127" s="116">
        <v>14872319</v>
      </c>
      <c r="K127" s="116">
        <v>36900973</v>
      </c>
      <c r="L127" s="116">
        <v>66455364</v>
      </c>
      <c r="M127" s="117">
        <f t="shared" si="31"/>
        <v>138296424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28140</v>
      </c>
      <c r="G128" s="128">
        <f t="shared" si="33"/>
        <v>156300</v>
      </c>
      <c r="H128" s="128">
        <f t="shared" si="33"/>
        <v>10156680</v>
      </c>
      <c r="I128" s="128">
        <f t="shared" si="33"/>
        <v>12947570</v>
      </c>
      <c r="J128" s="128">
        <f t="shared" si="33"/>
        <v>13385350</v>
      </c>
      <c r="K128" s="128">
        <f t="shared" si="33"/>
        <v>19803490</v>
      </c>
      <c r="L128" s="128">
        <f t="shared" si="33"/>
        <v>21670210</v>
      </c>
      <c r="M128" s="117">
        <f t="shared" si="31"/>
        <v>78147740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28140</v>
      </c>
      <c r="G129" s="116">
        <v>156300</v>
      </c>
      <c r="H129" s="116">
        <v>3746580</v>
      </c>
      <c r="I129" s="116">
        <v>5413660</v>
      </c>
      <c r="J129" s="116">
        <v>5957700</v>
      </c>
      <c r="K129" s="116">
        <v>9573360</v>
      </c>
      <c r="L129" s="116">
        <v>10396980</v>
      </c>
      <c r="M129" s="117">
        <f t="shared" si="31"/>
        <v>35272720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5286640</v>
      </c>
      <c r="I130" s="116">
        <v>6138830</v>
      </c>
      <c r="J130" s="116">
        <v>5578950</v>
      </c>
      <c r="K130" s="116">
        <v>5911910</v>
      </c>
      <c r="L130" s="116">
        <v>3497140</v>
      </c>
      <c r="M130" s="117">
        <f t="shared" si="31"/>
        <v>26413470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1123460</v>
      </c>
      <c r="I131" s="116">
        <v>1395080</v>
      </c>
      <c r="J131" s="116">
        <v>1848700</v>
      </c>
      <c r="K131" s="116">
        <v>4318220</v>
      </c>
      <c r="L131" s="116">
        <v>7776090</v>
      </c>
      <c r="M131" s="117">
        <f>SUM(F131:L131)</f>
        <v>16461550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187467</v>
      </c>
      <c r="G132" s="131">
        <f t="shared" si="34"/>
        <v>44925560</v>
      </c>
      <c r="H132" s="131">
        <f t="shared" si="34"/>
        <v>190237683</v>
      </c>
      <c r="I132" s="131">
        <f t="shared" si="34"/>
        <v>189876970</v>
      </c>
      <c r="J132" s="131">
        <f t="shared" si="34"/>
        <v>173027922</v>
      </c>
      <c r="K132" s="131">
        <f t="shared" si="34"/>
        <v>203110013</v>
      </c>
      <c r="L132" s="131">
        <f t="shared" si="34"/>
        <v>248717591</v>
      </c>
      <c r="M132" s="132">
        <f>SUM(F132:L132)</f>
        <v>1050083206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136</v>
      </c>
      <c r="J15" s="160"/>
      <c r="K15" s="158">
        <f>G15+I15</f>
        <v>136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1807828</v>
      </c>
      <c r="J16" s="154"/>
      <c r="K16" s="152">
        <f>G16+I16</f>
        <v>1807828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52</v>
      </c>
      <c r="H20" s="160"/>
      <c r="I20" s="158">
        <v>691</v>
      </c>
      <c r="J20" s="160"/>
      <c r="K20" s="158">
        <f>G20+I20</f>
        <v>743</v>
      </c>
      <c r="L20" s="161"/>
    </row>
    <row r="21" spans="4:12" ht="18.75" customHeight="1" thickBot="1">
      <c r="D21" s="49" t="s">
        <v>64</v>
      </c>
      <c r="E21" s="50"/>
      <c r="F21" s="50"/>
      <c r="G21" s="152">
        <v>501057</v>
      </c>
      <c r="H21" s="154"/>
      <c r="I21" s="152">
        <v>4894041</v>
      </c>
      <c r="J21" s="154"/>
      <c r="K21" s="152">
        <f>G21+I21</f>
        <v>5395098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57</v>
      </c>
      <c r="H25" s="160"/>
      <c r="I25" s="158">
        <v>106</v>
      </c>
      <c r="J25" s="160"/>
      <c r="K25" s="158">
        <f>G25+I25</f>
        <v>163</v>
      </c>
      <c r="L25" s="161"/>
    </row>
    <row r="26" spans="4:12" ht="18.75" customHeight="1" thickBot="1">
      <c r="D26" s="49" t="s">
        <v>64</v>
      </c>
      <c r="E26" s="50"/>
      <c r="F26" s="50"/>
      <c r="G26" s="152">
        <v>361198</v>
      </c>
      <c r="H26" s="154"/>
      <c r="I26" s="152">
        <v>535678</v>
      </c>
      <c r="J26" s="154"/>
      <c r="K26" s="152">
        <f>G26+I26</f>
        <v>896876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109</v>
      </c>
      <c r="H30" s="160"/>
      <c r="I30" s="158">
        <f>I15+I20+I25</f>
        <v>933</v>
      </c>
      <c r="J30" s="160"/>
      <c r="K30" s="158">
        <f>G30+I30</f>
        <v>1042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862255</v>
      </c>
      <c r="H31" s="154"/>
      <c r="I31" s="152">
        <f>I16+I21+I26</f>
        <v>7237547</v>
      </c>
      <c r="J31" s="154"/>
      <c r="K31" s="152">
        <f>G31+I31</f>
        <v>8099802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5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平成１５年１月月報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1942969380</v>
      </c>
      <c r="E14" s="69">
        <v>1608914920</v>
      </c>
      <c r="F14" s="69">
        <v>6547020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551157800</v>
      </c>
      <c r="E15" s="69">
        <v>404680310</v>
      </c>
      <c r="F15" s="69">
        <v>1210680</v>
      </c>
      <c r="G15" s="69">
        <v>0</v>
      </c>
      <c r="H15" s="69">
        <v>146477490</v>
      </c>
      <c r="I15" s="56">
        <v>15303930</v>
      </c>
    </row>
    <row r="16" spans="2:9" ht="21" customHeight="1">
      <c r="B16" s="70"/>
      <c r="C16" s="68" t="s">
        <v>7</v>
      </c>
      <c r="D16" s="69">
        <f aca="true" t="shared" si="0" ref="D16:I16">D14+D15</f>
        <v>2494127180</v>
      </c>
      <c r="E16" s="69">
        <f t="shared" si="0"/>
        <v>2013595230</v>
      </c>
      <c r="F16" s="69">
        <f t="shared" si="0"/>
        <v>7757700</v>
      </c>
      <c r="G16" s="69">
        <f t="shared" si="0"/>
        <v>0</v>
      </c>
      <c r="H16" s="69">
        <f t="shared" si="0"/>
        <v>146477490</v>
      </c>
      <c r="I16" s="56">
        <f t="shared" si="0"/>
        <v>15303930</v>
      </c>
    </row>
    <row r="17" spans="2:9" ht="21" customHeight="1">
      <c r="B17" s="70" t="s">
        <v>33</v>
      </c>
      <c r="C17" s="68" t="s">
        <v>32</v>
      </c>
      <c r="D17" s="69">
        <v>16892900</v>
      </c>
      <c r="E17" s="69">
        <v>5358480</v>
      </c>
      <c r="F17" s="69">
        <v>2200</v>
      </c>
      <c r="G17" s="69">
        <v>277360</v>
      </c>
      <c r="H17" s="69">
        <v>11257060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1942969380</v>
      </c>
      <c r="E18" s="69">
        <f>E14</f>
        <v>1608914920</v>
      </c>
      <c r="F18" s="69">
        <f>F14</f>
        <v>6547020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568050700</v>
      </c>
      <c r="E19" s="69">
        <f>E15+E17</f>
        <v>410038790</v>
      </c>
      <c r="F19" s="69">
        <f>F15+F17</f>
        <v>1212880</v>
      </c>
      <c r="G19" s="69">
        <f>G15+G17</f>
        <v>277360</v>
      </c>
      <c r="H19" s="69">
        <f>H15+H17</f>
        <v>157734550</v>
      </c>
      <c r="I19" s="56">
        <f>I16+I18</f>
        <v>15303930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2511020080</v>
      </c>
      <c r="E20" s="74">
        <f t="shared" si="1"/>
        <v>2018953710</v>
      </c>
      <c r="F20" s="74">
        <f t="shared" si="1"/>
        <v>7759900</v>
      </c>
      <c r="G20" s="74">
        <f t="shared" si="1"/>
        <v>277360</v>
      </c>
      <c r="H20" s="74">
        <f t="shared" si="1"/>
        <v>157734550</v>
      </c>
      <c r="I20" s="57">
        <f t="shared" si="1"/>
        <v>15303930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8884454506</v>
      </c>
      <c r="E27" s="69">
        <v>8885453839</v>
      </c>
      <c r="F27" s="69">
        <v>999333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347392249</v>
      </c>
      <c r="E28" s="69">
        <v>347392249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79962332</v>
      </c>
      <c r="E29" s="69">
        <v>80046312</v>
      </c>
      <c r="F29" s="69">
        <v>83980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9311809087</v>
      </c>
      <c r="E31" s="74">
        <f>SUM(E27:E30)</f>
        <v>9312892400</v>
      </c>
      <c r="F31" s="74">
        <f>SUM(F27:F30)</f>
        <v>1083313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2007-01-10T07:01:59Z</dcterms:modified>
  <cp:category/>
  <cp:version/>
  <cp:contentType/>
  <cp:contentStatus/>
</cp:coreProperties>
</file>