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<sst xmlns="http://schemas.openxmlformats.org/spreadsheetml/2006/main" count="294" uniqueCount="134">
  <si>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</si>
  <si>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</si>
  <si>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</si>
  <si>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</si>
  <si>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</si>
  <si>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</si>
  <si>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</si>
  <si>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</si>
  <si>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</si>
  <si>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</si>
  <si>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</si>
  <si>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</si>
  <si>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</si>
  <si>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</si>
  <si>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</si>
  <si>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</si>
  <si>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</si>
  <si>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</si>
  <si>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</si>
  <si>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</si>
  <si>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</si>
  <si>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</si>
  <si>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</si>
  <si>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</si>
  <si>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</si>
  <si>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</si>
  <si>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</si>
  <si>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</si>
  <si>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</si>
  <si>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</si>
  <si>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</si>
  <si>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</si>
  <si>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</si>
  <si>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</si>
  <si>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</si>
  <si>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</si>
  <si>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</si>
  <si>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</si>
  <si>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</si>
  <si>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</si>
  <si>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</si>
  <si>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</si>
  <si>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</si>
  <si>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</si>
  <si>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</si>
  <si>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</si>
  <si>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</si>
  <si>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</si>
  <si>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</si>
  <si>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</si>
  <si>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</si>
  <si>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</si>
  <si>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</si>
  <si>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</si>
  <si>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</si>
  <si>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</si>
  <si>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</si>
  <si>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</si>
  <si>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</si>
  <si>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</si>
  <si>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</si>
  <si>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</si>
  <si>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</si>
  <si>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</si>
  <si>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</si>
  <si>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</si>
  <si>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</si>
  <si>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</si>
  <si>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</si>
  <si>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</si>
  <si>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</si>
  <si>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</si>
  <si>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</si>
  <si>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</si>
  <si>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</si>
  <si>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</si>
  <si>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</si>
  <si>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</si>
  <si>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</si>
  <si>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</si>
  <si>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</si>
  <si>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</si>
  <si>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</si>
  <si>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</si>
  <si>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</si>
  <si>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</si>
  <si>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</si>
  <si>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</si>
  <si>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</si>
  <si>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</si>
  <si>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</si>
  <si>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</si>
  <si>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</si>
  <si>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</si>
  <si>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</si>
  <si>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</si>
  <si>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</si>
  <si>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</si>
  <si>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</si>
  <si>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</si>
  <si>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</si>
  <si>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</si>
  <si>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</si>
  <si>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</si>
  <si>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</si>
  <si>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</si>
  <si>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</si>
  <si>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</si>
  <si>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</si>
  <si>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</si>
  <si>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</si>
  <si>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</si>
  <si>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</si>
  <si>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</si>
  <si>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</si>
  <si>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</si>
  <si>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</si>
  <si>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</si>
  <si>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</si>
  <si>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</si>
  <si>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</si>
  <si>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</si>
  <si>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</si>
  <si>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</si>
  <si>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</si>
  <si>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</si>
  <si>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</si>
  <si>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</si>
  <si>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</si>
  <si>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</si>
  <si>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</si>
  <si>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</si>
  <si>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</si>
  <si>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平成１４年７月月報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</si>
</sst>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50148</v>
      </c>
      <c r="E15" s="153"/>
      <c r="F15" s="153"/>
      <c r="G15" s="153"/>
      <c r="H15" s="154"/>
      <c r="I15" s="152">
        <v>282</v>
      </c>
      <c r="J15" s="153"/>
      <c r="K15" s="153"/>
      <c r="L15" s="153"/>
      <c r="M15" s="154"/>
      <c r="N15" s="152">
        <v>147</v>
      </c>
      <c r="O15" s="153"/>
      <c r="P15" s="153"/>
      <c r="Q15" s="153"/>
      <c r="R15" s="154"/>
      <c r="S15" s="152">
        <f>D15+I15-N15</f>
        <v>50283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41156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41217</v>
      </c>
      <c r="T20" s="161"/>
    </row>
    <row r="21" spans="3:20" ht="21.75" customHeight="1">
      <c r="C21" s="20" t="s">
        <v>41</v>
      </c>
      <c r="D21" s="158">
        <v>27302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27418</v>
      </c>
      <c r="T21" s="161"/>
    </row>
    <row r="22" spans="3:20" ht="21.75" customHeight="1">
      <c r="C22" s="22" t="s">
        <v>42</v>
      </c>
      <c r="D22" s="158">
        <v>666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671</v>
      </c>
      <c r="T22" s="161"/>
    </row>
    <row r="23" spans="3:20" ht="21.75" customHeight="1">
      <c r="C23" s="22" t="s">
        <v>43</v>
      </c>
      <c r="D23" s="158">
        <v>92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92</v>
      </c>
      <c r="T23" s="161"/>
    </row>
    <row r="24" spans="3:20" ht="21.75" customHeight="1" thickBot="1">
      <c r="C24" s="19" t="s">
        <v>7</v>
      </c>
      <c r="D24" s="152">
        <f>D20+D21</f>
        <v>68458</v>
      </c>
      <c r="E24" s="153"/>
      <c r="F24" s="153"/>
      <c r="G24" s="153"/>
      <c r="H24" s="154"/>
      <c r="I24" s="23" t="s">
        <v>44</v>
      </c>
      <c r="J24" s="24"/>
      <c r="K24" s="153">
        <f>S29</f>
        <v>425</v>
      </c>
      <c r="L24" s="155"/>
      <c r="M24" s="156"/>
      <c r="N24" s="23" t="s">
        <v>45</v>
      </c>
      <c r="O24" s="24"/>
      <c r="P24" s="153">
        <f>S31</f>
        <v>248</v>
      </c>
      <c r="Q24" s="155"/>
      <c r="R24" s="156"/>
      <c r="S24" s="152">
        <f>S20+S21</f>
        <v>68635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85</v>
      </c>
      <c r="E29" s="159"/>
      <c r="F29" s="160"/>
      <c r="G29" s="158">
        <v>0</v>
      </c>
      <c r="H29" s="159"/>
      <c r="I29" s="160"/>
      <c r="J29" s="158">
        <v>339</v>
      </c>
      <c r="K29" s="159"/>
      <c r="L29" s="160"/>
      <c r="M29" s="158">
        <v>0</v>
      </c>
      <c r="N29" s="159"/>
      <c r="O29" s="160"/>
      <c r="P29" s="158">
        <v>1</v>
      </c>
      <c r="Q29" s="159"/>
      <c r="R29" s="160"/>
      <c r="S29" s="29">
        <f>SUM(D29:R29)</f>
        <v>425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65</v>
      </c>
      <c r="E31" s="153"/>
      <c r="F31" s="154"/>
      <c r="G31" s="152">
        <v>0</v>
      </c>
      <c r="H31" s="153"/>
      <c r="I31" s="154"/>
      <c r="J31" s="152">
        <v>180</v>
      </c>
      <c r="K31" s="153"/>
      <c r="L31" s="154"/>
      <c r="M31" s="152">
        <v>0</v>
      </c>
      <c r="N31" s="153"/>
      <c r="O31" s="154"/>
      <c r="P31" s="152">
        <v>3</v>
      </c>
      <c r="Q31" s="153"/>
      <c r="R31" s="154"/>
      <c r="S31" s="34">
        <f>SUM(D31:R31)</f>
        <v>248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平成１４年７月月報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1695</v>
      </c>
      <c r="G14" s="46">
        <f t="shared" si="0"/>
        <v>2296</v>
      </c>
      <c r="H14" s="46">
        <f t="shared" si="0"/>
        <v>1479</v>
      </c>
      <c r="I14" s="46">
        <f t="shared" si="0"/>
        <v>972</v>
      </c>
      <c r="J14" s="46">
        <f t="shared" si="0"/>
        <v>947</v>
      </c>
      <c r="K14" s="46">
        <f t="shared" si="0"/>
        <v>1008</v>
      </c>
      <c r="L14" s="47">
        <f>SUM(F14:K14)</f>
        <v>8397</v>
      </c>
      <c r="M14" s="3"/>
    </row>
    <row r="15" spans="3:13" ht="22.5" customHeight="1">
      <c r="C15" s="44"/>
      <c r="D15" s="48" t="s">
        <v>40</v>
      </c>
      <c r="E15" s="48"/>
      <c r="F15" s="46">
        <v>336</v>
      </c>
      <c r="G15" s="46">
        <v>428</v>
      </c>
      <c r="H15" s="46">
        <v>270</v>
      </c>
      <c r="I15" s="46">
        <v>172</v>
      </c>
      <c r="J15" s="46">
        <v>141</v>
      </c>
      <c r="K15" s="46">
        <v>166</v>
      </c>
      <c r="L15" s="47">
        <f>SUM(F15:K15)</f>
        <v>1513</v>
      </c>
      <c r="M15" s="3"/>
    </row>
    <row r="16" spans="3:13" ht="22.5" customHeight="1">
      <c r="C16" s="44"/>
      <c r="D16" s="48" t="s">
        <v>51</v>
      </c>
      <c r="E16" s="48"/>
      <c r="F16" s="46">
        <v>1359</v>
      </c>
      <c r="G16" s="46">
        <v>1868</v>
      </c>
      <c r="H16" s="46">
        <v>1209</v>
      </c>
      <c r="I16" s="46">
        <v>800</v>
      </c>
      <c r="J16" s="46">
        <v>806</v>
      </c>
      <c r="K16" s="46">
        <v>842</v>
      </c>
      <c r="L16" s="47">
        <f>SUM(F16:K16)</f>
        <v>6884</v>
      </c>
      <c r="M16" s="3"/>
    </row>
    <row r="17" spans="3:13" ht="22.5" customHeight="1">
      <c r="C17" s="44" t="s">
        <v>52</v>
      </c>
      <c r="D17" s="45"/>
      <c r="E17" s="45"/>
      <c r="F17" s="46">
        <v>43</v>
      </c>
      <c r="G17" s="46">
        <v>94</v>
      </c>
      <c r="H17" s="46">
        <v>78</v>
      </c>
      <c r="I17" s="46">
        <v>43</v>
      </c>
      <c r="J17" s="46">
        <v>31</v>
      </c>
      <c r="K17" s="46">
        <v>54</v>
      </c>
      <c r="L17" s="47">
        <f>SUM(F17:K17)</f>
        <v>343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1738</v>
      </c>
      <c r="G18" s="51">
        <f t="shared" si="1"/>
        <v>2390</v>
      </c>
      <c r="H18" s="51">
        <f t="shared" si="1"/>
        <v>1557</v>
      </c>
      <c r="I18" s="51">
        <f t="shared" si="1"/>
        <v>1015</v>
      </c>
      <c r="J18" s="51">
        <f t="shared" si="1"/>
        <v>978</v>
      </c>
      <c r="K18" s="51">
        <f t="shared" si="1"/>
        <v>1062</v>
      </c>
      <c r="L18" s="52">
        <f>SUM(F18:K18)</f>
        <v>8740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987</v>
      </c>
      <c r="G23" s="46">
        <v>1473</v>
      </c>
      <c r="H23" s="46">
        <v>914</v>
      </c>
      <c r="I23" s="46">
        <v>530</v>
      </c>
      <c r="J23" s="46">
        <v>367</v>
      </c>
      <c r="K23" s="46">
        <v>358</v>
      </c>
      <c r="L23" s="47">
        <f>SUM(F23:K23)</f>
        <v>4629</v>
      </c>
      <c r="M23" s="3"/>
    </row>
    <row r="24" spans="3:13" ht="22.5" customHeight="1">
      <c r="C24" s="55" t="s">
        <v>55</v>
      </c>
      <c r="D24" s="45"/>
      <c r="E24" s="45"/>
      <c r="F24" s="46">
        <v>19</v>
      </c>
      <c r="G24" s="46">
        <v>62</v>
      </c>
      <c r="H24" s="46">
        <v>47</v>
      </c>
      <c r="I24" s="46">
        <v>33</v>
      </c>
      <c r="J24" s="46">
        <v>17</v>
      </c>
      <c r="K24" s="46">
        <v>27</v>
      </c>
      <c r="L24" s="47">
        <f>SUM(F24:K24)</f>
        <v>205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1006</v>
      </c>
      <c r="G25" s="51">
        <f t="shared" si="2"/>
        <v>1535</v>
      </c>
      <c r="H25" s="51">
        <f t="shared" si="2"/>
        <v>961</v>
      </c>
      <c r="I25" s="51">
        <f t="shared" si="2"/>
        <v>563</v>
      </c>
      <c r="J25" s="51">
        <f t="shared" si="2"/>
        <v>384</v>
      </c>
      <c r="K25" s="51">
        <f t="shared" si="2"/>
        <v>385</v>
      </c>
      <c r="L25" s="52">
        <f>SUM(F25:K25)</f>
        <v>4834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774</v>
      </c>
      <c r="G30" s="163"/>
      <c r="H30" s="162">
        <v>627</v>
      </c>
      <c r="I30" s="163"/>
      <c r="J30" s="162">
        <v>318</v>
      </c>
      <c r="K30" s="163"/>
      <c r="L30" s="56">
        <f>SUM(F30:K30)</f>
        <v>1719</v>
      </c>
      <c r="M30" s="3"/>
    </row>
    <row r="31" spans="3:13" ht="22.5" customHeight="1">
      <c r="C31" s="55" t="s">
        <v>55</v>
      </c>
      <c r="D31" s="45"/>
      <c r="E31" s="45"/>
      <c r="F31" s="162">
        <v>8</v>
      </c>
      <c r="G31" s="163"/>
      <c r="H31" s="162">
        <v>8</v>
      </c>
      <c r="I31" s="163"/>
      <c r="J31" s="162">
        <v>7</v>
      </c>
      <c r="K31" s="163"/>
      <c r="L31" s="56">
        <f>SUM(F31:K31)</f>
        <v>23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782</v>
      </c>
      <c r="G32" s="165"/>
      <c r="H32" s="164">
        <f>H30+H31</f>
        <v>635</v>
      </c>
      <c r="I32" s="165"/>
      <c r="J32" s="164">
        <f>J30+J31</f>
        <v>325</v>
      </c>
      <c r="K32" s="165"/>
      <c r="L32" s="57">
        <f>SUM(F32:K32)</f>
        <v>1742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N68" sqref="N6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平成１４年７月月報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2252</v>
      </c>
      <c r="H10" s="107">
        <f t="shared" si="0"/>
        <v>4044</v>
      </c>
      <c r="I10" s="107">
        <f t="shared" si="0"/>
        <v>2897</v>
      </c>
      <c r="J10" s="107">
        <f t="shared" si="0"/>
        <v>1810</v>
      </c>
      <c r="K10" s="107">
        <f t="shared" si="0"/>
        <v>1407</v>
      </c>
      <c r="L10" s="107">
        <f t="shared" si="0"/>
        <v>1711</v>
      </c>
      <c r="M10" s="108">
        <f>SUM(F10:L10)</f>
        <v>14121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1167</v>
      </c>
      <c r="H11" s="107">
        <f t="shared" si="1"/>
        <v>2286</v>
      </c>
      <c r="I11" s="107">
        <f t="shared" si="1"/>
        <v>1689</v>
      </c>
      <c r="J11" s="107">
        <f t="shared" si="1"/>
        <v>1031</v>
      </c>
      <c r="K11" s="107">
        <f t="shared" si="1"/>
        <v>838</v>
      </c>
      <c r="L11" s="107">
        <f t="shared" si="1"/>
        <v>1053</v>
      </c>
      <c r="M11" s="108">
        <f>SUM(F11:L11)</f>
        <v>8064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770</v>
      </c>
      <c r="H12" s="116">
        <v>956</v>
      </c>
      <c r="I12" s="116">
        <v>508</v>
      </c>
      <c r="J12" s="116">
        <v>256</v>
      </c>
      <c r="K12" s="116">
        <v>201</v>
      </c>
      <c r="L12" s="116">
        <v>263</v>
      </c>
      <c r="M12" s="117">
        <f aca="true" t="shared" si="2" ref="M12:M67">SUM(F12:L12)</f>
        <v>2954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2</v>
      </c>
      <c r="I13" s="116">
        <v>17</v>
      </c>
      <c r="J13" s="116">
        <v>28</v>
      </c>
      <c r="K13" s="116">
        <v>38</v>
      </c>
      <c r="L13" s="116">
        <v>140</v>
      </c>
      <c r="M13" s="117">
        <f t="shared" si="2"/>
        <v>225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30</v>
      </c>
      <c r="H14" s="116">
        <v>164</v>
      </c>
      <c r="I14" s="116">
        <v>173</v>
      </c>
      <c r="J14" s="116">
        <v>137</v>
      </c>
      <c r="K14" s="116">
        <v>132</v>
      </c>
      <c r="L14" s="116">
        <v>205</v>
      </c>
      <c r="M14" s="117">
        <f t="shared" si="2"/>
        <v>841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2</v>
      </c>
      <c r="H15" s="116">
        <v>10</v>
      </c>
      <c r="I15" s="116">
        <v>17</v>
      </c>
      <c r="J15" s="116">
        <v>8</v>
      </c>
      <c r="K15" s="116">
        <v>8</v>
      </c>
      <c r="L15" s="116">
        <v>21</v>
      </c>
      <c r="M15" s="117">
        <f t="shared" si="2"/>
        <v>66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180</v>
      </c>
      <c r="H16" s="116">
        <v>530</v>
      </c>
      <c r="I16" s="116">
        <v>409</v>
      </c>
      <c r="J16" s="116">
        <v>263</v>
      </c>
      <c r="K16" s="116">
        <v>166</v>
      </c>
      <c r="L16" s="116">
        <v>133</v>
      </c>
      <c r="M16" s="117">
        <f t="shared" si="2"/>
        <v>1681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24</v>
      </c>
      <c r="H17" s="116">
        <v>139</v>
      </c>
      <c r="I17" s="116">
        <v>123</v>
      </c>
      <c r="J17" s="116">
        <v>71</v>
      </c>
      <c r="K17" s="116">
        <v>44</v>
      </c>
      <c r="L17" s="116">
        <v>24</v>
      </c>
      <c r="M17" s="117">
        <f t="shared" si="2"/>
        <v>425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161</v>
      </c>
      <c r="H18" s="116">
        <v>485</v>
      </c>
      <c r="I18" s="116">
        <v>442</v>
      </c>
      <c r="J18" s="116">
        <v>268</v>
      </c>
      <c r="K18" s="116">
        <v>249</v>
      </c>
      <c r="L18" s="116">
        <v>267</v>
      </c>
      <c r="M18" s="117">
        <f t="shared" si="2"/>
        <v>1872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13</v>
      </c>
      <c r="H19" s="107">
        <f t="shared" si="3"/>
        <v>78</v>
      </c>
      <c r="I19" s="107">
        <f t="shared" si="3"/>
        <v>122</v>
      </c>
      <c r="J19" s="107">
        <f t="shared" si="3"/>
        <v>122</v>
      </c>
      <c r="K19" s="107">
        <f t="shared" si="3"/>
        <v>85</v>
      </c>
      <c r="L19" s="107">
        <f t="shared" si="3"/>
        <v>100</v>
      </c>
      <c r="M19" s="108">
        <f t="shared" si="2"/>
        <v>520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12</v>
      </c>
      <c r="H20" s="116">
        <v>62</v>
      </c>
      <c r="I20" s="116">
        <v>90</v>
      </c>
      <c r="J20" s="116">
        <v>104</v>
      </c>
      <c r="K20" s="116">
        <v>66</v>
      </c>
      <c r="L20" s="116">
        <v>82</v>
      </c>
      <c r="M20" s="117">
        <f t="shared" si="2"/>
        <v>416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16</v>
      </c>
      <c r="I21" s="116">
        <v>30</v>
      </c>
      <c r="J21" s="116">
        <v>18</v>
      </c>
      <c r="K21" s="116">
        <v>19</v>
      </c>
      <c r="L21" s="116">
        <v>17</v>
      </c>
      <c r="M21" s="117">
        <f>SUM(F21:L21)</f>
        <v>101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2</v>
      </c>
      <c r="J22" s="116">
        <v>0</v>
      </c>
      <c r="K22" s="116">
        <v>0</v>
      </c>
      <c r="L22" s="116">
        <v>1</v>
      </c>
      <c r="M22" s="117">
        <f t="shared" si="2"/>
        <v>3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1025</v>
      </c>
      <c r="H23" s="107">
        <f t="shared" si="4"/>
        <v>1616</v>
      </c>
      <c r="I23" s="107">
        <f t="shared" si="4"/>
        <v>1035</v>
      </c>
      <c r="J23" s="107">
        <f t="shared" si="4"/>
        <v>639</v>
      </c>
      <c r="K23" s="107">
        <f t="shared" si="4"/>
        <v>465</v>
      </c>
      <c r="L23" s="107">
        <f t="shared" si="4"/>
        <v>551</v>
      </c>
      <c r="M23" s="108">
        <f t="shared" si="2"/>
        <v>5331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24</v>
      </c>
      <c r="H24" s="116">
        <v>93</v>
      </c>
      <c r="I24" s="116">
        <v>72</v>
      </c>
      <c r="J24" s="116">
        <v>75</v>
      </c>
      <c r="K24" s="116">
        <v>79</v>
      </c>
      <c r="L24" s="116">
        <v>166</v>
      </c>
      <c r="M24" s="117">
        <f t="shared" si="2"/>
        <v>509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5</v>
      </c>
      <c r="I25" s="116">
        <v>10</v>
      </c>
      <c r="J25" s="116">
        <v>12</v>
      </c>
      <c r="K25" s="116">
        <v>7</v>
      </c>
      <c r="L25" s="116">
        <v>4</v>
      </c>
      <c r="M25" s="117">
        <f t="shared" si="2"/>
        <v>38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6</v>
      </c>
      <c r="H26" s="116">
        <v>16</v>
      </c>
      <c r="I26" s="116">
        <v>11</v>
      </c>
      <c r="J26" s="116">
        <v>14</v>
      </c>
      <c r="K26" s="116">
        <v>5</v>
      </c>
      <c r="L26" s="116">
        <v>3</v>
      </c>
      <c r="M26" s="117">
        <f t="shared" si="2"/>
        <v>55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995</v>
      </c>
      <c r="H27" s="116">
        <v>1502</v>
      </c>
      <c r="I27" s="116">
        <v>942</v>
      </c>
      <c r="J27" s="116">
        <v>538</v>
      </c>
      <c r="K27" s="116">
        <v>374</v>
      </c>
      <c r="L27" s="116">
        <v>378</v>
      </c>
      <c r="M27" s="117">
        <f>SUM(F27:L27)</f>
        <v>4729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28</v>
      </c>
      <c r="H28" s="116">
        <v>37</v>
      </c>
      <c r="I28" s="116">
        <v>32</v>
      </c>
      <c r="J28" s="116">
        <v>12</v>
      </c>
      <c r="K28" s="116">
        <v>13</v>
      </c>
      <c r="L28" s="116">
        <v>4</v>
      </c>
      <c r="M28" s="117">
        <f t="shared" si="2"/>
        <v>126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19</v>
      </c>
      <c r="H29" s="116">
        <v>27</v>
      </c>
      <c r="I29" s="116">
        <v>19</v>
      </c>
      <c r="J29" s="116">
        <v>6</v>
      </c>
      <c r="K29" s="116">
        <v>6</v>
      </c>
      <c r="L29" s="116">
        <v>3</v>
      </c>
      <c r="M29" s="117">
        <f t="shared" si="2"/>
        <v>80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239</v>
      </c>
      <c r="I30" s="128">
        <f t="shared" si="5"/>
        <v>283</v>
      </c>
      <c r="J30" s="128">
        <f t="shared" si="5"/>
        <v>280</v>
      </c>
      <c r="K30" s="128">
        <f t="shared" si="5"/>
        <v>457</v>
      </c>
      <c r="L30" s="128">
        <f t="shared" si="5"/>
        <v>496</v>
      </c>
      <c r="M30" s="117">
        <f t="shared" si="2"/>
        <v>1759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79</v>
      </c>
      <c r="I31" s="116">
        <v>121</v>
      </c>
      <c r="J31" s="116">
        <v>125</v>
      </c>
      <c r="K31" s="116">
        <v>221</v>
      </c>
      <c r="L31" s="116">
        <v>234</v>
      </c>
      <c r="M31" s="117">
        <f t="shared" si="2"/>
        <v>784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136</v>
      </c>
      <c r="I32" s="116">
        <v>136</v>
      </c>
      <c r="J32" s="116">
        <v>125</v>
      </c>
      <c r="K32" s="116">
        <v>154</v>
      </c>
      <c r="L32" s="116">
        <v>95</v>
      </c>
      <c r="M32" s="117">
        <f t="shared" si="2"/>
        <v>646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24</v>
      </c>
      <c r="I33" s="116">
        <v>26</v>
      </c>
      <c r="J33" s="116">
        <v>30</v>
      </c>
      <c r="K33" s="116">
        <v>82</v>
      </c>
      <c r="L33" s="116">
        <v>167</v>
      </c>
      <c r="M33" s="117">
        <f t="shared" si="2"/>
        <v>329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238</v>
      </c>
      <c r="I34" s="128">
        <f t="shared" si="6"/>
        <v>281</v>
      </c>
      <c r="J34" s="128">
        <f t="shared" si="6"/>
        <v>280</v>
      </c>
      <c r="K34" s="128">
        <f t="shared" si="6"/>
        <v>455</v>
      </c>
      <c r="L34" s="128">
        <f t="shared" si="6"/>
        <v>488</v>
      </c>
      <c r="M34" s="117">
        <f t="shared" si="2"/>
        <v>1746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78</v>
      </c>
      <c r="I35" s="116">
        <v>121</v>
      </c>
      <c r="J35" s="116">
        <v>125</v>
      </c>
      <c r="K35" s="116">
        <v>220</v>
      </c>
      <c r="L35" s="116">
        <v>231</v>
      </c>
      <c r="M35" s="117">
        <f t="shared" si="2"/>
        <v>779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136</v>
      </c>
      <c r="I36" s="116">
        <v>136</v>
      </c>
      <c r="J36" s="116">
        <v>125</v>
      </c>
      <c r="K36" s="116">
        <v>154</v>
      </c>
      <c r="L36" s="116">
        <v>95</v>
      </c>
      <c r="M36" s="117">
        <f t="shared" si="2"/>
        <v>646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24</v>
      </c>
      <c r="I37" s="116">
        <v>24</v>
      </c>
      <c r="J37" s="116">
        <v>30</v>
      </c>
      <c r="K37" s="116">
        <v>81</v>
      </c>
      <c r="L37" s="116">
        <v>162</v>
      </c>
      <c r="M37" s="117">
        <f>SUM(F37:L37)</f>
        <v>321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2255</v>
      </c>
      <c r="H38" s="131">
        <f t="shared" si="7"/>
        <v>4283</v>
      </c>
      <c r="I38" s="131">
        <f t="shared" si="7"/>
        <v>3180</v>
      </c>
      <c r="J38" s="131">
        <f t="shared" si="7"/>
        <v>2090</v>
      </c>
      <c r="K38" s="131">
        <f t="shared" si="7"/>
        <v>1864</v>
      </c>
      <c r="L38" s="131">
        <f t="shared" si="7"/>
        <v>2207</v>
      </c>
      <c r="M38" s="132">
        <f>SUM(F38:L38)</f>
        <v>15880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3482302</v>
      </c>
      <c r="H42" s="107">
        <f t="shared" si="8"/>
        <v>10849640</v>
      </c>
      <c r="I42" s="107">
        <f t="shared" si="8"/>
        <v>9460999</v>
      </c>
      <c r="J42" s="107">
        <f t="shared" si="8"/>
        <v>7808529</v>
      </c>
      <c r="K42" s="107">
        <f t="shared" si="8"/>
        <v>6117340</v>
      </c>
      <c r="L42" s="107">
        <f t="shared" si="8"/>
        <v>8247915</v>
      </c>
      <c r="M42" s="108">
        <f>SUM(F42:L42)</f>
        <v>45966725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2735035</v>
      </c>
      <c r="H43" s="107">
        <f t="shared" si="9"/>
        <v>8892351</v>
      </c>
      <c r="I43" s="107">
        <f t="shared" si="9"/>
        <v>7405689</v>
      </c>
      <c r="J43" s="107">
        <f t="shared" si="9"/>
        <v>5651874</v>
      </c>
      <c r="K43" s="107">
        <f t="shared" si="9"/>
        <v>4681571</v>
      </c>
      <c r="L43" s="107">
        <f t="shared" si="9"/>
        <v>6696449</v>
      </c>
      <c r="M43" s="108">
        <f t="shared" si="2"/>
        <v>36062969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1816069</v>
      </c>
      <c r="H44" s="116">
        <v>4344082</v>
      </c>
      <c r="I44" s="116">
        <v>3181309</v>
      </c>
      <c r="J44" s="116">
        <v>2019944</v>
      </c>
      <c r="K44" s="116">
        <v>1882308</v>
      </c>
      <c r="L44" s="116">
        <v>3105619</v>
      </c>
      <c r="M44" s="117">
        <f>SUM(F44:L44)</f>
        <v>16349331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8750</v>
      </c>
      <c r="I45" s="116">
        <v>77500</v>
      </c>
      <c r="J45" s="116">
        <v>155565</v>
      </c>
      <c r="K45" s="116">
        <v>205000</v>
      </c>
      <c r="L45" s="116">
        <v>746125</v>
      </c>
      <c r="M45" s="117">
        <f t="shared" si="2"/>
        <v>1192940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72489</v>
      </c>
      <c r="H46" s="116">
        <v>593956</v>
      </c>
      <c r="I46" s="116">
        <v>756866</v>
      </c>
      <c r="J46" s="116">
        <v>718757</v>
      </c>
      <c r="K46" s="116">
        <v>643290</v>
      </c>
      <c r="L46" s="116">
        <v>1290498</v>
      </c>
      <c r="M46" s="117">
        <f t="shared" si="2"/>
        <v>4075856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6600</v>
      </c>
      <c r="H47" s="116">
        <v>18150</v>
      </c>
      <c r="I47" s="116">
        <v>40700</v>
      </c>
      <c r="J47" s="116">
        <v>15400</v>
      </c>
      <c r="K47" s="116">
        <v>14300</v>
      </c>
      <c r="L47" s="116">
        <v>41800</v>
      </c>
      <c r="M47" s="117">
        <f t="shared" si="2"/>
        <v>136950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554811</v>
      </c>
      <c r="H48" s="116">
        <v>2525490</v>
      </c>
      <c r="I48" s="116">
        <v>2078267</v>
      </c>
      <c r="J48" s="116">
        <v>1900080</v>
      </c>
      <c r="K48" s="116">
        <v>1302408</v>
      </c>
      <c r="L48" s="116">
        <v>926223</v>
      </c>
      <c r="M48" s="117">
        <f t="shared" si="2"/>
        <v>9287279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77196</v>
      </c>
      <c r="H49" s="116">
        <v>771839</v>
      </c>
      <c r="I49" s="116">
        <v>686860</v>
      </c>
      <c r="J49" s="116">
        <v>465661</v>
      </c>
      <c r="K49" s="116">
        <v>296386</v>
      </c>
      <c r="L49" s="116">
        <v>175265</v>
      </c>
      <c r="M49" s="117">
        <f t="shared" si="2"/>
        <v>2473207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207870</v>
      </c>
      <c r="H50" s="116">
        <v>630084</v>
      </c>
      <c r="I50" s="116">
        <v>584187</v>
      </c>
      <c r="J50" s="116">
        <v>376467</v>
      </c>
      <c r="K50" s="116">
        <v>337879</v>
      </c>
      <c r="L50" s="116">
        <v>410919</v>
      </c>
      <c r="M50" s="117">
        <f t="shared" si="2"/>
        <v>2547406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48374</v>
      </c>
      <c r="H51" s="107">
        <f t="shared" si="10"/>
        <v>440771</v>
      </c>
      <c r="I51" s="107">
        <f t="shared" si="10"/>
        <v>909437</v>
      </c>
      <c r="J51" s="107">
        <f t="shared" si="10"/>
        <v>1062151</v>
      </c>
      <c r="K51" s="107">
        <f t="shared" si="10"/>
        <v>754988</v>
      </c>
      <c r="L51" s="107">
        <f t="shared" si="10"/>
        <v>915264</v>
      </c>
      <c r="M51" s="108">
        <f t="shared" si="2"/>
        <v>4130985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45356</v>
      </c>
      <c r="H52" s="116">
        <v>353177</v>
      </c>
      <c r="I52" s="116">
        <v>625003</v>
      </c>
      <c r="J52" s="116">
        <v>900869</v>
      </c>
      <c r="K52" s="116">
        <v>576416</v>
      </c>
      <c r="L52" s="116">
        <v>737088</v>
      </c>
      <c r="M52" s="117">
        <f t="shared" si="2"/>
        <v>3237909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3018</v>
      </c>
      <c r="H53" s="116">
        <v>87594</v>
      </c>
      <c r="I53" s="116">
        <v>277104</v>
      </c>
      <c r="J53" s="116">
        <v>161282</v>
      </c>
      <c r="K53" s="116">
        <v>178572</v>
      </c>
      <c r="L53" s="116">
        <v>160976</v>
      </c>
      <c r="M53" s="117">
        <f t="shared" si="2"/>
        <v>868546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7330</v>
      </c>
      <c r="J54" s="116">
        <v>0</v>
      </c>
      <c r="K54" s="116">
        <v>0</v>
      </c>
      <c r="L54" s="116">
        <v>17200</v>
      </c>
      <c r="M54" s="117">
        <f t="shared" si="2"/>
        <v>24530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698893</v>
      </c>
      <c r="H55" s="107">
        <f t="shared" si="11"/>
        <v>1516518</v>
      </c>
      <c r="I55" s="107">
        <f t="shared" si="11"/>
        <v>1145873</v>
      </c>
      <c r="J55" s="107">
        <f t="shared" si="11"/>
        <v>1094504</v>
      </c>
      <c r="K55" s="107">
        <f t="shared" si="11"/>
        <v>680781</v>
      </c>
      <c r="L55" s="107">
        <f t="shared" si="11"/>
        <v>636202</v>
      </c>
      <c r="M55" s="108">
        <f t="shared" si="2"/>
        <v>5772771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15300</v>
      </c>
      <c r="H56" s="116">
        <v>63620</v>
      </c>
      <c r="I56" s="116">
        <v>52950</v>
      </c>
      <c r="J56" s="116">
        <v>53710</v>
      </c>
      <c r="K56" s="116">
        <v>64630</v>
      </c>
      <c r="L56" s="116">
        <v>133860</v>
      </c>
      <c r="M56" s="117">
        <f t="shared" si="2"/>
        <v>384070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125395</v>
      </c>
      <c r="I57" s="116">
        <v>230715</v>
      </c>
      <c r="J57" s="116">
        <v>312942</v>
      </c>
      <c r="K57" s="116">
        <v>186119</v>
      </c>
      <c r="L57" s="116">
        <v>108376</v>
      </c>
      <c r="M57" s="117">
        <f t="shared" si="2"/>
        <v>963547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36843</v>
      </c>
      <c r="H58" s="116">
        <v>245955</v>
      </c>
      <c r="I58" s="116">
        <v>184184</v>
      </c>
      <c r="J58" s="116">
        <v>275932</v>
      </c>
      <c r="K58" s="116">
        <v>115872</v>
      </c>
      <c r="L58" s="116">
        <v>76446</v>
      </c>
      <c r="M58" s="117">
        <f t="shared" si="2"/>
        <v>935232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646750</v>
      </c>
      <c r="H59" s="116">
        <v>1081548</v>
      </c>
      <c r="I59" s="116">
        <v>678024</v>
      </c>
      <c r="J59" s="116">
        <v>451920</v>
      </c>
      <c r="K59" s="116">
        <v>314160</v>
      </c>
      <c r="L59" s="116">
        <v>317520</v>
      </c>
      <c r="M59" s="117">
        <f t="shared" si="2"/>
        <v>3489922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25203</v>
      </c>
      <c r="G60" s="128">
        <f t="shared" si="12"/>
        <v>75237</v>
      </c>
      <c r="H60" s="128">
        <f t="shared" si="12"/>
        <v>5963812</v>
      </c>
      <c r="I60" s="128">
        <f t="shared" si="12"/>
        <v>7616571</v>
      </c>
      <c r="J60" s="128">
        <f t="shared" si="12"/>
        <v>8025385</v>
      </c>
      <c r="K60" s="128">
        <f t="shared" si="12"/>
        <v>14002745</v>
      </c>
      <c r="L60" s="128">
        <f t="shared" si="12"/>
        <v>16048185</v>
      </c>
      <c r="M60" s="117">
        <f t="shared" si="2"/>
        <v>51757138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25203</v>
      </c>
      <c r="G61" s="116">
        <v>75237</v>
      </c>
      <c r="H61" s="116">
        <v>1887022</v>
      </c>
      <c r="I61" s="116">
        <v>3202465</v>
      </c>
      <c r="J61" s="116">
        <v>3389476</v>
      </c>
      <c r="K61" s="116">
        <v>6313890</v>
      </c>
      <c r="L61" s="116">
        <v>6619039</v>
      </c>
      <c r="M61" s="117">
        <f>SUM(F61:L61)</f>
        <v>21512332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3308116</v>
      </c>
      <c r="I62" s="116">
        <v>3642195</v>
      </c>
      <c r="J62" s="116">
        <v>3563818</v>
      </c>
      <c r="K62" s="116">
        <v>4644656</v>
      </c>
      <c r="L62" s="116">
        <v>2907694</v>
      </c>
      <c r="M62" s="117">
        <f>SUM(F62:L62)</f>
        <v>18066479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768674</v>
      </c>
      <c r="I63" s="116">
        <v>771911</v>
      </c>
      <c r="J63" s="116">
        <v>1072091</v>
      </c>
      <c r="K63" s="116">
        <v>3044199</v>
      </c>
      <c r="L63" s="116">
        <v>6521452</v>
      </c>
      <c r="M63" s="117">
        <f t="shared" si="2"/>
        <v>12178327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31</v>
      </c>
      <c r="G64" s="128">
        <f t="shared" si="13"/>
        <v>93</v>
      </c>
      <c r="H64" s="128">
        <f t="shared" si="13"/>
        <v>6674</v>
      </c>
      <c r="I64" s="128">
        <f t="shared" si="13"/>
        <v>8198</v>
      </c>
      <c r="J64" s="128">
        <f t="shared" si="13"/>
        <v>8244</v>
      </c>
      <c r="K64" s="128">
        <f t="shared" si="13"/>
        <v>13319</v>
      </c>
      <c r="L64" s="128">
        <f t="shared" si="13"/>
        <v>14139</v>
      </c>
      <c r="M64" s="117">
        <f t="shared" si="2"/>
        <v>50698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31</v>
      </c>
      <c r="G65" s="116">
        <v>93</v>
      </c>
      <c r="H65" s="116">
        <v>2333</v>
      </c>
      <c r="I65" s="116">
        <v>3719</v>
      </c>
      <c r="J65" s="116">
        <v>3823</v>
      </c>
      <c r="K65" s="116">
        <v>6609</v>
      </c>
      <c r="L65" s="116">
        <v>6750</v>
      </c>
      <c r="M65" s="117">
        <f>SUM(F65:L65)</f>
        <v>23358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3688</v>
      </c>
      <c r="I66" s="116">
        <v>3845</v>
      </c>
      <c r="J66" s="116">
        <v>3578</v>
      </c>
      <c r="K66" s="116">
        <v>4420</v>
      </c>
      <c r="L66" s="116">
        <v>2648</v>
      </c>
      <c r="M66" s="117">
        <f>SUM(F66:L66)</f>
        <v>18179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653</v>
      </c>
      <c r="I67" s="116">
        <v>634</v>
      </c>
      <c r="J67" s="116">
        <v>843</v>
      </c>
      <c r="K67" s="116">
        <v>2290</v>
      </c>
      <c r="L67" s="116">
        <v>4741</v>
      </c>
      <c r="M67" s="117">
        <f t="shared" si="2"/>
        <v>9161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25203</v>
      </c>
      <c r="G68" s="131">
        <f aca="true" t="shared" si="14" ref="G68:L68">G42+G60</f>
        <v>3557539</v>
      </c>
      <c r="H68" s="131">
        <f t="shared" si="14"/>
        <v>16813452</v>
      </c>
      <c r="I68" s="131">
        <f t="shared" si="14"/>
        <v>17077570</v>
      </c>
      <c r="J68" s="131">
        <f>J42+J60</f>
        <v>15833914</v>
      </c>
      <c r="K68" s="131">
        <f t="shared" si="14"/>
        <v>20120085</v>
      </c>
      <c r="L68" s="131">
        <f t="shared" si="14"/>
        <v>24296100</v>
      </c>
      <c r="M68" s="132">
        <f>SUM(F68:L68)</f>
        <v>97723863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39477018</v>
      </c>
      <c r="H72" s="107">
        <f t="shared" si="15"/>
        <v>118316868</v>
      </c>
      <c r="I72" s="107">
        <f t="shared" si="15"/>
        <v>102649422</v>
      </c>
      <c r="J72" s="107">
        <f t="shared" si="15"/>
        <v>82606764</v>
      </c>
      <c r="K72" s="107">
        <f t="shared" si="15"/>
        <v>65103032</v>
      </c>
      <c r="L72" s="107">
        <f t="shared" si="15"/>
        <v>87002485</v>
      </c>
      <c r="M72" s="108">
        <f>SUM(F72:L72)</f>
        <v>495155589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28824817</v>
      </c>
      <c r="H73" s="107">
        <f t="shared" si="16"/>
        <v>93558493</v>
      </c>
      <c r="I73" s="107">
        <f t="shared" si="16"/>
        <v>77823742</v>
      </c>
      <c r="J73" s="107">
        <f t="shared" si="16"/>
        <v>59394231</v>
      </c>
      <c r="K73" s="107">
        <f t="shared" si="16"/>
        <v>49218644</v>
      </c>
      <c r="L73" s="107">
        <f t="shared" si="16"/>
        <v>70428496</v>
      </c>
      <c r="M73" s="108">
        <f>SUM(F73:L73)</f>
        <v>379248423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19243775</v>
      </c>
      <c r="H74" s="116">
        <v>46025689</v>
      </c>
      <c r="I74" s="116">
        <v>33711925</v>
      </c>
      <c r="J74" s="116">
        <v>21384621</v>
      </c>
      <c r="K74" s="116">
        <v>19940061</v>
      </c>
      <c r="L74" s="116">
        <v>32916281</v>
      </c>
      <c r="M74" s="117">
        <f aca="true" t="shared" si="17" ref="M74:M82">SUM(F74:L74)</f>
        <v>173222352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92750</v>
      </c>
      <c r="I75" s="116">
        <v>821500</v>
      </c>
      <c r="J75" s="116">
        <v>1648989</v>
      </c>
      <c r="K75" s="116">
        <v>2173000</v>
      </c>
      <c r="L75" s="116">
        <v>7908925</v>
      </c>
      <c r="M75" s="117">
        <f t="shared" si="17"/>
        <v>12645164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753885</v>
      </c>
      <c r="H76" s="116">
        <v>6176241</v>
      </c>
      <c r="I76" s="116">
        <v>7870289</v>
      </c>
      <c r="J76" s="116">
        <v>7475054</v>
      </c>
      <c r="K76" s="116">
        <v>6690196</v>
      </c>
      <c r="L76" s="116">
        <v>13421149</v>
      </c>
      <c r="M76" s="117">
        <f t="shared" si="17"/>
        <v>42386814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68640</v>
      </c>
      <c r="H77" s="116">
        <v>188760</v>
      </c>
      <c r="I77" s="116">
        <v>422818</v>
      </c>
      <c r="J77" s="116">
        <v>160160</v>
      </c>
      <c r="K77" s="116">
        <v>148720</v>
      </c>
      <c r="L77" s="116">
        <v>434720</v>
      </c>
      <c r="M77" s="117">
        <f t="shared" si="17"/>
        <v>1423818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5877649</v>
      </c>
      <c r="H78" s="116">
        <v>26756414</v>
      </c>
      <c r="I78" s="116">
        <v>22017990</v>
      </c>
      <c r="J78" s="116">
        <v>20124979</v>
      </c>
      <c r="K78" s="116">
        <v>13805477</v>
      </c>
      <c r="L78" s="116">
        <v>9815485</v>
      </c>
      <c r="M78" s="117">
        <f t="shared" si="17"/>
        <v>98397994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802168</v>
      </c>
      <c r="H79" s="116">
        <v>8017799</v>
      </c>
      <c r="I79" s="116">
        <v>7137350</v>
      </c>
      <c r="J79" s="116">
        <v>4835758</v>
      </c>
      <c r="K79" s="116">
        <v>3082400</v>
      </c>
      <c r="L79" s="116">
        <v>1822746</v>
      </c>
      <c r="M79" s="117">
        <f t="shared" si="17"/>
        <v>25698221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2078700</v>
      </c>
      <c r="H80" s="116">
        <v>6300840</v>
      </c>
      <c r="I80" s="116">
        <v>5841870</v>
      </c>
      <c r="J80" s="116">
        <v>3764670</v>
      </c>
      <c r="K80" s="116">
        <v>3378790</v>
      </c>
      <c r="L80" s="116">
        <v>4109190</v>
      </c>
      <c r="M80" s="117">
        <f t="shared" si="17"/>
        <v>25474060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502329</v>
      </c>
      <c r="H81" s="107">
        <f t="shared" si="18"/>
        <v>4579296</v>
      </c>
      <c r="I81" s="107">
        <f t="shared" si="18"/>
        <v>9444301</v>
      </c>
      <c r="J81" s="107">
        <f t="shared" si="18"/>
        <v>11047847</v>
      </c>
      <c r="K81" s="107">
        <f t="shared" si="18"/>
        <v>7851841</v>
      </c>
      <c r="L81" s="107">
        <f t="shared" si="18"/>
        <v>9518647</v>
      </c>
      <c r="M81" s="108">
        <f t="shared" si="17"/>
        <v>42944261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470942</v>
      </c>
      <c r="H82" s="116">
        <v>3670963</v>
      </c>
      <c r="I82" s="116">
        <v>6488334</v>
      </c>
      <c r="J82" s="116">
        <v>9370521</v>
      </c>
      <c r="K82" s="116">
        <v>5994701</v>
      </c>
      <c r="L82" s="116">
        <v>7665686</v>
      </c>
      <c r="M82" s="117">
        <f t="shared" si="17"/>
        <v>33661147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31387</v>
      </c>
      <c r="H83" s="116">
        <v>908333</v>
      </c>
      <c r="I83" s="116">
        <v>2881871</v>
      </c>
      <c r="J83" s="116">
        <v>1677326</v>
      </c>
      <c r="K83" s="116">
        <v>1857140</v>
      </c>
      <c r="L83" s="116">
        <v>1674141</v>
      </c>
      <c r="M83" s="117">
        <f aca="true" t="shared" si="19" ref="M83:M89">SUM(F83:L83)</f>
        <v>9030198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74096</v>
      </c>
      <c r="J84" s="116">
        <v>0</v>
      </c>
      <c r="K84" s="116">
        <v>0</v>
      </c>
      <c r="L84" s="116">
        <v>178820</v>
      </c>
      <c r="M84" s="117">
        <f t="shared" si="19"/>
        <v>252916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7001823</v>
      </c>
      <c r="H85" s="107">
        <f t="shared" si="20"/>
        <v>15387982</v>
      </c>
      <c r="I85" s="107">
        <f t="shared" si="20"/>
        <v>11683603</v>
      </c>
      <c r="J85" s="107">
        <f t="shared" si="20"/>
        <v>11242262</v>
      </c>
      <c r="K85" s="107">
        <f t="shared" si="20"/>
        <v>6979238</v>
      </c>
      <c r="L85" s="107">
        <f t="shared" si="20"/>
        <v>6472910</v>
      </c>
      <c r="M85" s="108">
        <f t="shared" si="19"/>
        <v>58767818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153000</v>
      </c>
      <c r="H86" s="116">
        <v>636200</v>
      </c>
      <c r="I86" s="116">
        <v>529500</v>
      </c>
      <c r="J86" s="116">
        <v>537100</v>
      </c>
      <c r="K86" s="116">
        <v>646300</v>
      </c>
      <c r="L86" s="116">
        <v>1338600</v>
      </c>
      <c r="M86" s="117">
        <f t="shared" si="19"/>
        <v>3840700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1329185</v>
      </c>
      <c r="I87" s="116">
        <v>2445579</v>
      </c>
      <c r="J87" s="116">
        <v>3301536</v>
      </c>
      <c r="K87" s="116">
        <v>1972860</v>
      </c>
      <c r="L87" s="116">
        <v>1148784</v>
      </c>
      <c r="M87" s="117">
        <f t="shared" si="19"/>
        <v>10197944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381323</v>
      </c>
      <c r="H88" s="116">
        <v>2607117</v>
      </c>
      <c r="I88" s="116">
        <v>1928284</v>
      </c>
      <c r="J88" s="116">
        <v>2884426</v>
      </c>
      <c r="K88" s="116">
        <v>1218478</v>
      </c>
      <c r="L88" s="116">
        <v>810326</v>
      </c>
      <c r="M88" s="117">
        <f t="shared" si="19"/>
        <v>9829954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6467500</v>
      </c>
      <c r="H89" s="116">
        <v>10815480</v>
      </c>
      <c r="I89" s="116">
        <v>6780240</v>
      </c>
      <c r="J89" s="116">
        <v>4519200</v>
      </c>
      <c r="K89" s="116">
        <v>3141600</v>
      </c>
      <c r="L89" s="116">
        <v>3175200</v>
      </c>
      <c r="M89" s="117">
        <f t="shared" si="19"/>
        <v>34899220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692039</v>
      </c>
      <c r="H90" s="116">
        <v>1035203</v>
      </c>
      <c r="I90" s="116">
        <v>1182201</v>
      </c>
      <c r="J90" s="116">
        <v>435757</v>
      </c>
      <c r="K90" s="116">
        <v>490147</v>
      </c>
      <c r="L90" s="116">
        <v>139000</v>
      </c>
      <c r="M90" s="117">
        <f aca="true" t="shared" si="21" ref="M90:M98">SUM(F90:L90)</f>
        <v>3974347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2456010</v>
      </c>
      <c r="H91" s="116">
        <v>3755894</v>
      </c>
      <c r="I91" s="116">
        <v>2515575</v>
      </c>
      <c r="J91" s="116">
        <v>486667</v>
      </c>
      <c r="K91" s="116">
        <v>563162</v>
      </c>
      <c r="L91" s="116">
        <v>443432</v>
      </c>
      <c r="M91" s="117">
        <f t="shared" si="21"/>
        <v>10220740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317750</v>
      </c>
      <c r="G92" s="128">
        <f t="shared" si="22"/>
        <v>979624</v>
      </c>
      <c r="H92" s="128">
        <f t="shared" si="22"/>
        <v>76182709</v>
      </c>
      <c r="I92" s="128">
        <f t="shared" si="22"/>
        <v>96336986</v>
      </c>
      <c r="J92" s="128">
        <f t="shared" si="22"/>
        <v>100826564</v>
      </c>
      <c r="K92" s="128">
        <f t="shared" si="22"/>
        <v>173532722</v>
      </c>
      <c r="L92" s="128">
        <f t="shared" si="22"/>
        <v>196960290</v>
      </c>
      <c r="M92" s="117">
        <f t="shared" si="21"/>
        <v>645136645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317750</v>
      </c>
      <c r="G93" s="116">
        <v>979624</v>
      </c>
      <c r="H93" s="116">
        <v>24584036</v>
      </c>
      <c r="I93" s="116">
        <v>40995727</v>
      </c>
      <c r="J93" s="116">
        <v>43261834</v>
      </c>
      <c r="K93" s="116">
        <v>79394848</v>
      </c>
      <c r="L93" s="116">
        <v>82840313</v>
      </c>
      <c r="M93" s="117">
        <f t="shared" si="21"/>
        <v>272374132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42229951</v>
      </c>
      <c r="I94" s="116">
        <v>46005025</v>
      </c>
      <c r="J94" s="116">
        <v>44698759</v>
      </c>
      <c r="K94" s="116">
        <v>57674567</v>
      </c>
      <c r="L94" s="116">
        <v>36024618</v>
      </c>
      <c r="M94" s="117">
        <f t="shared" si="21"/>
        <v>226632920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9368722</v>
      </c>
      <c r="I95" s="116">
        <v>9336234</v>
      </c>
      <c r="J95" s="116">
        <v>12865971</v>
      </c>
      <c r="K95" s="116">
        <v>36463307</v>
      </c>
      <c r="L95" s="116">
        <v>78095359</v>
      </c>
      <c r="M95" s="117">
        <f t="shared" si="21"/>
        <v>146129593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65720</v>
      </c>
      <c r="G96" s="128">
        <f t="shared" si="23"/>
        <v>197160</v>
      </c>
      <c r="H96" s="128">
        <f t="shared" si="23"/>
        <v>14344730</v>
      </c>
      <c r="I96" s="128">
        <f t="shared" si="23"/>
        <v>17482260</v>
      </c>
      <c r="J96" s="128">
        <f t="shared" si="23"/>
        <v>17670480</v>
      </c>
      <c r="K96" s="128">
        <f t="shared" si="23"/>
        <v>28578580</v>
      </c>
      <c r="L96" s="128">
        <f t="shared" si="23"/>
        <v>30746380</v>
      </c>
      <c r="M96" s="117">
        <f t="shared" si="21"/>
        <v>109085310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65720</v>
      </c>
      <c r="G97" s="116">
        <v>197160</v>
      </c>
      <c r="H97" s="116">
        <v>4988660</v>
      </c>
      <c r="I97" s="116">
        <v>7817830</v>
      </c>
      <c r="J97" s="116">
        <v>8104210</v>
      </c>
      <c r="K97" s="116">
        <v>14001480</v>
      </c>
      <c r="L97" s="116">
        <v>14210900</v>
      </c>
      <c r="M97" s="117">
        <f t="shared" si="21"/>
        <v>49385960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7941560</v>
      </c>
      <c r="I98" s="116">
        <v>8296200</v>
      </c>
      <c r="J98" s="116">
        <v>7725710</v>
      </c>
      <c r="K98" s="116">
        <v>9550950</v>
      </c>
      <c r="L98" s="116">
        <v>5852560</v>
      </c>
      <c r="M98" s="117">
        <f t="shared" si="21"/>
        <v>39366980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1414510</v>
      </c>
      <c r="I99" s="116">
        <v>1368230</v>
      </c>
      <c r="J99" s="116">
        <v>1840560</v>
      </c>
      <c r="K99" s="116">
        <v>5026150</v>
      </c>
      <c r="L99" s="116">
        <v>10682920</v>
      </c>
      <c r="M99" s="117">
        <f>SUM(F99:L99)</f>
        <v>20332370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317750</v>
      </c>
      <c r="G100" s="131">
        <f t="shared" si="24"/>
        <v>40456642</v>
      </c>
      <c r="H100" s="131">
        <f t="shared" si="24"/>
        <v>194499577</v>
      </c>
      <c r="I100" s="131">
        <f t="shared" si="24"/>
        <v>198986408</v>
      </c>
      <c r="J100" s="131">
        <f t="shared" si="24"/>
        <v>183433328</v>
      </c>
      <c r="K100" s="131">
        <f t="shared" si="24"/>
        <v>238635754</v>
      </c>
      <c r="L100" s="131">
        <f t="shared" si="24"/>
        <v>283962775</v>
      </c>
      <c r="M100" s="132">
        <f>SUM(F100:L100)</f>
        <v>1140292234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36183406</v>
      </c>
      <c r="H104" s="107">
        <f t="shared" si="25"/>
        <v>107565890</v>
      </c>
      <c r="I104" s="107">
        <f t="shared" si="25"/>
        <v>93061918</v>
      </c>
      <c r="J104" s="107">
        <f t="shared" si="25"/>
        <v>74798549</v>
      </c>
      <c r="K104" s="107">
        <f t="shared" si="25"/>
        <v>58907421</v>
      </c>
      <c r="L104" s="107">
        <f t="shared" si="25"/>
        <v>78619443</v>
      </c>
      <c r="M104" s="108">
        <f>SUM(F104:L104)</f>
        <v>449136627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25941878</v>
      </c>
      <c r="H105" s="107">
        <f t="shared" si="26"/>
        <v>84201860</v>
      </c>
      <c r="I105" s="107">
        <f t="shared" si="26"/>
        <v>70040852</v>
      </c>
      <c r="J105" s="107">
        <f t="shared" si="26"/>
        <v>53454502</v>
      </c>
      <c r="K105" s="107">
        <f t="shared" si="26"/>
        <v>44297351</v>
      </c>
      <c r="L105" s="107">
        <f t="shared" si="26"/>
        <v>63385383</v>
      </c>
      <c r="M105" s="108">
        <f>SUM(F105:L105)</f>
        <v>341321826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17319045</v>
      </c>
      <c r="H106" s="116">
        <v>41422679</v>
      </c>
      <c r="I106" s="116">
        <v>30340506</v>
      </c>
      <c r="J106" s="116">
        <v>19246040</v>
      </c>
      <c r="K106" s="116">
        <v>17945965</v>
      </c>
      <c r="L106" s="116">
        <v>29624534</v>
      </c>
      <c r="M106" s="117">
        <f aca="true" t="shared" si="27" ref="M106:M114">SUM(F106:L106)</f>
        <v>155898769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83475</v>
      </c>
      <c r="I107" s="116">
        <v>739350</v>
      </c>
      <c r="J107" s="116">
        <v>1484089</v>
      </c>
      <c r="K107" s="116">
        <v>1955700</v>
      </c>
      <c r="L107" s="116">
        <v>7118030</v>
      </c>
      <c r="M107" s="117">
        <f t="shared" si="27"/>
        <v>11380644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678491</v>
      </c>
      <c r="H108" s="116">
        <v>5558565</v>
      </c>
      <c r="I108" s="116">
        <v>7083200</v>
      </c>
      <c r="J108" s="116">
        <v>6727503</v>
      </c>
      <c r="K108" s="116">
        <v>6021128</v>
      </c>
      <c r="L108" s="116">
        <v>12078959</v>
      </c>
      <c r="M108" s="117">
        <f t="shared" si="27"/>
        <v>38147846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61776</v>
      </c>
      <c r="H109" s="116">
        <v>169884</v>
      </c>
      <c r="I109" s="116">
        <v>380536</v>
      </c>
      <c r="J109" s="116">
        <v>144144</v>
      </c>
      <c r="K109" s="116">
        <v>133848</v>
      </c>
      <c r="L109" s="116">
        <v>391248</v>
      </c>
      <c r="M109" s="117">
        <f t="shared" si="27"/>
        <v>1281436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5289792</v>
      </c>
      <c r="H110" s="116">
        <v>24080533</v>
      </c>
      <c r="I110" s="116">
        <v>19816014</v>
      </c>
      <c r="J110" s="116">
        <v>18112381</v>
      </c>
      <c r="K110" s="116">
        <v>12424864</v>
      </c>
      <c r="L110" s="116">
        <v>8833880</v>
      </c>
      <c r="M110" s="117">
        <f t="shared" si="27"/>
        <v>88557464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721944</v>
      </c>
      <c r="H111" s="116">
        <v>7215968</v>
      </c>
      <c r="I111" s="116">
        <v>6423563</v>
      </c>
      <c r="J111" s="116">
        <v>4352142</v>
      </c>
      <c r="K111" s="116">
        <v>2774135</v>
      </c>
      <c r="L111" s="116">
        <v>1640461</v>
      </c>
      <c r="M111" s="117">
        <f t="shared" si="27"/>
        <v>23128213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1870830</v>
      </c>
      <c r="H112" s="116">
        <v>5670756</v>
      </c>
      <c r="I112" s="116">
        <v>5257683</v>
      </c>
      <c r="J112" s="116">
        <v>3388203</v>
      </c>
      <c r="K112" s="116">
        <v>3041711</v>
      </c>
      <c r="L112" s="116">
        <v>3698271</v>
      </c>
      <c r="M112" s="117">
        <f t="shared" si="27"/>
        <v>22927454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452092</v>
      </c>
      <c r="H113" s="107">
        <f t="shared" si="28"/>
        <v>4121335</v>
      </c>
      <c r="I113" s="107">
        <f t="shared" si="28"/>
        <v>8499813</v>
      </c>
      <c r="J113" s="107">
        <f t="shared" si="28"/>
        <v>9943004</v>
      </c>
      <c r="K113" s="107">
        <f t="shared" si="28"/>
        <v>7066621</v>
      </c>
      <c r="L113" s="107">
        <f t="shared" si="28"/>
        <v>8566736</v>
      </c>
      <c r="M113" s="108">
        <f t="shared" si="27"/>
        <v>38649601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423844</v>
      </c>
      <c r="H114" s="116">
        <v>3303842</v>
      </c>
      <c r="I114" s="116">
        <v>5839458</v>
      </c>
      <c r="J114" s="116">
        <v>8433422</v>
      </c>
      <c r="K114" s="116">
        <v>5395202</v>
      </c>
      <c r="L114" s="116">
        <v>6899079</v>
      </c>
      <c r="M114" s="117">
        <f t="shared" si="27"/>
        <v>30294847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28248</v>
      </c>
      <c r="H115" s="116">
        <v>817493</v>
      </c>
      <c r="I115" s="116">
        <v>2593669</v>
      </c>
      <c r="J115" s="116">
        <v>1509582</v>
      </c>
      <c r="K115" s="116">
        <v>1671419</v>
      </c>
      <c r="L115" s="116">
        <v>1506719</v>
      </c>
      <c r="M115" s="117">
        <f aca="true" t="shared" si="29" ref="M115:M121">SUM(F115:L115)</f>
        <v>8127130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66686</v>
      </c>
      <c r="J116" s="116">
        <v>0</v>
      </c>
      <c r="K116" s="116">
        <v>0</v>
      </c>
      <c r="L116" s="116">
        <v>160938</v>
      </c>
      <c r="M116" s="117">
        <f t="shared" si="29"/>
        <v>227624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6948389</v>
      </c>
      <c r="H117" s="107">
        <f t="shared" si="30"/>
        <v>14930717</v>
      </c>
      <c r="I117" s="107">
        <f t="shared" si="30"/>
        <v>11193259</v>
      </c>
      <c r="J117" s="107">
        <f t="shared" si="30"/>
        <v>10569939</v>
      </c>
      <c r="K117" s="107">
        <f t="shared" si="30"/>
        <v>6595473</v>
      </c>
      <c r="L117" s="107">
        <f t="shared" si="30"/>
        <v>6143136</v>
      </c>
      <c r="M117" s="108">
        <f t="shared" si="29"/>
        <v>56380913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137700</v>
      </c>
      <c r="H118" s="116">
        <v>572580</v>
      </c>
      <c r="I118" s="116">
        <v>476550</v>
      </c>
      <c r="J118" s="116">
        <v>483390</v>
      </c>
      <c r="K118" s="116">
        <v>581670</v>
      </c>
      <c r="L118" s="116">
        <v>1204740</v>
      </c>
      <c r="M118" s="117">
        <f t="shared" si="29"/>
        <v>3456630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1196265</v>
      </c>
      <c r="I119" s="116">
        <v>2201017</v>
      </c>
      <c r="J119" s="116">
        <v>2971374</v>
      </c>
      <c r="K119" s="116">
        <v>1775574</v>
      </c>
      <c r="L119" s="116">
        <v>1033904</v>
      </c>
      <c r="M119" s="117">
        <f t="shared" si="29"/>
        <v>9178134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343189</v>
      </c>
      <c r="H120" s="116">
        <v>2346392</v>
      </c>
      <c r="I120" s="116">
        <v>1735452</v>
      </c>
      <c r="J120" s="116">
        <v>2595975</v>
      </c>
      <c r="K120" s="116">
        <v>1096629</v>
      </c>
      <c r="L120" s="116">
        <v>729292</v>
      </c>
      <c r="M120" s="117">
        <f t="shared" si="29"/>
        <v>8846929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6467500</v>
      </c>
      <c r="H121" s="116">
        <v>10815480</v>
      </c>
      <c r="I121" s="116">
        <v>6780240</v>
      </c>
      <c r="J121" s="116">
        <v>4519200</v>
      </c>
      <c r="K121" s="116">
        <v>3141600</v>
      </c>
      <c r="L121" s="116">
        <v>3175200</v>
      </c>
      <c r="M121" s="117">
        <f t="shared" si="29"/>
        <v>34899220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623333</v>
      </c>
      <c r="H122" s="116">
        <v>931679</v>
      </c>
      <c r="I122" s="116">
        <v>1063979</v>
      </c>
      <c r="J122" s="116">
        <v>393105</v>
      </c>
      <c r="K122" s="116">
        <v>441131</v>
      </c>
      <c r="L122" s="116">
        <v>125100</v>
      </c>
      <c r="M122" s="117">
        <f aca="true" t="shared" si="31" ref="M122:M130">SUM(F122:L122)</f>
        <v>3578327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2217714</v>
      </c>
      <c r="H123" s="116">
        <v>3380299</v>
      </c>
      <c r="I123" s="116">
        <v>2264015</v>
      </c>
      <c r="J123" s="116">
        <v>437999</v>
      </c>
      <c r="K123" s="116">
        <v>506845</v>
      </c>
      <c r="L123" s="116">
        <v>399088</v>
      </c>
      <c r="M123" s="117">
        <f t="shared" si="31"/>
        <v>9205960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268367</v>
      </c>
      <c r="G124" s="128">
        <f t="shared" si="32"/>
        <v>854875</v>
      </c>
      <c r="H124" s="128">
        <f t="shared" si="32"/>
        <v>66318462</v>
      </c>
      <c r="I124" s="128">
        <f t="shared" si="32"/>
        <v>83893412</v>
      </c>
      <c r="J124" s="128">
        <f t="shared" si="32"/>
        <v>88114380</v>
      </c>
      <c r="K124" s="128">
        <f t="shared" si="32"/>
        <v>152131867</v>
      </c>
      <c r="L124" s="128">
        <f t="shared" si="32"/>
        <v>173308256</v>
      </c>
      <c r="M124" s="117">
        <f>SUM(F124:L124)</f>
        <v>564889619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268367</v>
      </c>
      <c r="G125" s="116">
        <v>854875</v>
      </c>
      <c r="H125" s="116">
        <v>21837207</v>
      </c>
      <c r="I125" s="116">
        <v>36073833</v>
      </c>
      <c r="J125" s="116">
        <v>38355953</v>
      </c>
      <c r="K125" s="116">
        <v>70374832</v>
      </c>
      <c r="L125" s="116">
        <v>73970790</v>
      </c>
      <c r="M125" s="117">
        <f t="shared" si="31"/>
        <v>241735857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36350347</v>
      </c>
      <c r="I126" s="116">
        <v>39700596</v>
      </c>
      <c r="J126" s="116">
        <v>38529488</v>
      </c>
      <c r="K126" s="116">
        <v>49834901</v>
      </c>
      <c r="L126" s="116">
        <v>31201780</v>
      </c>
      <c r="M126" s="117">
        <f t="shared" si="31"/>
        <v>195617112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8130908</v>
      </c>
      <c r="I127" s="116">
        <v>8118983</v>
      </c>
      <c r="J127" s="116">
        <v>11228939</v>
      </c>
      <c r="K127" s="116">
        <v>31922134</v>
      </c>
      <c r="L127" s="116">
        <v>68135686</v>
      </c>
      <c r="M127" s="117">
        <f t="shared" si="31"/>
        <v>127536650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41540</v>
      </c>
      <c r="G128" s="128">
        <f t="shared" si="33"/>
        <v>150660</v>
      </c>
      <c r="H128" s="128">
        <f t="shared" si="33"/>
        <v>10273890</v>
      </c>
      <c r="I128" s="128">
        <f t="shared" si="33"/>
        <v>12472560</v>
      </c>
      <c r="J128" s="128">
        <f t="shared" si="33"/>
        <v>12687120</v>
      </c>
      <c r="K128" s="128">
        <f t="shared" si="33"/>
        <v>20674830</v>
      </c>
      <c r="L128" s="128">
        <f t="shared" si="33"/>
        <v>22288110</v>
      </c>
      <c r="M128" s="117">
        <f t="shared" si="31"/>
        <v>78588710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41540</v>
      </c>
      <c r="G129" s="116">
        <v>150660</v>
      </c>
      <c r="H129" s="116">
        <v>3810920</v>
      </c>
      <c r="I129" s="116">
        <v>5762070</v>
      </c>
      <c r="J129" s="116">
        <v>6127250</v>
      </c>
      <c r="K129" s="116">
        <v>10522390</v>
      </c>
      <c r="L129" s="116">
        <v>10776570</v>
      </c>
      <c r="M129" s="117">
        <f t="shared" si="31"/>
        <v>37191400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5490840</v>
      </c>
      <c r="I130" s="116">
        <v>5762700</v>
      </c>
      <c r="J130" s="116">
        <v>5253790</v>
      </c>
      <c r="K130" s="116">
        <v>6523710</v>
      </c>
      <c r="L130" s="116">
        <v>4046960</v>
      </c>
      <c r="M130" s="117">
        <f t="shared" si="31"/>
        <v>27078000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972130</v>
      </c>
      <c r="I131" s="116">
        <v>947790</v>
      </c>
      <c r="J131" s="116">
        <v>1306080</v>
      </c>
      <c r="K131" s="116">
        <v>3628730</v>
      </c>
      <c r="L131" s="116">
        <v>7464580</v>
      </c>
      <c r="M131" s="117">
        <f>SUM(F131:L131)</f>
        <v>14319310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268367</v>
      </c>
      <c r="G132" s="131">
        <f t="shared" si="34"/>
        <v>37038281</v>
      </c>
      <c r="H132" s="131">
        <f t="shared" si="34"/>
        <v>173884352</v>
      </c>
      <c r="I132" s="131">
        <f t="shared" si="34"/>
        <v>176955330</v>
      </c>
      <c r="J132" s="131">
        <f t="shared" si="34"/>
        <v>162912929</v>
      </c>
      <c r="K132" s="131">
        <f t="shared" si="34"/>
        <v>211039288</v>
      </c>
      <c r="L132" s="131">
        <f t="shared" si="34"/>
        <v>251927699</v>
      </c>
      <c r="M132" s="132">
        <f>SUM(F132:L132)</f>
        <v>1014026246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平成１４年７月月報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109</v>
      </c>
      <c r="J15" s="160"/>
      <c r="K15" s="158">
        <f>G15+I15</f>
        <v>109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1284758</v>
      </c>
      <c r="J16" s="154"/>
      <c r="K16" s="152">
        <f>G16+I16</f>
        <v>1284758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74</v>
      </c>
      <c r="H20" s="160"/>
      <c r="I20" s="158">
        <v>773</v>
      </c>
      <c r="J20" s="160"/>
      <c r="K20" s="158">
        <f>G20+I20</f>
        <v>847</v>
      </c>
      <c r="L20" s="161"/>
    </row>
    <row r="21" spans="4:12" ht="18.75" customHeight="1" thickBot="1">
      <c r="D21" s="49" t="s">
        <v>64</v>
      </c>
      <c r="E21" s="50"/>
      <c r="F21" s="50"/>
      <c r="G21" s="152">
        <v>827924</v>
      </c>
      <c r="H21" s="154"/>
      <c r="I21" s="152">
        <v>4297941</v>
      </c>
      <c r="J21" s="154"/>
      <c r="K21" s="152">
        <f>G21+I21</f>
        <v>5125865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57</v>
      </c>
      <c r="H25" s="160"/>
      <c r="I25" s="158">
        <v>96</v>
      </c>
      <c r="J25" s="160"/>
      <c r="K25" s="158">
        <f>G25+I25</f>
        <v>153</v>
      </c>
      <c r="L25" s="161"/>
    </row>
    <row r="26" spans="4:12" ht="18.75" customHeight="1" thickBot="1">
      <c r="D26" s="49" t="s">
        <v>64</v>
      </c>
      <c r="E26" s="50"/>
      <c r="F26" s="50"/>
      <c r="G26" s="152">
        <v>471528</v>
      </c>
      <c r="H26" s="154"/>
      <c r="I26" s="152">
        <v>334442</v>
      </c>
      <c r="J26" s="154"/>
      <c r="K26" s="152">
        <f>G26+I26</f>
        <v>805970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131</v>
      </c>
      <c r="H30" s="160"/>
      <c r="I30" s="158">
        <f>I15+I20+I25</f>
        <v>978</v>
      </c>
      <c r="J30" s="160"/>
      <c r="K30" s="158">
        <f>G30+I30</f>
        <v>1109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1299452</v>
      </c>
      <c r="H31" s="154"/>
      <c r="I31" s="152">
        <f>I16+I21+I26</f>
        <v>5917141</v>
      </c>
      <c r="J31" s="154"/>
      <c r="K31" s="152">
        <f>G31+I31</f>
        <v>7216593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24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平成１４年７月月報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1964558830</v>
      </c>
      <c r="E14" s="69">
        <v>623416680</v>
      </c>
      <c r="F14" s="69">
        <v>5156220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496305030</v>
      </c>
      <c r="E15" s="69">
        <v>116869680</v>
      </c>
      <c r="F15" s="69">
        <v>233780</v>
      </c>
      <c r="G15" s="69">
        <v>0</v>
      </c>
      <c r="H15" s="69">
        <v>379435350</v>
      </c>
      <c r="I15" s="56">
        <v>14256300</v>
      </c>
    </row>
    <row r="16" spans="2:9" ht="21" customHeight="1">
      <c r="B16" s="70"/>
      <c r="C16" s="68" t="s">
        <v>7</v>
      </c>
      <c r="D16" s="69">
        <f aca="true" t="shared" si="0" ref="D16:I16">D14+D15</f>
        <v>2460863860</v>
      </c>
      <c r="E16" s="69">
        <f t="shared" si="0"/>
        <v>740286360</v>
      </c>
      <c r="F16" s="69">
        <f t="shared" si="0"/>
        <v>5390000</v>
      </c>
      <c r="G16" s="69">
        <f t="shared" si="0"/>
        <v>0</v>
      </c>
      <c r="H16" s="69">
        <f t="shared" si="0"/>
        <v>379435350</v>
      </c>
      <c r="I16" s="56">
        <f t="shared" si="0"/>
        <v>14256300</v>
      </c>
    </row>
    <row r="17" spans="2:9" ht="21" customHeight="1">
      <c r="B17" s="70" t="s">
        <v>33</v>
      </c>
      <c r="C17" s="68" t="s">
        <v>32</v>
      </c>
      <c r="D17" s="69">
        <v>17375650</v>
      </c>
      <c r="E17" s="69">
        <v>2638560</v>
      </c>
      <c r="F17" s="69">
        <v>31670</v>
      </c>
      <c r="G17" s="69">
        <v>0</v>
      </c>
      <c r="H17" s="69">
        <v>14737090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1964558830</v>
      </c>
      <c r="E18" s="69">
        <f>E14</f>
        <v>623416680</v>
      </c>
      <c r="F18" s="69">
        <f>F14</f>
        <v>5156220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513680680</v>
      </c>
      <c r="E19" s="69">
        <f>E15+E17</f>
        <v>119508240</v>
      </c>
      <c r="F19" s="69">
        <f>F15+F17</f>
        <v>265450</v>
      </c>
      <c r="G19" s="69">
        <f>G15+G17</f>
        <v>0</v>
      </c>
      <c r="H19" s="69">
        <f>H15+H17</f>
        <v>394172440</v>
      </c>
      <c r="I19" s="56">
        <f>I16+I18</f>
        <v>14256300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2478239510</v>
      </c>
      <c r="E20" s="74">
        <f t="shared" si="1"/>
        <v>742924920</v>
      </c>
      <c r="F20" s="74">
        <f t="shared" si="1"/>
        <v>5421670</v>
      </c>
      <c r="G20" s="74">
        <f t="shared" si="1"/>
        <v>0</v>
      </c>
      <c r="H20" s="74">
        <f t="shared" si="1"/>
        <v>394172440</v>
      </c>
      <c r="I20" s="57">
        <f t="shared" si="1"/>
        <v>14256300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2880423160</v>
      </c>
      <c r="E27" s="69">
        <v>2880753109</v>
      </c>
      <c r="F27" s="69">
        <v>329949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105531591</v>
      </c>
      <c r="E28" s="69">
        <v>105531591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29846724</v>
      </c>
      <c r="E29" s="69">
        <v>29929118</v>
      </c>
      <c r="F29" s="69">
        <v>82394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3015801475</v>
      </c>
      <c r="E31" s="74">
        <f>SUM(E27:E30)</f>
        <v>3016213818</v>
      </c>
      <c r="F31" s="74">
        <f>SUM(F27:F30)</f>
        <v>412343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2007-01-10T06:27:59Z</dcterms:modified>
  <cp:category/>
  <cp:version/>
  <cp:contentType/>
  <cp:contentStatus/>
</cp:coreProperties>
</file>