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<sst xmlns="http://schemas.openxmlformats.org/spreadsheetml/2006/main" count="206" uniqueCount="116">
  <si>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</si>
  <si>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</si>
  <si>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</si>
  <si>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</si>
  <si>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</si>
  <si>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</si>
  <si>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</si>
  <si>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</si>
  <si>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</si>
  <si>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</si>
  <si>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</si>
  <si>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</si>
  <si>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</si>
  <si>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</si>
  <si>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</si>
  <si>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</si>
  <si>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</si>
  <si>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</si>
  <si>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</si>
  <si>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</si>
  <si>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</si>
  <si>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</si>
  <si>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</si>
  <si>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</si>
  <si>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</si>
  <si>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</si>
  <si>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</si>
  <si>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</si>
  <si>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</si>
  <si>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</si>
  <si>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</si>
  <si>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</si>
  <si>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</si>
  <si>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</si>
  <si>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</si>
  <si>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</si>
  <si>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</si>
  <si>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</si>
  <si>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</si>
  <si>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</si>
  <si>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</si>
  <si>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</si>
  <si>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</si>
  <si>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</si>
  <si>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</si>
  <si>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</si>
  <si>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</si>
  <si>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</si>
  <si>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</si>
  <si>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</si>
  <si>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</si>
  <si>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</si>
  <si>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</si>
  <si>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</si>
  <si>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</si>
  <si>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</si>
  <si>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</si>
  <si>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</si>
  <si>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</si>
  <si>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</si>
  <si>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</si>
  <si>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</si>
  <si>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</si>
  <si>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</si>
  <si>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</si>
  <si>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</si>
  <si>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</si>
  <si>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</si>
  <si>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</si>
  <si>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</si>
  <si>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</si>
  <si>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</si>
  <si>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</si>
  <si>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</si>
  <si>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</si>
  <si>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</si>
  <si>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</si>
  <si>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</si>
  <si>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</si>
  <si>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</si>
  <si>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</si>
  <si>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</si>
  <si>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</si>
  <si>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</si>
  <si>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</si>
  <si>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</si>
  <si>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</si>
  <si>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</si>
  <si>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</si>
  <si>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</si>
  <si>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</si>
  <si>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</si>
  <si>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</si>
  <si>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</si>
  <si>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</si>
  <si>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</si>
  <si>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</si>
  <si>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</si>
  <si>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</si>
  <si>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</si>
  <si>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</si>
  <si>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</si>
  <si>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</si>
  <si>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</si>
  <si>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</si>
  <si>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</si>
  <si>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</si>
  <si>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</si>
  <si>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</si>
  <si>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</si>
  <si>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</si>
  <si>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</si>
  <si>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</si>
  <si>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</si>
  <si>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</si>
  <si>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平成１４年４月月報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</si>
</sst>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49786</v>
      </c>
      <c r="E15" s="119"/>
      <c r="F15" s="119"/>
      <c r="G15" s="119"/>
      <c r="H15" s="120"/>
      <c r="I15" s="118">
        <v>330</v>
      </c>
      <c r="J15" s="119"/>
      <c r="K15" s="119"/>
      <c r="L15" s="119"/>
      <c r="M15" s="120"/>
      <c r="N15" s="118">
        <v>176</v>
      </c>
      <c r="O15" s="119"/>
      <c r="P15" s="119"/>
      <c r="Q15" s="119"/>
      <c r="R15" s="120"/>
      <c r="S15" s="118">
        <f>D15+I15-N15</f>
        <v>49940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40895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40994</v>
      </c>
      <c r="T20" s="125"/>
    </row>
    <row r="21" spans="3:20" ht="21.75" customHeight="1">
      <c r="C21" s="25" t="s">
        <v>65</v>
      </c>
      <c r="D21" s="122">
        <v>27035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27121</v>
      </c>
      <c r="T21" s="125"/>
    </row>
    <row r="22" spans="3:20" ht="21.75" customHeight="1">
      <c r="C22" s="27" t="s">
        <v>66</v>
      </c>
      <c r="D22" s="122">
        <v>665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666</v>
      </c>
      <c r="T22" s="125"/>
    </row>
    <row r="23" spans="3:20" ht="21.75" customHeight="1">
      <c r="C23" s="27" t="s">
        <v>67</v>
      </c>
      <c r="D23" s="122">
        <v>94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96</v>
      </c>
      <c r="T23" s="125"/>
    </row>
    <row r="24" spans="3:20" ht="21.75" customHeight="1" thickBot="1">
      <c r="C24" s="24" t="s">
        <v>31</v>
      </c>
      <c r="D24" s="118">
        <f>D20+D21</f>
        <v>67930</v>
      </c>
      <c r="E24" s="119"/>
      <c r="F24" s="119"/>
      <c r="G24" s="119"/>
      <c r="H24" s="120"/>
      <c r="I24" s="28" t="s">
        <v>68</v>
      </c>
      <c r="J24" s="29"/>
      <c r="K24" s="119">
        <f>S29</f>
        <v>463</v>
      </c>
      <c r="L24" s="126"/>
      <c r="M24" s="127"/>
      <c r="N24" s="28" t="s">
        <v>69</v>
      </c>
      <c r="O24" s="29"/>
      <c r="P24" s="119">
        <f>S31</f>
        <v>278</v>
      </c>
      <c r="Q24" s="126"/>
      <c r="R24" s="127"/>
      <c r="S24" s="118">
        <f>S20+S21</f>
        <v>68115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103</v>
      </c>
      <c r="E29" s="123"/>
      <c r="F29" s="124"/>
      <c r="G29" s="122">
        <v>0</v>
      </c>
      <c r="H29" s="123"/>
      <c r="I29" s="124"/>
      <c r="J29" s="122">
        <v>359</v>
      </c>
      <c r="K29" s="123"/>
      <c r="L29" s="124"/>
      <c r="M29" s="122">
        <v>0</v>
      </c>
      <c r="N29" s="123"/>
      <c r="O29" s="124"/>
      <c r="P29" s="122">
        <v>1</v>
      </c>
      <c r="Q29" s="123"/>
      <c r="R29" s="124"/>
      <c r="S29" s="34">
        <f>SUM(D29:R29)</f>
        <v>463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107</v>
      </c>
      <c r="E31" s="119"/>
      <c r="F31" s="120"/>
      <c r="G31" s="118">
        <v>1</v>
      </c>
      <c r="H31" s="119"/>
      <c r="I31" s="120"/>
      <c r="J31" s="118">
        <v>170</v>
      </c>
      <c r="K31" s="119"/>
      <c r="L31" s="120"/>
      <c r="M31" s="118">
        <v>0</v>
      </c>
      <c r="N31" s="119"/>
      <c r="O31" s="120"/>
      <c r="P31" s="118">
        <v>0</v>
      </c>
      <c r="Q31" s="119"/>
      <c r="R31" s="120"/>
      <c r="S31" s="39">
        <f>SUM(D31:R31)</f>
        <v>278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20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平成１４年４月月報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1524</v>
      </c>
      <c r="G14" s="51">
        <f t="shared" si="0"/>
        <v>2166</v>
      </c>
      <c r="H14" s="51">
        <f t="shared" si="0"/>
        <v>1420</v>
      </c>
      <c r="I14" s="51">
        <f t="shared" si="0"/>
        <v>965</v>
      </c>
      <c r="J14" s="51">
        <f t="shared" si="0"/>
        <v>942</v>
      </c>
      <c r="K14" s="51">
        <f t="shared" si="0"/>
        <v>984</v>
      </c>
      <c r="L14" s="52">
        <f>SUM(F14:K14)</f>
        <v>8001</v>
      </c>
      <c r="M14" s="8"/>
    </row>
    <row r="15" spans="3:13" ht="22.5" customHeight="1">
      <c r="C15" s="49"/>
      <c r="D15" s="53" t="s">
        <v>64</v>
      </c>
      <c r="E15" s="53"/>
      <c r="F15" s="51">
        <v>296</v>
      </c>
      <c r="G15" s="51">
        <v>397</v>
      </c>
      <c r="H15" s="51">
        <v>266</v>
      </c>
      <c r="I15" s="51">
        <v>166</v>
      </c>
      <c r="J15" s="51">
        <v>154</v>
      </c>
      <c r="K15" s="51">
        <v>152</v>
      </c>
      <c r="L15" s="52">
        <f>SUM(F15:K15)</f>
        <v>1431</v>
      </c>
      <c r="M15" s="8"/>
    </row>
    <row r="16" spans="3:13" ht="22.5" customHeight="1">
      <c r="C16" s="49"/>
      <c r="D16" s="53" t="s">
        <v>75</v>
      </c>
      <c r="E16" s="53"/>
      <c r="F16" s="51">
        <v>1228</v>
      </c>
      <c r="G16" s="51">
        <v>1769</v>
      </c>
      <c r="H16" s="51">
        <v>1154</v>
      </c>
      <c r="I16" s="51">
        <v>799</v>
      </c>
      <c r="J16" s="51">
        <v>788</v>
      </c>
      <c r="K16" s="51">
        <v>832</v>
      </c>
      <c r="L16" s="52">
        <f>SUM(F16:K16)</f>
        <v>6570</v>
      </c>
      <c r="M16" s="8"/>
    </row>
    <row r="17" spans="3:13" ht="22.5" customHeight="1">
      <c r="C17" s="49" t="s">
        <v>76</v>
      </c>
      <c r="D17" s="50"/>
      <c r="E17" s="50"/>
      <c r="F17" s="51">
        <v>37</v>
      </c>
      <c r="G17" s="51">
        <v>94</v>
      </c>
      <c r="H17" s="51">
        <v>69</v>
      </c>
      <c r="I17" s="51">
        <v>42</v>
      </c>
      <c r="J17" s="51">
        <v>35</v>
      </c>
      <c r="K17" s="51">
        <v>53</v>
      </c>
      <c r="L17" s="52">
        <f>SUM(F17:K17)</f>
        <v>330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1561</v>
      </c>
      <c r="G18" s="56">
        <f t="shared" si="1"/>
        <v>2260</v>
      </c>
      <c r="H18" s="56">
        <f t="shared" si="1"/>
        <v>1489</v>
      </c>
      <c r="I18" s="56">
        <f t="shared" si="1"/>
        <v>1007</v>
      </c>
      <c r="J18" s="56">
        <f t="shared" si="1"/>
        <v>977</v>
      </c>
      <c r="K18" s="56">
        <f t="shared" si="1"/>
        <v>1037</v>
      </c>
      <c r="L18" s="57">
        <f>SUM(F18:K18)</f>
        <v>8331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874</v>
      </c>
      <c r="G23" s="51">
        <v>1346</v>
      </c>
      <c r="H23" s="51">
        <v>845</v>
      </c>
      <c r="I23" s="51">
        <v>507</v>
      </c>
      <c r="J23" s="51">
        <v>364</v>
      </c>
      <c r="K23" s="51">
        <v>352</v>
      </c>
      <c r="L23" s="52">
        <f>SUM(F23:K23)</f>
        <v>4288</v>
      </c>
      <c r="M23" s="8"/>
    </row>
    <row r="24" spans="3:13" ht="22.5" customHeight="1">
      <c r="C24" s="60" t="s">
        <v>79</v>
      </c>
      <c r="D24" s="50"/>
      <c r="E24" s="50"/>
      <c r="F24" s="51">
        <v>16</v>
      </c>
      <c r="G24" s="51">
        <v>53</v>
      </c>
      <c r="H24" s="51">
        <v>48</v>
      </c>
      <c r="I24" s="51">
        <v>33</v>
      </c>
      <c r="J24" s="51">
        <v>18</v>
      </c>
      <c r="K24" s="51">
        <v>30</v>
      </c>
      <c r="L24" s="52">
        <f>SUM(F24:K24)</f>
        <v>198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890</v>
      </c>
      <c r="G25" s="56">
        <f t="shared" si="2"/>
        <v>1399</v>
      </c>
      <c r="H25" s="56">
        <f t="shared" si="2"/>
        <v>893</v>
      </c>
      <c r="I25" s="56">
        <f t="shared" si="2"/>
        <v>540</v>
      </c>
      <c r="J25" s="56">
        <f t="shared" si="2"/>
        <v>382</v>
      </c>
      <c r="K25" s="56">
        <f t="shared" si="2"/>
        <v>382</v>
      </c>
      <c r="L25" s="57">
        <f>SUM(F25:K25)</f>
        <v>4486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768</v>
      </c>
      <c r="G30" s="139"/>
      <c r="H30" s="138">
        <v>615</v>
      </c>
      <c r="I30" s="139"/>
      <c r="J30" s="138">
        <v>283</v>
      </c>
      <c r="K30" s="139"/>
      <c r="L30" s="61">
        <f>SUM(F30:K30)</f>
        <v>1666</v>
      </c>
      <c r="M30" s="8"/>
    </row>
    <row r="31" spans="3:13" ht="22.5" customHeight="1">
      <c r="C31" s="60" t="s">
        <v>79</v>
      </c>
      <c r="D31" s="50"/>
      <c r="E31" s="50"/>
      <c r="F31" s="138">
        <v>7</v>
      </c>
      <c r="G31" s="139"/>
      <c r="H31" s="138">
        <v>11</v>
      </c>
      <c r="I31" s="139"/>
      <c r="J31" s="138">
        <v>10</v>
      </c>
      <c r="K31" s="139"/>
      <c r="L31" s="61">
        <f>SUM(F31:K31)</f>
        <v>28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775</v>
      </c>
      <c r="G32" s="141"/>
      <c r="H32" s="140">
        <f>H30+H31</f>
        <v>626</v>
      </c>
      <c r="I32" s="141"/>
      <c r="J32" s="140">
        <f>J30+J31</f>
        <v>293</v>
      </c>
      <c r="K32" s="141"/>
      <c r="L32" s="62">
        <f>SUM(F32:K32)</f>
        <v>1694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46">
      <selection activeCell="E63" sqref="E63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平成１４年４月月報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1028</v>
      </c>
      <c r="G10" s="104">
        <v>2015</v>
      </c>
      <c r="H10" s="104">
        <v>1430</v>
      </c>
      <c r="I10" s="104">
        <v>978</v>
      </c>
      <c r="J10" s="104">
        <v>781</v>
      </c>
      <c r="K10" s="104">
        <v>938</v>
      </c>
      <c r="L10" s="105">
        <f aca="true" t="shared" si="0" ref="L10:L22">SUM(E10:K10)</f>
        <v>7170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1</v>
      </c>
      <c r="G11" s="104">
        <v>69</v>
      </c>
      <c r="H11" s="104">
        <v>123</v>
      </c>
      <c r="I11" s="104">
        <v>123</v>
      </c>
      <c r="J11" s="104">
        <v>95</v>
      </c>
      <c r="K11" s="104">
        <v>103</v>
      </c>
      <c r="L11" s="105">
        <f t="shared" si="0"/>
        <v>514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920</v>
      </c>
      <c r="G12" s="104">
        <v>1479</v>
      </c>
      <c r="H12" s="104">
        <v>929</v>
      </c>
      <c r="I12" s="104">
        <v>609</v>
      </c>
      <c r="J12" s="104">
        <v>443</v>
      </c>
      <c r="K12" s="104">
        <v>529</v>
      </c>
      <c r="L12" s="105">
        <f t="shared" si="0"/>
        <v>4909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16</v>
      </c>
      <c r="G13" s="104">
        <v>34</v>
      </c>
      <c r="H13" s="104">
        <v>21</v>
      </c>
      <c r="I13" s="104">
        <v>18</v>
      </c>
      <c r="J13" s="104">
        <v>14</v>
      </c>
      <c r="K13" s="104">
        <v>6</v>
      </c>
      <c r="L13" s="105">
        <f t="shared" si="0"/>
        <v>109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20</v>
      </c>
      <c r="G14" s="104">
        <v>14</v>
      </c>
      <c r="H14" s="104">
        <v>8</v>
      </c>
      <c r="I14" s="104">
        <v>6</v>
      </c>
      <c r="J14" s="104">
        <v>6</v>
      </c>
      <c r="K14" s="104">
        <v>6</v>
      </c>
      <c r="L14" s="105">
        <f t="shared" si="0"/>
        <v>60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3</v>
      </c>
      <c r="G15" s="104">
        <f>G16+G17+G18</f>
        <v>237</v>
      </c>
      <c r="H15" s="104">
        <f>H16+H17+H18</f>
        <v>277</v>
      </c>
      <c r="I15" s="104">
        <f>I16+I17+I18</f>
        <v>285</v>
      </c>
      <c r="J15" s="104">
        <f>J16+J17+J18</f>
        <v>456</v>
      </c>
      <c r="K15" s="104">
        <f>K16+K17+K18</f>
        <v>467</v>
      </c>
      <c r="L15" s="105">
        <f t="shared" si="0"/>
        <v>1726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3</v>
      </c>
      <c r="G16" s="104">
        <v>87</v>
      </c>
      <c r="H16" s="104">
        <v>116</v>
      </c>
      <c r="I16" s="104">
        <v>132</v>
      </c>
      <c r="J16" s="104">
        <v>216</v>
      </c>
      <c r="K16" s="104">
        <v>221</v>
      </c>
      <c r="L16" s="105">
        <f t="shared" si="0"/>
        <v>776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135</v>
      </c>
      <c r="H17" s="104">
        <v>137</v>
      </c>
      <c r="I17" s="104">
        <v>123</v>
      </c>
      <c r="J17" s="104">
        <v>172</v>
      </c>
      <c r="K17" s="104">
        <v>83</v>
      </c>
      <c r="L17" s="105">
        <f t="shared" si="0"/>
        <v>650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15</v>
      </c>
      <c r="H18" s="104">
        <v>24</v>
      </c>
      <c r="I18" s="104">
        <v>30</v>
      </c>
      <c r="J18" s="104">
        <v>68</v>
      </c>
      <c r="K18" s="104">
        <v>163</v>
      </c>
      <c r="L18" s="105">
        <f t="shared" si="0"/>
        <v>300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3</v>
      </c>
      <c r="G19" s="104">
        <f>G20+G21+G22</f>
        <v>236</v>
      </c>
      <c r="H19" s="104">
        <f>H20+H21+H22</f>
        <v>277</v>
      </c>
      <c r="I19" s="104">
        <f>I20+I21+I22</f>
        <v>284</v>
      </c>
      <c r="J19" s="104">
        <f>J20+J21+J22</f>
        <v>454</v>
      </c>
      <c r="K19" s="104">
        <f>K20+K21+K22</f>
        <v>462</v>
      </c>
      <c r="L19" s="105">
        <f t="shared" si="0"/>
        <v>1717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3</v>
      </c>
      <c r="G20" s="104">
        <v>86</v>
      </c>
      <c r="H20" s="104">
        <v>116</v>
      </c>
      <c r="I20" s="104">
        <v>132</v>
      </c>
      <c r="J20" s="104">
        <v>216</v>
      </c>
      <c r="K20" s="104">
        <v>220</v>
      </c>
      <c r="L20" s="105">
        <f t="shared" si="0"/>
        <v>774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135</v>
      </c>
      <c r="H21" s="104">
        <v>137</v>
      </c>
      <c r="I21" s="104">
        <v>123</v>
      </c>
      <c r="J21" s="104">
        <v>172</v>
      </c>
      <c r="K21" s="104">
        <v>83</v>
      </c>
      <c r="L21" s="105">
        <f t="shared" si="0"/>
        <v>650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15</v>
      </c>
      <c r="H22" s="104">
        <v>24</v>
      </c>
      <c r="I22" s="104">
        <v>29</v>
      </c>
      <c r="J22" s="104">
        <v>66</v>
      </c>
      <c r="K22" s="104">
        <v>159</v>
      </c>
      <c r="L22" s="105">
        <f t="shared" si="0"/>
        <v>293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1988</v>
      </c>
      <c r="G23" s="116">
        <f t="shared" si="1"/>
        <v>3848</v>
      </c>
      <c r="H23" s="116">
        <f t="shared" si="1"/>
        <v>2788</v>
      </c>
      <c r="I23" s="116">
        <f t="shared" si="1"/>
        <v>2019</v>
      </c>
      <c r="J23" s="116">
        <f t="shared" si="1"/>
        <v>1795</v>
      </c>
      <c r="K23" s="116">
        <f t="shared" si="1"/>
        <v>2049</v>
      </c>
      <c r="L23" s="117">
        <f t="shared" si="1"/>
        <v>14488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2147296</v>
      </c>
      <c r="G25" s="104">
        <v>7124374</v>
      </c>
      <c r="H25" s="104">
        <v>6124005</v>
      </c>
      <c r="I25" s="104">
        <v>5048162</v>
      </c>
      <c r="J25" s="104">
        <v>4002190</v>
      </c>
      <c r="K25" s="104">
        <v>5627456</v>
      </c>
      <c r="L25" s="105">
        <f aca="true" t="shared" si="2" ref="L25:L35">SUM(E25:K25)</f>
        <v>30073483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4024</v>
      </c>
      <c r="G26" s="104">
        <v>365525</v>
      </c>
      <c r="H26" s="104">
        <v>891981</v>
      </c>
      <c r="I26" s="104">
        <v>1088613</v>
      </c>
      <c r="J26" s="104">
        <v>982213</v>
      </c>
      <c r="K26" s="104">
        <v>1164956</v>
      </c>
      <c r="L26" s="105">
        <f t="shared" si="2"/>
        <v>4497312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612397</v>
      </c>
      <c r="G27" s="104">
        <v>1361201</v>
      </c>
      <c r="H27" s="104">
        <v>1082602</v>
      </c>
      <c r="I27" s="104">
        <v>923937</v>
      </c>
      <c r="J27" s="104">
        <v>677962</v>
      </c>
      <c r="K27" s="104">
        <v>676029</v>
      </c>
      <c r="L27" s="105">
        <f t="shared" si="2"/>
        <v>5334128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22764</v>
      </c>
      <c r="F28" s="104">
        <f>F29</f>
        <v>67956</v>
      </c>
      <c r="G28" s="104">
        <f>G29+G30+G31</f>
        <v>5380557</v>
      </c>
      <c r="H28" s="104">
        <f>H29+H30+H31</f>
        <v>6809351</v>
      </c>
      <c r="I28" s="104">
        <f>I29+I30+I31</f>
        <v>7274359</v>
      </c>
      <c r="J28" s="104">
        <f>J29+J30+J31</f>
        <v>12314982</v>
      </c>
      <c r="K28" s="104">
        <f>K29+K30+K31</f>
        <v>13947941</v>
      </c>
      <c r="L28" s="105">
        <f t="shared" si="2"/>
        <v>45817910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22764</v>
      </c>
      <c r="F29" s="104">
        <v>67956</v>
      </c>
      <c r="G29" s="104">
        <v>1895016</v>
      </c>
      <c r="H29" s="104">
        <v>2777582</v>
      </c>
      <c r="I29" s="104">
        <v>3175873</v>
      </c>
      <c r="J29" s="104">
        <v>5537703</v>
      </c>
      <c r="K29" s="104">
        <v>5816177</v>
      </c>
      <c r="L29" s="105">
        <f t="shared" si="2"/>
        <v>19293071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3012530</v>
      </c>
      <c r="H30" s="104">
        <v>3241932</v>
      </c>
      <c r="I30" s="104">
        <v>3113114</v>
      </c>
      <c r="J30" s="104">
        <v>4531070</v>
      </c>
      <c r="K30" s="104">
        <v>2387072</v>
      </c>
      <c r="L30" s="105">
        <f t="shared" si="2"/>
        <v>16285718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473011</v>
      </c>
      <c r="H31" s="104">
        <v>789837</v>
      </c>
      <c r="I31" s="104">
        <v>985372</v>
      </c>
      <c r="J31" s="104">
        <v>2246209</v>
      </c>
      <c r="K31" s="104">
        <v>5744692</v>
      </c>
      <c r="L31" s="105">
        <f t="shared" si="2"/>
        <v>10239121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28</v>
      </c>
      <c r="F32" s="104">
        <f>F33</f>
        <v>84</v>
      </c>
      <c r="G32" s="104">
        <f>G33+G34+G35</f>
        <v>6166</v>
      </c>
      <c r="H32" s="104">
        <f>H33+H34+H35</f>
        <v>7308</v>
      </c>
      <c r="I32" s="104">
        <f>I33+I34+I35</f>
        <v>7490</v>
      </c>
      <c r="J32" s="104">
        <f>J33+J34+J35</f>
        <v>11839</v>
      </c>
      <c r="K32" s="104">
        <f>K33+K34+K35</f>
        <v>12312</v>
      </c>
      <c r="L32" s="105">
        <f t="shared" si="2"/>
        <v>45227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28</v>
      </c>
      <c r="F33" s="104">
        <v>84</v>
      </c>
      <c r="G33" s="104">
        <v>2337</v>
      </c>
      <c r="H33" s="104">
        <v>3230</v>
      </c>
      <c r="I33" s="104">
        <v>3579</v>
      </c>
      <c r="J33" s="104">
        <v>5800</v>
      </c>
      <c r="K33" s="104">
        <v>5947</v>
      </c>
      <c r="L33" s="105">
        <f t="shared" si="2"/>
        <v>21005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3429</v>
      </c>
      <c r="H34" s="104">
        <v>3437</v>
      </c>
      <c r="I34" s="104">
        <v>3131</v>
      </c>
      <c r="J34" s="104">
        <v>4346</v>
      </c>
      <c r="K34" s="104">
        <v>2200</v>
      </c>
      <c r="L34" s="105">
        <f t="shared" si="2"/>
        <v>16543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400</v>
      </c>
      <c r="H35" s="104">
        <v>641</v>
      </c>
      <c r="I35" s="104">
        <v>780</v>
      </c>
      <c r="J35" s="104">
        <v>1693</v>
      </c>
      <c r="K35" s="104">
        <v>4165</v>
      </c>
      <c r="L35" s="105">
        <f t="shared" si="2"/>
        <v>7679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22764</v>
      </c>
      <c r="F36" s="116">
        <f aca="true" t="shared" si="3" ref="F36:L36">F25+F26+F27+F28</f>
        <v>2831673</v>
      </c>
      <c r="G36" s="116">
        <f t="shared" si="3"/>
        <v>14231657</v>
      </c>
      <c r="H36" s="116">
        <f t="shared" si="3"/>
        <v>14907939</v>
      </c>
      <c r="I36" s="116">
        <f t="shared" si="3"/>
        <v>14335071</v>
      </c>
      <c r="J36" s="116">
        <f t="shared" si="3"/>
        <v>17977347</v>
      </c>
      <c r="K36" s="116">
        <f t="shared" si="3"/>
        <v>21416382</v>
      </c>
      <c r="L36" s="117">
        <f t="shared" si="3"/>
        <v>85722833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22606084</v>
      </c>
      <c r="G38" s="104">
        <v>74957228</v>
      </c>
      <c r="H38" s="104">
        <v>64354686</v>
      </c>
      <c r="I38" s="104">
        <v>53051774</v>
      </c>
      <c r="J38" s="104">
        <v>42034703</v>
      </c>
      <c r="K38" s="104">
        <v>59161440</v>
      </c>
      <c r="L38" s="105">
        <f aca="true" t="shared" si="4" ref="L38:L50">SUM(E38:K38)</f>
        <v>316165915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41849</v>
      </c>
      <c r="G39" s="104">
        <v>3801442</v>
      </c>
      <c r="H39" s="104">
        <v>9276568</v>
      </c>
      <c r="I39" s="104">
        <v>11315599</v>
      </c>
      <c r="J39" s="104">
        <v>10212780</v>
      </c>
      <c r="K39" s="104">
        <v>12096405</v>
      </c>
      <c r="L39" s="105">
        <f t="shared" si="4"/>
        <v>46744643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6128482</v>
      </c>
      <c r="G40" s="104">
        <v>13796240</v>
      </c>
      <c r="H40" s="104">
        <v>11062622</v>
      </c>
      <c r="I40" s="104">
        <v>9451183</v>
      </c>
      <c r="J40" s="104">
        <v>6952593</v>
      </c>
      <c r="K40" s="104">
        <v>6885121</v>
      </c>
      <c r="L40" s="105">
        <f t="shared" si="4"/>
        <v>54276241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402871</v>
      </c>
      <c r="G41" s="104">
        <v>1028150</v>
      </c>
      <c r="H41" s="104">
        <v>528363</v>
      </c>
      <c r="I41" s="104">
        <v>503570</v>
      </c>
      <c r="J41" s="104">
        <v>461228</v>
      </c>
      <c r="K41" s="104">
        <v>269085</v>
      </c>
      <c r="L41" s="105">
        <f t="shared" si="4"/>
        <v>3193267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2563037</v>
      </c>
      <c r="G42" s="104">
        <v>1665466</v>
      </c>
      <c r="H42" s="104">
        <v>1287175</v>
      </c>
      <c r="I42" s="104">
        <v>856512</v>
      </c>
      <c r="J42" s="104">
        <v>861081</v>
      </c>
      <c r="K42" s="104">
        <v>834664</v>
      </c>
      <c r="L42" s="105">
        <f t="shared" si="4"/>
        <v>8067935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287000</v>
      </c>
      <c r="F43" s="104">
        <f>F44</f>
        <v>884821</v>
      </c>
      <c r="G43" s="104">
        <f>G44+G45+G46</f>
        <v>68936019</v>
      </c>
      <c r="H43" s="104">
        <f>H44+H45+H46</f>
        <v>86079216</v>
      </c>
      <c r="I43" s="104">
        <f>I44+I45+I46</f>
        <v>91281225</v>
      </c>
      <c r="J43" s="104">
        <f>J44+J45+J46</f>
        <v>152695295</v>
      </c>
      <c r="K43" s="104">
        <f>K44+K45+K46</f>
        <v>170877601</v>
      </c>
      <c r="L43" s="105">
        <f t="shared" si="4"/>
        <v>571041177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287000</v>
      </c>
      <c r="F44" s="104">
        <v>884821</v>
      </c>
      <c r="G44" s="104">
        <v>24600066</v>
      </c>
      <c r="H44" s="104">
        <v>35573908</v>
      </c>
      <c r="I44" s="104">
        <v>40439229</v>
      </c>
      <c r="J44" s="104">
        <v>69667012</v>
      </c>
      <c r="K44" s="104">
        <v>72777448</v>
      </c>
      <c r="L44" s="105">
        <f t="shared" si="4"/>
        <v>244229484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38568477</v>
      </c>
      <c r="H45" s="104">
        <v>40969307</v>
      </c>
      <c r="I45" s="104">
        <v>38976400</v>
      </c>
      <c r="J45" s="104">
        <v>56236154</v>
      </c>
      <c r="K45" s="104">
        <v>29515016</v>
      </c>
      <c r="L45" s="105">
        <f t="shared" si="4"/>
        <v>204265354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5767476</v>
      </c>
      <c r="H46" s="104">
        <v>9536001</v>
      </c>
      <c r="I46" s="104">
        <v>11865596</v>
      </c>
      <c r="J46" s="104">
        <v>26792129</v>
      </c>
      <c r="K46" s="104">
        <v>68585137</v>
      </c>
      <c r="L46" s="105">
        <f t="shared" si="4"/>
        <v>122546339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59360</v>
      </c>
      <c r="F47" s="104">
        <f>F48</f>
        <v>178080</v>
      </c>
      <c r="G47" s="104">
        <f>G48+G49+G50</f>
        <v>13154050</v>
      </c>
      <c r="H47" s="104">
        <f>H48+H49+H50</f>
        <v>15547960</v>
      </c>
      <c r="I47" s="104">
        <f>I48+I49+I50</f>
        <v>15962300</v>
      </c>
      <c r="J47" s="104">
        <f>J48+J49+J50</f>
        <v>25100830</v>
      </c>
      <c r="K47" s="104">
        <f>K48+K49+K50</f>
        <v>26404020</v>
      </c>
      <c r="L47" s="105">
        <f t="shared" si="4"/>
        <v>96406600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59360</v>
      </c>
      <c r="F48" s="104">
        <v>178080</v>
      </c>
      <c r="G48" s="104">
        <v>4943140</v>
      </c>
      <c r="H48" s="104">
        <v>6785350</v>
      </c>
      <c r="I48" s="104">
        <v>7551630</v>
      </c>
      <c r="J48" s="104">
        <v>12226350</v>
      </c>
      <c r="K48" s="104">
        <v>12467040</v>
      </c>
      <c r="L48" s="105">
        <f t="shared" si="4"/>
        <v>44210950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7326510</v>
      </c>
      <c r="H49" s="104">
        <v>7363090</v>
      </c>
      <c r="I49" s="104">
        <v>6721370</v>
      </c>
      <c r="J49" s="104">
        <v>9272570</v>
      </c>
      <c r="K49" s="104">
        <v>4740580</v>
      </c>
      <c r="L49" s="105">
        <f t="shared" si="4"/>
        <v>35424120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884400</v>
      </c>
      <c r="H50" s="104">
        <v>1399520</v>
      </c>
      <c r="I50" s="104">
        <v>1689300</v>
      </c>
      <c r="J50" s="104">
        <v>3601910</v>
      </c>
      <c r="K50" s="104">
        <v>9196400</v>
      </c>
      <c r="L50" s="105">
        <f t="shared" si="4"/>
        <v>16771530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287000</v>
      </c>
      <c r="F51" s="116">
        <f aca="true" t="shared" si="5" ref="F51:L51">F38+F39+F40+F41+F42+F43</f>
        <v>32627144</v>
      </c>
      <c r="G51" s="116">
        <f t="shared" si="5"/>
        <v>164184545</v>
      </c>
      <c r="H51" s="116">
        <f t="shared" si="5"/>
        <v>172588630</v>
      </c>
      <c r="I51" s="116">
        <f t="shared" si="5"/>
        <v>166459863</v>
      </c>
      <c r="J51" s="116">
        <f t="shared" si="5"/>
        <v>213217680</v>
      </c>
      <c r="K51" s="116">
        <f t="shared" si="5"/>
        <v>250124316</v>
      </c>
      <c r="L51" s="117">
        <f t="shared" si="5"/>
        <v>999489178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20345040</v>
      </c>
      <c r="G53" s="104">
        <v>67467452</v>
      </c>
      <c r="H53" s="104">
        <v>57918703</v>
      </c>
      <c r="I53" s="104">
        <v>47746318</v>
      </c>
      <c r="J53" s="104">
        <v>37833458</v>
      </c>
      <c r="K53" s="104">
        <v>53245059</v>
      </c>
      <c r="L53" s="105">
        <f aca="true" t="shared" si="6" ref="L53:L65">SUM(E53:K53)</f>
        <v>284556030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37664</v>
      </c>
      <c r="G54" s="104">
        <v>3421267</v>
      </c>
      <c r="H54" s="104">
        <v>8348857</v>
      </c>
      <c r="I54" s="104">
        <v>10183983</v>
      </c>
      <c r="J54" s="104">
        <v>9191465</v>
      </c>
      <c r="K54" s="104">
        <v>10886720</v>
      </c>
      <c r="L54" s="105">
        <f t="shared" si="6"/>
        <v>42069956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6096083</v>
      </c>
      <c r="G55" s="104">
        <v>13407827</v>
      </c>
      <c r="H55" s="104">
        <v>10573396</v>
      </c>
      <c r="I55" s="104">
        <v>8938657</v>
      </c>
      <c r="J55" s="104">
        <v>6561410</v>
      </c>
      <c r="K55" s="104">
        <v>6502362</v>
      </c>
      <c r="L55" s="105">
        <f t="shared" si="6"/>
        <v>52079735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362580</v>
      </c>
      <c r="G56" s="104">
        <v>925331</v>
      </c>
      <c r="H56" s="104">
        <v>475525</v>
      </c>
      <c r="I56" s="104">
        <v>453211</v>
      </c>
      <c r="J56" s="104">
        <v>415104</v>
      </c>
      <c r="K56" s="104">
        <v>242176</v>
      </c>
      <c r="L56" s="105">
        <f t="shared" si="6"/>
        <v>2873927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2306732</v>
      </c>
      <c r="G57" s="104">
        <v>1498916</v>
      </c>
      <c r="H57" s="104">
        <v>1158457</v>
      </c>
      <c r="I57" s="104">
        <v>770860</v>
      </c>
      <c r="J57" s="104">
        <v>774972</v>
      </c>
      <c r="K57" s="104">
        <v>751197</v>
      </c>
      <c r="L57" s="105">
        <f t="shared" si="6"/>
        <v>7261134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242396</v>
      </c>
      <c r="F58" s="104">
        <f>F59</f>
        <v>772145</v>
      </c>
      <c r="G58" s="104">
        <f>G59+G60+G61</f>
        <v>59977734</v>
      </c>
      <c r="H58" s="104">
        <f>H59+H60+H61</f>
        <v>74883823</v>
      </c>
      <c r="I58" s="104">
        <f>I59+I60+I61</f>
        <v>80030091</v>
      </c>
      <c r="J58" s="104">
        <f>J59+J60+J61</f>
        <v>133731193</v>
      </c>
      <c r="K58" s="104">
        <f>K59+K60+K61</f>
        <v>150359656</v>
      </c>
      <c r="L58" s="105">
        <f t="shared" si="6"/>
        <v>499997038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242396</v>
      </c>
      <c r="F59" s="104">
        <v>772145</v>
      </c>
      <c r="G59" s="104">
        <v>21831953</v>
      </c>
      <c r="H59" s="104">
        <v>31298228</v>
      </c>
      <c r="I59" s="104">
        <v>36014658</v>
      </c>
      <c r="J59" s="104">
        <v>61822865</v>
      </c>
      <c r="K59" s="104">
        <v>64994199</v>
      </c>
      <c r="L59" s="105">
        <f t="shared" si="6"/>
        <v>216976444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33141663</v>
      </c>
      <c r="H60" s="104">
        <v>35281471</v>
      </c>
      <c r="I60" s="104">
        <v>33675083</v>
      </c>
      <c r="J60" s="104">
        <v>48537942</v>
      </c>
      <c r="K60" s="104">
        <v>25519608</v>
      </c>
      <c r="L60" s="105">
        <f t="shared" si="6"/>
        <v>176155767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5004118</v>
      </c>
      <c r="H61" s="104">
        <v>8304124</v>
      </c>
      <c r="I61" s="104">
        <v>10340350</v>
      </c>
      <c r="J61" s="104">
        <v>23370386</v>
      </c>
      <c r="K61" s="104">
        <v>59845849</v>
      </c>
      <c r="L61" s="105">
        <f t="shared" si="6"/>
        <v>106864827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37520</v>
      </c>
      <c r="F62" s="104">
        <f>F63</f>
        <v>136080</v>
      </c>
      <c r="G62" s="104">
        <f>G63+G64+G65</f>
        <v>9402170</v>
      </c>
      <c r="H62" s="104">
        <f>H63+H64+H65</f>
        <v>11041400</v>
      </c>
      <c r="I62" s="104">
        <f>I63+I64+I65</f>
        <v>11592660</v>
      </c>
      <c r="J62" s="104">
        <f>J63+J64+J65</f>
        <v>17953090</v>
      </c>
      <c r="K62" s="104">
        <f>K63+K64+K65</f>
        <v>19033600</v>
      </c>
      <c r="L62" s="105">
        <f t="shared" si="6"/>
        <v>69196520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37520</v>
      </c>
      <c r="F63" s="104">
        <v>136080</v>
      </c>
      <c r="G63" s="104">
        <v>3768880</v>
      </c>
      <c r="H63" s="104">
        <v>5024190</v>
      </c>
      <c r="I63" s="104">
        <v>5765370</v>
      </c>
      <c r="J63" s="104">
        <v>9183110</v>
      </c>
      <c r="K63" s="104">
        <v>9414900</v>
      </c>
      <c r="L63" s="105">
        <f t="shared" si="6"/>
        <v>33330050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5023930</v>
      </c>
      <c r="H64" s="104">
        <v>5035910</v>
      </c>
      <c r="I64" s="104">
        <v>4645590</v>
      </c>
      <c r="J64" s="104">
        <v>6270770</v>
      </c>
      <c r="K64" s="104">
        <v>3222640</v>
      </c>
      <c r="L64" s="105">
        <f t="shared" si="6"/>
        <v>24198840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609360</v>
      </c>
      <c r="H65" s="104">
        <v>981300</v>
      </c>
      <c r="I65" s="104">
        <v>1181700</v>
      </c>
      <c r="J65" s="104">
        <v>2499210</v>
      </c>
      <c r="K65" s="104">
        <v>6396060</v>
      </c>
      <c r="L65" s="105">
        <f t="shared" si="6"/>
        <v>11667630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242396</v>
      </c>
      <c r="F66" s="116">
        <f aca="true" t="shared" si="7" ref="F66:L66">F53+F54+F55+F56+F57+F58</f>
        <v>29920244</v>
      </c>
      <c r="G66" s="116">
        <f t="shared" si="7"/>
        <v>146698527</v>
      </c>
      <c r="H66" s="116">
        <f t="shared" si="7"/>
        <v>153358761</v>
      </c>
      <c r="I66" s="116">
        <f t="shared" si="7"/>
        <v>148123120</v>
      </c>
      <c r="J66" s="116">
        <f t="shared" si="7"/>
        <v>188507602</v>
      </c>
      <c r="K66" s="116">
        <f t="shared" si="7"/>
        <v>221987170</v>
      </c>
      <c r="L66" s="117">
        <f t="shared" si="7"/>
        <v>888837820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6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平成１４年４月月報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0</v>
      </c>
      <c r="H15" s="124"/>
      <c r="I15" s="122">
        <v>105</v>
      </c>
      <c r="J15" s="124"/>
      <c r="K15" s="122">
        <f>G15+I15</f>
        <v>105</v>
      </c>
      <c r="L15" s="125"/>
    </row>
    <row r="16" spans="4:12" ht="18.75" customHeight="1" thickBot="1">
      <c r="D16" s="54" t="s">
        <v>88</v>
      </c>
      <c r="E16" s="55"/>
      <c r="F16" s="55"/>
      <c r="G16" s="118">
        <v>0</v>
      </c>
      <c r="H16" s="120"/>
      <c r="I16" s="118">
        <v>1354502</v>
      </c>
      <c r="J16" s="120"/>
      <c r="K16" s="118">
        <f>G16+I16</f>
        <v>1354502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74</v>
      </c>
      <c r="H20" s="124"/>
      <c r="I20" s="122">
        <v>971</v>
      </c>
      <c r="J20" s="124"/>
      <c r="K20" s="122">
        <f>G20+I20</f>
        <v>1045</v>
      </c>
      <c r="L20" s="125"/>
    </row>
    <row r="21" spans="4:12" ht="18.75" customHeight="1" thickBot="1">
      <c r="D21" s="54" t="s">
        <v>88</v>
      </c>
      <c r="E21" s="55"/>
      <c r="F21" s="55"/>
      <c r="G21" s="118">
        <v>785447</v>
      </c>
      <c r="H21" s="120"/>
      <c r="I21" s="118">
        <v>5134184</v>
      </c>
      <c r="J21" s="120"/>
      <c r="K21" s="118">
        <f>G21+I21</f>
        <v>5919631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61</v>
      </c>
      <c r="H25" s="124"/>
      <c r="I25" s="122">
        <v>149</v>
      </c>
      <c r="J25" s="124"/>
      <c r="K25" s="122">
        <f>G25+I25</f>
        <v>210</v>
      </c>
      <c r="L25" s="125"/>
    </row>
    <row r="26" spans="4:12" ht="18.75" customHeight="1" thickBot="1">
      <c r="D26" s="54" t="s">
        <v>88</v>
      </c>
      <c r="E26" s="55"/>
      <c r="F26" s="55"/>
      <c r="G26" s="118">
        <v>597771</v>
      </c>
      <c r="H26" s="120"/>
      <c r="I26" s="118">
        <v>641717</v>
      </c>
      <c r="J26" s="120"/>
      <c r="K26" s="118">
        <f>G26+I26</f>
        <v>1239488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135</v>
      </c>
      <c r="H30" s="124"/>
      <c r="I30" s="122">
        <f>I15+I20+I25</f>
        <v>1225</v>
      </c>
      <c r="J30" s="124"/>
      <c r="K30" s="122">
        <f>G30+I30</f>
        <v>1360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1383218</v>
      </c>
      <c r="H31" s="120"/>
      <c r="I31" s="118">
        <f>I16+I21+I26</f>
        <v>7130403</v>
      </c>
      <c r="J31" s="120"/>
      <c r="K31" s="118">
        <f>G31+I31</f>
        <v>8513621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平成１４年４月月報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941154900</v>
      </c>
      <c r="E14" s="74">
        <v>0</v>
      </c>
      <c r="F14" s="74">
        <v>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2602520</v>
      </c>
      <c r="E15" s="74">
        <v>1439700</v>
      </c>
      <c r="F15" s="74">
        <v>1460</v>
      </c>
      <c r="G15" s="74">
        <v>0</v>
      </c>
      <c r="H15" s="74">
        <v>1162820</v>
      </c>
      <c r="I15" s="61">
        <v>23470</v>
      </c>
    </row>
    <row r="16" spans="2:9" ht="21" customHeight="1">
      <c r="B16" s="75"/>
      <c r="C16" s="73" t="s">
        <v>31</v>
      </c>
      <c r="D16" s="74">
        <f aca="true" t="shared" si="0" ref="D16:I16">D14+D15</f>
        <v>943757420</v>
      </c>
      <c r="E16" s="74">
        <f t="shared" si="0"/>
        <v>1439700</v>
      </c>
      <c r="F16" s="74">
        <f t="shared" si="0"/>
        <v>1460</v>
      </c>
      <c r="G16" s="74">
        <f t="shared" si="0"/>
        <v>0</v>
      </c>
      <c r="H16" s="74">
        <f t="shared" si="0"/>
        <v>1162820</v>
      </c>
      <c r="I16" s="61">
        <f t="shared" si="0"/>
        <v>23470</v>
      </c>
    </row>
    <row r="17" spans="2:9" ht="21" customHeight="1">
      <c r="B17" s="75" t="s">
        <v>57</v>
      </c>
      <c r="C17" s="73" t="s">
        <v>56</v>
      </c>
      <c r="D17" s="74">
        <v>2161380</v>
      </c>
      <c r="E17" s="74">
        <v>125250</v>
      </c>
      <c r="F17" s="74">
        <v>0</v>
      </c>
      <c r="G17" s="74">
        <v>0</v>
      </c>
      <c r="H17" s="74">
        <v>2036130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941154900</v>
      </c>
      <c r="E18" s="74">
        <f>E14</f>
        <v>0</v>
      </c>
      <c r="F18" s="74">
        <f>F14</f>
        <v>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4763900</v>
      </c>
      <c r="E19" s="74">
        <f>E15+E17</f>
        <v>1564950</v>
      </c>
      <c r="F19" s="74">
        <f>F15+F17</f>
        <v>1460</v>
      </c>
      <c r="G19" s="74">
        <f>G15+G17</f>
        <v>0</v>
      </c>
      <c r="H19" s="74">
        <f>H15+H17</f>
        <v>3198950</v>
      </c>
      <c r="I19" s="61">
        <f>I16+I18</f>
        <v>23470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945918800</v>
      </c>
      <c r="E20" s="79">
        <f t="shared" si="1"/>
        <v>1564950</v>
      </c>
      <c r="F20" s="79">
        <f t="shared" si="1"/>
        <v>1460</v>
      </c>
      <c r="G20" s="79">
        <f t="shared" si="1"/>
        <v>0</v>
      </c>
      <c r="H20" s="79">
        <f t="shared" si="1"/>
        <v>3198950</v>
      </c>
      <c r="I20" s="62">
        <f t="shared" si="1"/>
        <v>23470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12076202</v>
      </c>
      <c r="E27" s="74">
        <v>12076202</v>
      </c>
      <c r="F27" s="74">
        <v>0</v>
      </c>
      <c r="G27" s="74">
        <v>0</v>
      </c>
      <c r="H27" s="61">
        <v>0</v>
      </c>
    </row>
    <row r="28" spans="2:8" ht="21.75" customHeight="1">
      <c r="B28" s="27" t="s">
        <v>97</v>
      </c>
      <c r="C28" s="53"/>
      <c r="D28" s="74">
        <v>2496705</v>
      </c>
      <c r="E28" s="74">
        <v>2496705</v>
      </c>
      <c r="F28" s="74">
        <v>0</v>
      </c>
      <c r="G28" s="74">
        <v>0</v>
      </c>
      <c r="H28" s="61">
        <v>0</v>
      </c>
    </row>
    <row r="29" spans="2:8" ht="21.75" customHeight="1">
      <c r="B29" s="27" t="s">
        <v>98</v>
      </c>
      <c r="C29" s="53"/>
      <c r="D29" s="74">
        <v>7019245</v>
      </c>
      <c r="E29" s="74">
        <v>7101319</v>
      </c>
      <c r="F29" s="74">
        <v>82074</v>
      </c>
      <c r="G29" s="74">
        <v>0</v>
      </c>
      <c r="H29" s="61">
        <v>0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21592152</v>
      </c>
      <c r="E31" s="79">
        <f>SUM(E27:E30)</f>
        <v>21674226</v>
      </c>
      <c r="F31" s="79">
        <f>SUM(F27:F30)</f>
        <v>82074</v>
      </c>
      <c r="G31" s="79">
        <f>SUM(G27:G30)</f>
        <v>0</v>
      </c>
      <c r="H31" s="62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2007-01-10T06:22:57Z</dcterms:modified>
  <cp:category/>
  <cp:version/>
  <cp:contentType/>
  <cp:contentStatus/>
</cp:coreProperties>
</file>