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nms09394\Dropbox (Nishinomiya City)\10401025福祉のまちづくり課_1\施設推進チーム\公募\特別養護老人ホーム\R6\改築補助\"/>
    </mc:Choice>
  </mc:AlternateContent>
  <bookViews>
    <workbookView xWindow="120" yWindow="36" windowWidth="14952" windowHeight="7992" tabRatio="989"/>
  </bookViews>
  <sheets>
    <sheet name="提出書類一覧表" sheetId="34" r:id="rId1"/>
    <sheet name="様式１号　募集申込書" sheetId="86" r:id="rId2"/>
    <sheet name="様式２号　事業概要" sheetId="62" r:id="rId3"/>
    <sheet name="様式 ３号施設計画書（ユニット型）" sheetId="4" r:id="rId4"/>
    <sheet name="様式 ４号施設整備資金計画書の1" sheetId="20" r:id="rId5"/>
    <sheet name="様式 ４号施設整備資金計画書の2" sheetId="31" r:id="rId6"/>
    <sheet name="資金収支見込計算書（令和8年度）" sheetId="47" r:id="rId7"/>
    <sheet name="資金収支見込計算書（令和9年度）" sheetId="60" r:id="rId8"/>
    <sheet name="資金収支見込計算書（令和10年度）" sheetId="66" r:id="rId9"/>
    <sheet name="（参考様式）借入金償還計画等一覧表（機構用）" sheetId="35" r:id="rId10"/>
    <sheet name="様式6号社会福祉法人調書 " sheetId="42" r:id="rId11"/>
    <sheet name="様式７号法人事業実施状況" sheetId="84" r:id="rId12"/>
    <sheet name="既往借入金の状況 (令和5年度末)" sheetId="43" r:id="rId13"/>
    <sheet name="既往借入金の状況 (令和8年度末) " sheetId="46" r:id="rId14"/>
    <sheet name="既往借入金の状況 (令和11年度末) " sheetId="44" r:id="rId15"/>
    <sheet name="様式８号　誓約書" sheetId="85" r:id="rId16"/>
    <sheet name="様式９号　辞退届" sheetId="87" r:id="rId17"/>
  </sheets>
  <definedNames>
    <definedName name="_xlnm.Print_Area" localSheetId="9">'（参考様式）借入金償還計画等一覧表（機構用）'!$A$1:$M$377</definedName>
    <definedName name="_xlnm.Print_Area" localSheetId="14">'既往借入金の状況 (令和11年度末) '!$A$1:$P$30</definedName>
    <definedName name="_xlnm.Print_Area" localSheetId="12">'既往借入金の状況 (令和5年度末)'!$A$1:$P$30</definedName>
    <definedName name="_xlnm.Print_Area" localSheetId="13">'既往借入金の状況 (令和8年度末) '!$A$1:$P$30</definedName>
    <definedName name="_xlnm.Print_Area" localSheetId="8">'資金収支見込計算書（令和10年度）'!$A$1:$J$40</definedName>
    <definedName name="_xlnm.Print_Area" localSheetId="6">'資金収支見込計算書（令和8年度）'!$A$1:$J$40</definedName>
    <definedName name="_xlnm.Print_Area" localSheetId="7">'資金収支見込計算書（令和9年度）'!$A$1:$J$40</definedName>
    <definedName name="_xlnm.Print_Area" localSheetId="3">'様式 ３号施設計画書（ユニット型）'!$A$1:$N$94</definedName>
    <definedName name="_xlnm.Print_Area" localSheetId="5">'様式 ４号施設整備資金計画書の2'!$A$1:$F$29</definedName>
    <definedName name="_xlnm.Print_Area" localSheetId="2">'様式２号　事業概要'!$B$1:$BS$82</definedName>
    <definedName name="_xlnm.Print_Area" localSheetId="10">'様式6号社会福祉法人調書 '!$A$1:$AD$79</definedName>
    <definedName name="_xlnm.Print_Titles" localSheetId="9">'（参考様式）借入金償還計画等一覧表（機構用）'!$1:$8</definedName>
    <definedName name="_xlnm.Print_Titles" localSheetId="3">'様式 ３号施設計画書（ユニット型）'!$15:$17</definedName>
  </definedNames>
  <calcPr calcId="162913"/>
</workbook>
</file>

<file path=xl/calcChain.xml><?xml version="1.0" encoding="utf-8"?>
<calcChain xmlns="http://schemas.openxmlformats.org/spreadsheetml/2006/main">
  <c r="E7" i="20" l="1"/>
  <c r="G40" i="4" l="1"/>
  <c r="E40" i="4"/>
  <c r="F18" i="4"/>
  <c r="E18" i="4"/>
  <c r="E50" i="4"/>
  <c r="G18" i="4"/>
  <c r="E21" i="4"/>
  <c r="E20" i="4"/>
  <c r="E28" i="4"/>
  <c r="I30" i="66" l="1"/>
  <c r="J29" i="66"/>
  <c r="J27" i="66"/>
  <c r="J26" i="66"/>
  <c r="I22" i="66"/>
  <c r="I31" i="66" s="1"/>
  <c r="J21" i="66"/>
  <c r="J20" i="66"/>
  <c r="J19" i="66"/>
  <c r="J18" i="66"/>
  <c r="J17" i="66"/>
  <c r="J16" i="66"/>
  <c r="J15" i="66"/>
  <c r="J14" i="66"/>
  <c r="J13" i="66"/>
  <c r="J12" i="66"/>
  <c r="J11" i="66"/>
  <c r="A41" i="20"/>
  <c r="A40" i="20"/>
  <c r="E61" i="4" l="1"/>
  <c r="E60" i="4"/>
  <c r="E59" i="4"/>
  <c r="E58" i="4"/>
  <c r="E57" i="4"/>
  <c r="E56" i="4"/>
  <c r="E55" i="4"/>
  <c r="E54" i="4"/>
  <c r="E53" i="4"/>
  <c r="E52" i="4"/>
  <c r="E51" i="4"/>
  <c r="E49" i="4"/>
  <c r="E48" i="4"/>
  <c r="E47" i="4"/>
  <c r="E46" i="4"/>
  <c r="E45" i="4"/>
  <c r="E44" i="4"/>
  <c r="E43" i="4"/>
  <c r="E42" i="4"/>
  <c r="F41" i="4"/>
  <c r="E41" i="4"/>
  <c r="F40" i="4"/>
  <c r="E22" i="66" l="1"/>
  <c r="J8" i="66"/>
  <c r="J10" i="66"/>
  <c r="I30" i="47"/>
  <c r="J29" i="47"/>
  <c r="J27" i="47"/>
  <c r="J26" i="47"/>
  <c r="G30" i="47"/>
  <c r="I22" i="47"/>
  <c r="J21" i="47"/>
  <c r="J20" i="47"/>
  <c r="J19" i="47"/>
  <c r="J18" i="47"/>
  <c r="J17" i="47"/>
  <c r="J16" i="47"/>
  <c r="J15" i="47"/>
  <c r="J14" i="47"/>
  <c r="J13" i="47"/>
  <c r="J12" i="47"/>
  <c r="J11" i="47"/>
  <c r="G30" i="66"/>
  <c r="I31" i="47" l="1"/>
  <c r="E30" i="66"/>
  <c r="F33" i="20"/>
  <c r="G41" i="20"/>
  <c r="G40" i="20"/>
  <c r="C61" i="20"/>
  <c r="E16" i="20" s="1"/>
  <c r="C55" i="20"/>
  <c r="E15" i="20" s="1"/>
  <c r="E42" i="20"/>
  <c r="C42" i="20"/>
  <c r="E35" i="20"/>
  <c r="C35" i="20"/>
  <c r="F34" i="20"/>
  <c r="I30" i="60"/>
  <c r="G30" i="60"/>
  <c r="J29" i="60"/>
  <c r="J27" i="60"/>
  <c r="J26" i="60"/>
  <c r="E30" i="60"/>
  <c r="I22" i="60"/>
  <c r="J21" i="60"/>
  <c r="J20" i="60"/>
  <c r="J19" i="60"/>
  <c r="J18" i="60"/>
  <c r="J17" i="60"/>
  <c r="J16" i="60"/>
  <c r="J15" i="60"/>
  <c r="J14" i="60"/>
  <c r="J13" i="60"/>
  <c r="J12" i="60"/>
  <c r="J11" i="60"/>
  <c r="I13" i="43"/>
  <c r="I31" i="60" l="1"/>
  <c r="J30" i="66"/>
  <c r="E31" i="66"/>
  <c r="J30" i="60"/>
  <c r="G42" i="20"/>
  <c r="F35" i="20"/>
  <c r="E14" i="20" s="1"/>
  <c r="J9" i="66" l="1"/>
  <c r="G22" i="66"/>
  <c r="G22" i="47"/>
  <c r="G31" i="47" s="1"/>
  <c r="E22" i="47"/>
  <c r="J22" i="66" l="1"/>
  <c r="J31" i="66" s="1"/>
  <c r="G31" i="66"/>
  <c r="J22" i="47"/>
  <c r="G22" i="60"/>
  <c r="G31" i="60" s="1"/>
  <c r="E22" i="60"/>
  <c r="J22" i="60" l="1"/>
  <c r="J31" i="60" s="1"/>
  <c r="E31" i="60"/>
  <c r="O26" i="44"/>
  <c r="J26" i="44"/>
  <c r="P25" i="44"/>
  <c r="O25" i="44"/>
  <c r="M25" i="44"/>
  <c r="K25" i="44"/>
  <c r="K26" i="44" s="1"/>
  <c r="J25" i="44"/>
  <c r="I25" i="44"/>
  <c r="I26" i="44" s="1"/>
  <c r="L24" i="44"/>
  <c r="L23" i="44"/>
  <c r="L22" i="44"/>
  <c r="L21" i="44"/>
  <c r="L20" i="44"/>
  <c r="P19" i="44"/>
  <c r="O19" i="44"/>
  <c r="M19" i="44"/>
  <c r="K19" i="44"/>
  <c r="J19" i="44"/>
  <c r="I19" i="44"/>
  <c r="L19" i="44" s="1"/>
  <c r="L18" i="44"/>
  <c r="L17" i="44"/>
  <c r="L16" i="44"/>
  <c r="L15" i="44"/>
  <c r="L14" i="44"/>
  <c r="P13" i="44"/>
  <c r="P26" i="44" s="1"/>
  <c r="O13" i="44"/>
  <c r="M13" i="44"/>
  <c r="M26" i="44" s="1"/>
  <c r="K13" i="44"/>
  <c r="J13" i="44"/>
  <c r="I13" i="44"/>
  <c r="L13" i="44" s="1"/>
  <c r="L12" i="44"/>
  <c r="L11" i="44"/>
  <c r="L10" i="44"/>
  <c r="L9" i="44"/>
  <c r="L8" i="44"/>
  <c r="L7" i="44"/>
  <c r="L6" i="44"/>
  <c r="L5" i="44"/>
  <c r="P25" i="46"/>
  <c r="O25" i="46"/>
  <c r="M25" i="46"/>
  <c r="K25" i="46"/>
  <c r="K26" i="46" s="1"/>
  <c r="J25" i="46"/>
  <c r="J26" i="46" s="1"/>
  <c r="I25" i="46"/>
  <c r="I26" i="46" s="1"/>
  <c r="L24" i="46"/>
  <c r="L23" i="46"/>
  <c r="L22" i="46"/>
  <c r="L21" i="46"/>
  <c r="L20" i="46"/>
  <c r="P19" i="46"/>
  <c r="O19" i="46"/>
  <c r="M19" i="46"/>
  <c r="K19" i="46"/>
  <c r="J19" i="46"/>
  <c r="L19" i="46" s="1"/>
  <c r="I19" i="46"/>
  <c r="L18" i="46"/>
  <c r="L17" i="46"/>
  <c r="L16" i="46"/>
  <c r="L15" i="46"/>
  <c r="L14" i="46"/>
  <c r="P13" i="46"/>
  <c r="P26" i="46" s="1"/>
  <c r="O13" i="46"/>
  <c r="O26" i="46" s="1"/>
  <c r="M13" i="46"/>
  <c r="M26" i="46" s="1"/>
  <c r="K13" i="46"/>
  <c r="J13" i="46"/>
  <c r="L13" i="46" s="1"/>
  <c r="I13" i="46"/>
  <c r="L12" i="46"/>
  <c r="L11" i="46"/>
  <c r="L10" i="46"/>
  <c r="L9" i="46"/>
  <c r="L8" i="46"/>
  <c r="L7" i="46"/>
  <c r="L6" i="46"/>
  <c r="L5" i="46"/>
  <c r="J26" i="43"/>
  <c r="P26" i="43"/>
  <c r="L13" i="43"/>
  <c r="L19" i="43"/>
  <c r="L25" i="43"/>
  <c r="J25" i="43"/>
  <c r="K25" i="43"/>
  <c r="J19" i="43"/>
  <c r="K19" i="43"/>
  <c r="J13" i="43"/>
  <c r="I19" i="43"/>
  <c r="I25" i="43"/>
  <c r="L25" i="44" l="1"/>
  <c r="L26" i="44" s="1"/>
  <c r="L25" i="46"/>
  <c r="L26" i="46" s="1"/>
  <c r="M369" i="35" l="1"/>
  <c r="M310" i="35"/>
  <c r="M311" i="35"/>
  <c r="M312" i="35"/>
  <c r="M313" i="35"/>
  <c r="M314" i="35"/>
  <c r="M315" i="35"/>
  <c r="M316" i="35"/>
  <c r="M317" i="35"/>
  <c r="M318" i="35"/>
  <c r="M319" i="35"/>
  <c r="M320" i="35"/>
  <c r="M321" i="35"/>
  <c r="M322" i="35"/>
  <c r="M323" i="35"/>
  <c r="M324" i="35"/>
  <c r="M325" i="35"/>
  <c r="M326" i="35"/>
  <c r="M327" i="35"/>
  <c r="M328" i="35"/>
  <c r="M329" i="35"/>
  <c r="M330" i="35"/>
  <c r="M331" i="35"/>
  <c r="M332" i="35"/>
  <c r="M333" i="35"/>
  <c r="M334" i="35"/>
  <c r="M335" i="35"/>
  <c r="M336" i="35"/>
  <c r="M337" i="35"/>
  <c r="M338" i="35"/>
  <c r="M339" i="35"/>
  <c r="M340" i="35"/>
  <c r="M341" i="35"/>
  <c r="M342" i="35"/>
  <c r="M343" i="35"/>
  <c r="M344" i="35"/>
  <c r="M345" i="35"/>
  <c r="M346" i="35"/>
  <c r="M347" i="35"/>
  <c r="M348" i="35"/>
  <c r="M349" i="35"/>
  <c r="M350" i="35"/>
  <c r="M351" i="35"/>
  <c r="M352" i="35"/>
  <c r="M353" i="35"/>
  <c r="M354" i="35"/>
  <c r="M355" i="35"/>
  <c r="M356" i="35"/>
  <c r="M357" i="35"/>
  <c r="M358" i="35"/>
  <c r="M359" i="35"/>
  <c r="M360" i="35"/>
  <c r="M361" i="35"/>
  <c r="M362" i="35"/>
  <c r="M363" i="35"/>
  <c r="M364" i="35"/>
  <c r="M365" i="35"/>
  <c r="M366" i="35"/>
  <c r="M367" i="35"/>
  <c r="M368" i="35"/>
  <c r="M309" i="35"/>
  <c r="K369" i="35"/>
  <c r="L369" i="35"/>
  <c r="J369" i="35"/>
  <c r="I369" i="35"/>
  <c r="P25" i="43" l="1"/>
  <c r="O25" i="43"/>
  <c r="M25" i="43"/>
  <c r="L24" i="43"/>
  <c r="L23" i="43"/>
  <c r="L22" i="43"/>
  <c r="L21" i="43"/>
  <c r="L20" i="43"/>
  <c r="P19" i="43"/>
  <c r="O19" i="43"/>
  <c r="M19" i="43"/>
  <c r="L18" i="43"/>
  <c r="L17" i="43"/>
  <c r="L16" i="43"/>
  <c r="L15" i="43"/>
  <c r="L14" i="43"/>
  <c r="P13" i="43"/>
  <c r="O13" i="43"/>
  <c r="O26" i="43" s="1"/>
  <c r="M13" i="43"/>
  <c r="M26" i="43" s="1"/>
  <c r="K13" i="43"/>
  <c r="K26" i="43" s="1"/>
  <c r="L12" i="43"/>
  <c r="L11" i="43"/>
  <c r="L10" i="43"/>
  <c r="L9" i="43"/>
  <c r="L8" i="43"/>
  <c r="L7" i="43"/>
  <c r="L6" i="43"/>
  <c r="L5" i="43"/>
  <c r="C2" i="35"/>
  <c r="G2" i="35"/>
  <c r="C9" i="35"/>
  <c r="M9" i="35"/>
  <c r="P9" i="35"/>
  <c r="AA9" i="35" s="1"/>
  <c r="D10" i="35"/>
  <c r="M10" i="35"/>
  <c r="C11" i="35"/>
  <c r="M11" i="35"/>
  <c r="Y11" i="35"/>
  <c r="D9" i="35" s="1"/>
  <c r="C12" i="35"/>
  <c r="D12" i="35"/>
  <c r="M12" i="35"/>
  <c r="C13" i="35"/>
  <c r="D13" i="35"/>
  <c r="M13" i="35"/>
  <c r="C14" i="35"/>
  <c r="D14" i="35"/>
  <c r="M14" i="35"/>
  <c r="C15" i="35"/>
  <c r="D15" i="35"/>
  <c r="M15" i="35"/>
  <c r="C16" i="35"/>
  <c r="D16" i="35"/>
  <c r="M16" i="35"/>
  <c r="C17" i="35"/>
  <c r="D17" i="35"/>
  <c r="M17" i="35"/>
  <c r="C18" i="35"/>
  <c r="D18" i="35"/>
  <c r="M18" i="35"/>
  <c r="C19" i="35"/>
  <c r="D19" i="35"/>
  <c r="M19" i="35"/>
  <c r="C20" i="35"/>
  <c r="D20" i="35"/>
  <c r="M20" i="35"/>
  <c r="C21" i="35"/>
  <c r="D21" i="35"/>
  <c r="M21" i="35"/>
  <c r="C22" i="35"/>
  <c r="D22" i="35"/>
  <c r="M22" i="35"/>
  <c r="C23" i="35"/>
  <c r="D23" i="35"/>
  <c r="M23" i="35"/>
  <c r="C24" i="35"/>
  <c r="D24" i="35"/>
  <c r="M24" i="35"/>
  <c r="C25" i="35"/>
  <c r="D25" i="35"/>
  <c r="M25" i="35"/>
  <c r="C26" i="35"/>
  <c r="D26" i="35"/>
  <c r="M26" i="35"/>
  <c r="C27" i="35"/>
  <c r="D27" i="35"/>
  <c r="M27" i="35"/>
  <c r="C28" i="35"/>
  <c r="D28" i="35"/>
  <c r="M28" i="35"/>
  <c r="C29" i="35"/>
  <c r="D29" i="35"/>
  <c r="M29" i="35"/>
  <c r="C30" i="35"/>
  <c r="D30" i="35"/>
  <c r="M30" i="35"/>
  <c r="C31" i="35"/>
  <c r="D31" i="35"/>
  <c r="M31" i="35"/>
  <c r="C32" i="35"/>
  <c r="D32" i="35"/>
  <c r="M32" i="35"/>
  <c r="C33" i="35"/>
  <c r="D33" i="35"/>
  <c r="M33" i="35"/>
  <c r="C34" i="35"/>
  <c r="D34" i="35"/>
  <c r="M34" i="35"/>
  <c r="C35" i="35"/>
  <c r="D35" i="35"/>
  <c r="M35" i="35"/>
  <c r="C36" i="35"/>
  <c r="D36" i="35"/>
  <c r="M36" i="35"/>
  <c r="C37" i="35"/>
  <c r="D37" i="35"/>
  <c r="M37" i="35"/>
  <c r="C38" i="35"/>
  <c r="D38" i="35"/>
  <c r="M38" i="35"/>
  <c r="C39" i="35"/>
  <c r="D39" i="35"/>
  <c r="M39" i="35"/>
  <c r="C40" i="35"/>
  <c r="D40" i="35"/>
  <c r="M40" i="35"/>
  <c r="C41" i="35"/>
  <c r="D41" i="35"/>
  <c r="M41" i="35"/>
  <c r="C42" i="35"/>
  <c r="D42" i="35"/>
  <c r="M42" i="35"/>
  <c r="C43" i="35"/>
  <c r="D43" i="35"/>
  <c r="M43" i="35"/>
  <c r="M44" i="35"/>
  <c r="M45" i="35"/>
  <c r="M46" i="35"/>
  <c r="M47" i="35"/>
  <c r="M48" i="35"/>
  <c r="M49" i="35"/>
  <c r="M50" i="35"/>
  <c r="M51" i="35"/>
  <c r="M52" i="35"/>
  <c r="M53" i="35"/>
  <c r="M54" i="35"/>
  <c r="M55" i="35"/>
  <c r="M56" i="35"/>
  <c r="M57" i="35"/>
  <c r="M58" i="35"/>
  <c r="M59" i="35"/>
  <c r="M60" i="35"/>
  <c r="M61" i="35"/>
  <c r="M62" i="35"/>
  <c r="M63" i="35"/>
  <c r="M64" i="35"/>
  <c r="M65" i="35"/>
  <c r="M66" i="35"/>
  <c r="M67" i="35"/>
  <c r="M68" i="35"/>
  <c r="M69" i="35"/>
  <c r="M70" i="35"/>
  <c r="M71" i="35"/>
  <c r="M72" i="35"/>
  <c r="M73" i="35"/>
  <c r="M74" i="35"/>
  <c r="M75" i="35"/>
  <c r="M76" i="35"/>
  <c r="M77" i="35"/>
  <c r="M78" i="35"/>
  <c r="M79" i="35"/>
  <c r="M80" i="35"/>
  <c r="M81" i="35"/>
  <c r="M82" i="35"/>
  <c r="M83" i="35"/>
  <c r="M84" i="35"/>
  <c r="M85" i="35"/>
  <c r="M86" i="35"/>
  <c r="M87" i="35"/>
  <c r="M88" i="35"/>
  <c r="M89" i="35"/>
  <c r="M90" i="35"/>
  <c r="M91" i="35"/>
  <c r="M92" i="35"/>
  <c r="M93" i="35"/>
  <c r="M94" i="35"/>
  <c r="M95" i="35"/>
  <c r="M96" i="35"/>
  <c r="M97" i="35"/>
  <c r="M98" i="35"/>
  <c r="M99" i="35"/>
  <c r="M100" i="35"/>
  <c r="M101" i="35"/>
  <c r="M102" i="35"/>
  <c r="M103" i="35"/>
  <c r="M104" i="35"/>
  <c r="M105" i="35"/>
  <c r="M106" i="35"/>
  <c r="M107" i="35"/>
  <c r="M108" i="35"/>
  <c r="M109" i="35"/>
  <c r="M110" i="35"/>
  <c r="M111" i="35"/>
  <c r="M112" i="35"/>
  <c r="M113" i="35"/>
  <c r="M114" i="35"/>
  <c r="M115" i="35"/>
  <c r="M116" i="35"/>
  <c r="M117" i="35"/>
  <c r="M118" i="35"/>
  <c r="M119" i="35"/>
  <c r="M120" i="35"/>
  <c r="M121" i="35"/>
  <c r="M122" i="35"/>
  <c r="M123" i="35"/>
  <c r="M124" i="35"/>
  <c r="M125" i="35"/>
  <c r="M126" i="35"/>
  <c r="M127" i="35"/>
  <c r="M128" i="35"/>
  <c r="M129" i="35"/>
  <c r="M130" i="35"/>
  <c r="M131" i="35"/>
  <c r="M132" i="35"/>
  <c r="M133" i="35"/>
  <c r="M134" i="35"/>
  <c r="M135" i="35"/>
  <c r="M136" i="35"/>
  <c r="M137" i="35"/>
  <c r="M138" i="35"/>
  <c r="M139" i="35"/>
  <c r="M140" i="35"/>
  <c r="M141" i="35"/>
  <c r="M142" i="35"/>
  <c r="M143" i="35"/>
  <c r="M144" i="35"/>
  <c r="M145" i="35"/>
  <c r="M146" i="35"/>
  <c r="M147" i="35"/>
  <c r="M148" i="35"/>
  <c r="M149" i="35"/>
  <c r="M150" i="35"/>
  <c r="M151" i="35"/>
  <c r="M152" i="35"/>
  <c r="M153" i="35"/>
  <c r="M154" i="35"/>
  <c r="M155" i="35"/>
  <c r="M156" i="35"/>
  <c r="M157" i="35"/>
  <c r="M158" i="35"/>
  <c r="M159" i="35"/>
  <c r="M160" i="35"/>
  <c r="M161" i="35"/>
  <c r="M162" i="35"/>
  <c r="M163" i="35"/>
  <c r="M164" i="35"/>
  <c r="M165" i="35"/>
  <c r="M166" i="35"/>
  <c r="M167" i="35"/>
  <c r="M168" i="35"/>
  <c r="M169" i="35"/>
  <c r="M170" i="35"/>
  <c r="M171" i="35"/>
  <c r="M172" i="35"/>
  <c r="M173" i="35"/>
  <c r="M174" i="35"/>
  <c r="M175" i="35"/>
  <c r="M176" i="35"/>
  <c r="M177" i="35"/>
  <c r="M178" i="35"/>
  <c r="M179" i="35"/>
  <c r="M180" i="35"/>
  <c r="M181" i="35"/>
  <c r="M182" i="35"/>
  <c r="M183" i="35"/>
  <c r="M184" i="35"/>
  <c r="M185" i="35"/>
  <c r="M186" i="35"/>
  <c r="M187" i="35"/>
  <c r="M188" i="35"/>
  <c r="M189" i="35"/>
  <c r="M190" i="35"/>
  <c r="M191" i="35"/>
  <c r="M192" i="35"/>
  <c r="M193" i="35"/>
  <c r="M194" i="35"/>
  <c r="M195" i="35"/>
  <c r="M196" i="35"/>
  <c r="M197" i="35"/>
  <c r="M198" i="35"/>
  <c r="M199" i="35"/>
  <c r="M200" i="35"/>
  <c r="M201" i="35"/>
  <c r="M202" i="35"/>
  <c r="M203" i="35"/>
  <c r="M204" i="35"/>
  <c r="M205" i="35"/>
  <c r="M206" i="35"/>
  <c r="M207" i="35"/>
  <c r="M208" i="35"/>
  <c r="M209" i="35"/>
  <c r="M210" i="35"/>
  <c r="M211" i="35"/>
  <c r="M212" i="35"/>
  <c r="M213" i="35"/>
  <c r="M214" i="35"/>
  <c r="M215" i="35"/>
  <c r="M216" i="35"/>
  <c r="M217" i="35"/>
  <c r="M218" i="35"/>
  <c r="M219" i="35"/>
  <c r="M220" i="35"/>
  <c r="M221" i="35"/>
  <c r="M222" i="35"/>
  <c r="M223" i="35"/>
  <c r="M224" i="35"/>
  <c r="M225" i="35"/>
  <c r="M226" i="35"/>
  <c r="M227" i="35"/>
  <c r="M228" i="35"/>
  <c r="M229" i="35"/>
  <c r="M230" i="35"/>
  <c r="M231" i="35"/>
  <c r="M232" i="35"/>
  <c r="M233" i="35"/>
  <c r="M234" i="35"/>
  <c r="M235" i="35"/>
  <c r="M236" i="35"/>
  <c r="M237" i="35"/>
  <c r="M238" i="35"/>
  <c r="M239" i="35"/>
  <c r="M240" i="35"/>
  <c r="M241" i="35"/>
  <c r="M242" i="35"/>
  <c r="M243" i="35"/>
  <c r="M244" i="35"/>
  <c r="M245" i="35"/>
  <c r="M246" i="35"/>
  <c r="M247" i="35"/>
  <c r="M248" i="35"/>
  <c r="M249" i="35"/>
  <c r="M250" i="35"/>
  <c r="M251" i="35"/>
  <c r="M252" i="35"/>
  <c r="M253" i="35"/>
  <c r="M254" i="35"/>
  <c r="M255" i="35"/>
  <c r="M256" i="35"/>
  <c r="M257" i="35"/>
  <c r="M258" i="35"/>
  <c r="M259" i="35"/>
  <c r="M260" i="35"/>
  <c r="M261" i="35"/>
  <c r="M262" i="35"/>
  <c r="M263" i="35"/>
  <c r="M264" i="35"/>
  <c r="M265" i="35"/>
  <c r="M266" i="35"/>
  <c r="M267" i="35"/>
  <c r="M268" i="35"/>
  <c r="M269" i="35"/>
  <c r="M270" i="35"/>
  <c r="M271" i="35"/>
  <c r="M272" i="35"/>
  <c r="M273" i="35"/>
  <c r="M274" i="35"/>
  <c r="M275" i="35"/>
  <c r="M276" i="35"/>
  <c r="M277" i="35"/>
  <c r="M278" i="35"/>
  <c r="M279" i="35"/>
  <c r="M280" i="35"/>
  <c r="M281" i="35"/>
  <c r="M282" i="35"/>
  <c r="M283" i="35"/>
  <c r="M284" i="35"/>
  <c r="M285" i="35"/>
  <c r="M286" i="35"/>
  <c r="M287" i="35"/>
  <c r="M288" i="35"/>
  <c r="M289" i="35"/>
  <c r="M290" i="35"/>
  <c r="M291" i="35"/>
  <c r="M292" i="35"/>
  <c r="M293" i="35"/>
  <c r="M294" i="35"/>
  <c r="M295" i="35"/>
  <c r="M296" i="35"/>
  <c r="M297" i="35"/>
  <c r="M298" i="35"/>
  <c r="M299" i="35"/>
  <c r="M300" i="35"/>
  <c r="M301" i="35"/>
  <c r="M302" i="35"/>
  <c r="M303" i="35"/>
  <c r="M304" i="35"/>
  <c r="M305" i="35"/>
  <c r="M306" i="35"/>
  <c r="M307" i="35"/>
  <c r="M308" i="35"/>
  <c r="M370" i="35"/>
  <c r="M371" i="35"/>
  <c r="B27" i="31"/>
  <c r="C27" i="31"/>
  <c r="D27" i="31"/>
  <c r="B18" i="20"/>
  <c r="C29" i="20"/>
  <c r="E13" i="20" s="1"/>
  <c r="E18" i="20" s="1"/>
  <c r="G6" i="4"/>
  <c r="G7" i="4" s="1"/>
  <c r="F19" i="4"/>
  <c r="E22" i="4"/>
  <c r="E23" i="4"/>
  <c r="E24" i="4"/>
  <c r="E25" i="4"/>
  <c r="E26" i="4"/>
  <c r="E27" i="4"/>
  <c r="E29" i="4"/>
  <c r="E30" i="4"/>
  <c r="E31" i="4"/>
  <c r="E32" i="4"/>
  <c r="E33" i="4"/>
  <c r="E34" i="4"/>
  <c r="E35" i="4"/>
  <c r="E36" i="4"/>
  <c r="E37" i="4"/>
  <c r="E38" i="4"/>
  <c r="E39" i="4"/>
  <c r="E62" i="4"/>
  <c r="E63" i="4"/>
  <c r="E64" i="4"/>
  <c r="E65" i="4"/>
  <c r="E66" i="4"/>
  <c r="E67" i="4"/>
  <c r="E68" i="4"/>
  <c r="E69" i="4"/>
  <c r="E70" i="4"/>
  <c r="E71" i="4"/>
  <c r="E72" i="4"/>
  <c r="E19" i="4" l="1"/>
  <c r="B36" i="35"/>
  <c r="B35" i="35"/>
  <c r="B27" i="35"/>
  <c r="B26" i="35"/>
  <c r="B19" i="35"/>
  <c r="D11" i="35"/>
  <c r="AA10" i="35"/>
  <c r="Y10" i="35" s="1"/>
  <c r="D44" i="35" s="1"/>
  <c r="C10" i="35"/>
  <c r="E27" i="35" s="1"/>
  <c r="F27" i="35" s="1"/>
  <c r="B18" i="35"/>
  <c r="E13" i="35"/>
  <c r="E40" i="35"/>
  <c r="B40" i="35"/>
  <c r="B39" i="35"/>
  <c r="B32" i="35"/>
  <c r="B30" i="35"/>
  <c r="E23" i="35"/>
  <c r="B23" i="35"/>
  <c r="B22" i="35"/>
  <c r="E15" i="35"/>
  <c r="F15" i="35" s="1"/>
  <c r="B15" i="35"/>
  <c r="B14" i="35"/>
  <c r="E43" i="35"/>
  <c r="B43" i="35"/>
  <c r="E42" i="35"/>
  <c r="B42" i="35"/>
  <c r="B41" i="35"/>
  <c r="E38" i="35"/>
  <c r="B37" i="35"/>
  <c r="E34" i="35"/>
  <c r="B34" i="35"/>
  <c r="B33" i="35"/>
  <c r="B31" i="35"/>
  <c r="E29" i="35"/>
  <c r="B29" i="35"/>
  <c r="B28" i="35"/>
  <c r="E25" i="35"/>
  <c r="B25" i="35"/>
  <c r="B24" i="35"/>
  <c r="E21" i="35"/>
  <c r="B21" i="35"/>
  <c r="B20" i="35"/>
  <c r="E17" i="35"/>
  <c r="B17" i="35"/>
  <c r="B16" i="35"/>
  <c r="B13" i="35"/>
  <c r="F13" i="35" s="1"/>
  <c r="B12" i="35"/>
  <c r="D45" i="35"/>
  <c r="D46" i="35" s="1"/>
  <c r="D47" i="35" s="1"/>
  <c r="B9" i="35"/>
  <c r="E44" i="35"/>
  <c r="B10" i="35"/>
  <c r="Y9" i="35"/>
  <c r="C44" i="35" s="1"/>
  <c r="B44" i="35" s="1"/>
  <c r="F44" i="35" s="1"/>
  <c r="E9" i="35"/>
  <c r="F9" i="35" s="1"/>
  <c r="E10" i="35"/>
  <c r="B38" i="35"/>
  <c r="E41" i="35"/>
  <c r="F41" i="35" s="1"/>
  <c r="E39" i="35"/>
  <c r="E37" i="35"/>
  <c r="F37" i="35" s="1"/>
  <c r="E35" i="35"/>
  <c r="F35" i="35" s="1"/>
  <c r="E33" i="35"/>
  <c r="E32" i="35"/>
  <c r="F32" i="35" s="1"/>
  <c r="E31" i="35"/>
  <c r="F31" i="35" s="1"/>
  <c r="E30" i="35"/>
  <c r="E28" i="35"/>
  <c r="E26" i="35"/>
  <c r="F26" i="35" s="1"/>
  <c r="E24" i="35"/>
  <c r="F24" i="35" s="1"/>
  <c r="E22" i="35"/>
  <c r="E20" i="35"/>
  <c r="E18" i="35"/>
  <c r="F18" i="35" s="1"/>
  <c r="E16" i="35"/>
  <c r="F16" i="35" s="1"/>
  <c r="E14" i="35"/>
  <c r="E12" i="35"/>
  <c r="F12" i="35" s="1"/>
  <c r="E11" i="35"/>
  <c r="E30" i="47" l="1"/>
  <c r="F17" i="35"/>
  <c r="E19" i="35"/>
  <c r="F21" i="35"/>
  <c r="E36" i="35"/>
  <c r="F36" i="35" s="1"/>
  <c r="F29" i="35"/>
  <c r="F19" i="35"/>
  <c r="F25" i="35"/>
  <c r="F43" i="35"/>
  <c r="B11" i="35"/>
  <c r="H19" i="35" s="1"/>
  <c r="F34" i="35"/>
  <c r="F42" i="35"/>
  <c r="F23" i="35"/>
  <c r="F40" i="35"/>
  <c r="F14" i="35"/>
  <c r="F30" i="35"/>
  <c r="F39" i="35"/>
  <c r="C45" i="35"/>
  <c r="B45" i="35" s="1"/>
  <c r="F10" i="35"/>
  <c r="F20" i="35"/>
  <c r="F28" i="35"/>
  <c r="H31" i="35"/>
  <c r="D48" i="35"/>
  <c r="E45" i="35"/>
  <c r="F45" i="35" s="1"/>
  <c r="D49" i="35"/>
  <c r="E46" i="35"/>
  <c r="F33" i="35"/>
  <c r="H20" i="35"/>
  <c r="F11" i="35"/>
  <c r="H32" i="35"/>
  <c r="F22" i="35"/>
  <c r="A9" i="35"/>
  <c r="F38" i="35"/>
  <c r="H43" i="35"/>
  <c r="J30" i="47" l="1"/>
  <c r="J31" i="47" s="1"/>
  <c r="E31" i="47"/>
  <c r="H44" i="35"/>
  <c r="C46" i="35"/>
  <c r="C47" i="35" s="1"/>
  <c r="B47" i="35" s="1"/>
  <c r="H30" i="35"/>
  <c r="H18" i="35"/>
  <c r="E47" i="35"/>
  <c r="F47" i="35" s="1"/>
  <c r="A10" i="35"/>
  <c r="B46" i="35"/>
  <c r="D50" i="35"/>
  <c r="E48" i="35"/>
  <c r="D51" i="35"/>
  <c r="D52" i="35" s="1"/>
  <c r="D53" i="35" s="1"/>
  <c r="D54" i="35" s="1"/>
  <c r="C48" i="35"/>
  <c r="B48" i="35" s="1"/>
  <c r="F48" i="35" s="1"/>
  <c r="A11" i="35"/>
  <c r="A12" i="35" s="1"/>
  <c r="A13" i="35" s="1"/>
  <c r="A14" i="35" s="1"/>
  <c r="A15" i="35" s="1"/>
  <c r="A16" i="35" s="1"/>
  <c r="A17" i="35" s="1"/>
  <c r="A18" i="35" s="1"/>
  <c r="A19" i="35" s="1"/>
  <c r="A20" i="35" s="1"/>
  <c r="A21" i="35" s="1"/>
  <c r="A22" i="35" s="1"/>
  <c r="A23" i="35" s="1"/>
  <c r="A24" i="35" s="1"/>
  <c r="A25" i="35" s="1"/>
  <c r="A26" i="35" s="1"/>
  <c r="A27" i="35" s="1"/>
  <c r="A28" i="35" s="1"/>
  <c r="A29" i="35" s="1"/>
  <c r="A30" i="35" s="1"/>
  <c r="A31" i="35" s="1"/>
  <c r="A32" i="35" s="1"/>
  <c r="A33" i="35" s="1"/>
  <c r="A34" i="35" s="1"/>
  <c r="A35" i="35" s="1"/>
  <c r="A36" i="35" s="1"/>
  <c r="A37" i="35" s="1"/>
  <c r="A38" i="35" s="1"/>
  <c r="A39" i="35" s="1"/>
  <c r="A40" i="35" s="1"/>
  <c r="A41" i="35" s="1"/>
  <c r="A42" i="35" s="1"/>
  <c r="A43" i="35" s="1"/>
  <c r="A44" i="35" s="1"/>
  <c r="A45" i="35" s="1"/>
  <c r="F46" i="35"/>
  <c r="H42" i="35"/>
  <c r="I26" i="43"/>
  <c r="L26" i="43"/>
  <c r="E49" i="35" l="1"/>
  <c r="C49" i="35"/>
  <c r="D55" i="35"/>
  <c r="A46" i="35"/>
  <c r="A47" i="35" s="1"/>
  <c r="A48" i="35" s="1"/>
  <c r="D56" i="35" l="1"/>
  <c r="D57" i="35" s="1"/>
  <c r="B49" i="35"/>
  <c r="F49" i="35" s="1"/>
  <c r="C50" i="35"/>
  <c r="B50" i="35" s="1"/>
  <c r="C51" i="35"/>
  <c r="B51" i="35" s="1"/>
  <c r="E50" i="35"/>
  <c r="D58" i="35"/>
  <c r="E52" i="35" l="1"/>
  <c r="F50" i="35"/>
  <c r="E51" i="35"/>
  <c r="F51" i="35" s="1"/>
  <c r="C52" i="35"/>
  <c r="E53" i="35" s="1"/>
  <c r="D59" i="35"/>
  <c r="A49" i="35"/>
  <c r="A50" i="35" s="1"/>
  <c r="C53" i="35" l="1"/>
  <c r="A51" i="35"/>
  <c r="B52" i="35"/>
  <c r="D60" i="35"/>
  <c r="B53" i="35"/>
  <c r="F53" i="35" s="1"/>
  <c r="C54" i="35"/>
  <c r="E55" i="35" s="1"/>
  <c r="E54" i="35"/>
  <c r="F52" i="35"/>
  <c r="C55" i="35" l="1"/>
  <c r="B55" i="35" s="1"/>
  <c r="D61" i="35"/>
  <c r="D62" i="35" s="1"/>
  <c r="D63" i="35" s="1"/>
  <c r="D64" i="35" s="1"/>
  <c r="D65" i="35" s="1"/>
  <c r="D66" i="35" s="1"/>
  <c r="D67" i="35" s="1"/>
  <c r="D68" i="35" s="1"/>
  <c r="D69" i="35" s="1"/>
  <c r="D70" i="35" s="1"/>
  <c r="D71" i="35" s="1"/>
  <c r="D72" i="35" s="1"/>
  <c r="D73" i="35" s="1"/>
  <c r="D74" i="35" s="1"/>
  <c r="D75" i="35" s="1"/>
  <c r="D76" i="35" s="1"/>
  <c r="D77" i="35" s="1"/>
  <c r="D78" i="35" s="1"/>
  <c r="D79" i="35" s="1"/>
  <c r="D80" i="35" s="1"/>
  <c r="D81" i="35" s="1"/>
  <c r="D82" i="35" s="1"/>
  <c r="D83" i="35" s="1"/>
  <c r="D84" i="35" s="1"/>
  <c r="D85" i="35" s="1"/>
  <c r="D86" i="35" s="1"/>
  <c r="D87" i="35" s="1"/>
  <c r="D88" i="35" s="1"/>
  <c r="D89" i="35" s="1"/>
  <c r="D90" i="35" s="1"/>
  <c r="D91" i="35" s="1"/>
  <c r="D92" i="35" s="1"/>
  <c r="D93" i="35" s="1"/>
  <c r="D94" i="35" s="1"/>
  <c r="D95" i="35" s="1"/>
  <c r="D96" i="35" s="1"/>
  <c r="D97" i="35" s="1"/>
  <c r="D98" i="35" s="1"/>
  <c r="D99" i="35" s="1"/>
  <c r="D100" i="35" s="1"/>
  <c r="D101" i="35" s="1"/>
  <c r="D102" i="35" s="1"/>
  <c r="D103" i="35" s="1"/>
  <c r="D104" i="35" s="1"/>
  <c r="D105" i="35" s="1"/>
  <c r="D106" i="35" s="1"/>
  <c r="D107" i="35" s="1"/>
  <c r="D108" i="35" s="1"/>
  <c r="D109" i="35" s="1"/>
  <c r="D110" i="35" s="1"/>
  <c r="D111" i="35" s="1"/>
  <c r="D112" i="35" s="1"/>
  <c r="D113" i="35" s="1"/>
  <c r="D114" i="35" s="1"/>
  <c r="D115" i="35" s="1"/>
  <c r="D116" i="35" s="1"/>
  <c r="D117" i="35" s="1"/>
  <c r="D118" i="35" s="1"/>
  <c r="D119" i="35" s="1"/>
  <c r="D120" i="35" s="1"/>
  <c r="D121" i="35" s="1"/>
  <c r="D122" i="35" s="1"/>
  <c r="D123" i="35" s="1"/>
  <c r="D124" i="35" s="1"/>
  <c r="D125" i="35" s="1"/>
  <c r="D126" i="35" s="1"/>
  <c r="D127" i="35" s="1"/>
  <c r="D128" i="35" s="1"/>
  <c r="D129" i="35" s="1"/>
  <c r="D130" i="35" s="1"/>
  <c r="D131" i="35" s="1"/>
  <c r="D132" i="35" s="1"/>
  <c r="D133" i="35" s="1"/>
  <c r="D134" i="35" s="1"/>
  <c r="D135" i="35" s="1"/>
  <c r="D136" i="35" s="1"/>
  <c r="D137" i="35" s="1"/>
  <c r="D138" i="35" s="1"/>
  <c r="D139" i="35" s="1"/>
  <c r="D140" i="35" s="1"/>
  <c r="D141" i="35" s="1"/>
  <c r="D142" i="35" s="1"/>
  <c r="D143" i="35" s="1"/>
  <c r="D144" i="35" s="1"/>
  <c r="D145" i="35" s="1"/>
  <c r="D146" i="35" s="1"/>
  <c r="D147" i="35" s="1"/>
  <c r="D148" i="35" s="1"/>
  <c r="D149" i="35" s="1"/>
  <c r="D150" i="35" s="1"/>
  <c r="D151" i="35" s="1"/>
  <c r="D152" i="35" s="1"/>
  <c r="D153" i="35" s="1"/>
  <c r="D154" i="35" s="1"/>
  <c r="D155" i="35" s="1"/>
  <c r="D156" i="35" s="1"/>
  <c r="D157" i="35" s="1"/>
  <c r="D158" i="35" s="1"/>
  <c r="D159" i="35" s="1"/>
  <c r="D160" i="35" s="1"/>
  <c r="D161" i="35" s="1"/>
  <c r="D162" i="35" s="1"/>
  <c r="D163" i="35" s="1"/>
  <c r="D164" i="35" s="1"/>
  <c r="D165" i="35" s="1"/>
  <c r="D166" i="35" s="1"/>
  <c r="D167" i="35" s="1"/>
  <c r="D168" i="35" s="1"/>
  <c r="D169" i="35" s="1"/>
  <c r="D170" i="35" s="1"/>
  <c r="D171" i="35" s="1"/>
  <c r="D172" i="35" s="1"/>
  <c r="D173" i="35" s="1"/>
  <c r="D174" i="35" s="1"/>
  <c r="D175" i="35" s="1"/>
  <c r="D176" i="35" s="1"/>
  <c r="D177" i="35" s="1"/>
  <c r="D178" i="35" s="1"/>
  <c r="D179" i="35" s="1"/>
  <c r="D180" i="35" s="1"/>
  <c r="D181" i="35" s="1"/>
  <c r="D182" i="35" s="1"/>
  <c r="D183" i="35" s="1"/>
  <c r="D184" i="35" s="1"/>
  <c r="D185" i="35" s="1"/>
  <c r="D186" i="35" s="1"/>
  <c r="D187" i="35" s="1"/>
  <c r="D188" i="35" s="1"/>
  <c r="D189" i="35" s="1"/>
  <c r="D190" i="35" s="1"/>
  <c r="D191" i="35" s="1"/>
  <c r="D192" i="35" s="1"/>
  <c r="D193" i="35" s="1"/>
  <c r="D194" i="35" s="1"/>
  <c r="D195" i="35" s="1"/>
  <c r="D196" i="35" s="1"/>
  <c r="D197" i="35" s="1"/>
  <c r="D198" i="35" s="1"/>
  <c r="D199" i="35" s="1"/>
  <c r="D200" i="35" s="1"/>
  <c r="D201" i="35" s="1"/>
  <c r="D202" i="35" s="1"/>
  <c r="D203" i="35" s="1"/>
  <c r="D204" i="35" s="1"/>
  <c r="D205" i="35" s="1"/>
  <c r="D206" i="35" s="1"/>
  <c r="D207" i="35" s="1"/>
  <c r="D208" i="35" s="1"/>
  <c r="D209" i="35" s="1"/>
  <c r="D210" i="35" s="1"/>
  <c r="D211" i="35" s="1"/>
  <c r="D212" i="35" s="1"/>
  <c r="D213" i="35" s="1"/>
  <c r="D214" i="35" s="1"/>
  <c r="D215" i="35" s="1"/>
  <c r="D216" i="35" s="1"/>
  <c r="D217" i="35" s="1"/>
  <c r="D218" i="35" s="1"/>
  <c r="D219" i="35" s="1"/>
  <c r="D220" i="35" s="1"/>
  <c r="D221" i="35" s="1"/>
  <c r="D222" i="35" s="1"/>
  <c r="D223" i="35" s="1"/>
  <c r="D224" i="35" s="1"/>
  <c r="D225" i="35" s="1"/>
  <c r="D226" i="35" s="1"/>
  <c r="D227" i="35" s="1"/>
  <c r="D228" i="35" s="1"/>
  <c r="D229" i="35" s="1"/>
  <c r="D230" i="35" s="1"/>
  <c r="D231" i="35" s="1"/>
  <c r="D232" i="35" s="1"/>
  <c r="D233" i="35" s="1"/>
  <c r="D234" i="35" s="1"/>
  <c r="D235" i="35" s="1"/>
  <c r="D236" i="35" s="1"/>
  <c r="D237" i="35" s="1"/>
  <c r="D238" i="35" s="1"/>
  <c r="D239" i="35" s="1"/>
  <c r="D240" i="35" s="1"/>
  <c r="D241" i="35" s="1"/>
  <c r="D242" i="35" s="1"/>
  <c r="D243" i="35" s="1"/>
  <c r="D244" i="35" s="1"/>
  <c r="D245" i="35" s="1"/>
  <c r="D246" i="35" s="1"/>
  <c r="D247" i="35" s="1"/>
  <c r="D248" i="35" s="1"/>
  <c r="D249" i="35" s="1"/>
  <c r="D250" i="35" s="1"/>
  <c r="D251" i="35" s="1"/>
  <c r="D252" i="35" s="1"/>
  <c r="D253" i="35" s="1"/>
  <c r="D254" i="35" s="1"/>
  <c r="D255" i="35" s="1"/>
  <c r="D256" i="35" s="1"/>
  <c r="D257" i="35" s="1"/>
  <c r="D258" i="35" s="1"/>
  <c r="D259" i="35" s="1"/>
  <c r="D260" i="35" s="1"/>
  <c r="D261" i="35" s="1"/>
  <c r="D262" i="35" s="1"/>
  <c r="D263" i="35" s="1"/>
  <c r="D264" i="35" s="1"/>
  <c r="D265" i="35" s="1"/>
  <c r="D266" i="35" s="1"/>
  <c r="D267" i="35" s="1"/>
  <c r="D268" i="35" s="1"/>
  <c r="D269" i="35" s="1"/>
  <c r="D270" i="35" s="1"/>
  <c r="D271" i="35" s="1"/>
  <c r="D272" i="35" s="1"/>
  <c r="D273" i="35" s="1"/>
  <c r="D274" i="35" s="1"/>
  <c r="D275" i="35" s="1"/>
  <c r="D276" i="35" s="1"/>
  <c r="D277" i="35" s="1"/>
  <c r="D278" i="35" s="1"/>
  <c r="D279" i="35" s="1"/>
  <c r="D280" i="35" s="1"/>
  <c r="D281" i="35" s="1"/>
  <c r="D282" i="35" s="1"/>
  <c r="D283" i="35" s="1"/>
  <c r="D284" i="35" s="1"/>
  <c r="D285" i="35" s="1"/>
  <c r="D286" i="35" s="1"/>
  <c r="D287" i="35" s="1"/>
  <c r="D288" i="35" s="1"/>
  <c r="D289" i="35" s="1"/>
  <c r="D290" i="35" s="1"/>
  <c r="D291" i="35" s="1"/>
  <c r="D292" i="35" s="1"/>
  <c r="D293" i="35" s="1"/>
  <c r="D294" i="35" s="1"/>
  <c r="D295" i="35" s="1"/>
  <c r="D296" i="35" s="1"/>
  <c r="D297" i="35" s="1"/>
  <c r="D298" i="35" s="1"/>
  <c r="D299" i="35" s="1"/>
  <c r="D300" i="35" s="1"/>
  <c r="D301" i="35" s="1"/>
  <c r="D302" i="35" s="1"/>
  <c r="D303" i="35" s="1"/>
  <c r="D304" i="35" s="1"/>
  <c r="D305" i="35" s="1"/>
  <c r="D306" i="35" s="1"/>
  <c r="D307" i="35" s="1"/>
  <c r="D308" i="35" s="1"/>
  <c r="D309" i="35" s="1"/>
  <c r="D310" i="35" s="1"/>
  <c r="D311" i="35" s="1"/>
  <c r="D312" i="35" s="1"/>
  <c r="D313" i="35" s="1"/>
  <c r="D314" i="35" s="1"/>
  <c r="D315" i="35" s="1"/>
  <c r="D316" i="35" s="1"/>
  <c r="D317" i="35" s="1"/>
  <c r="D318" i="35" s="1"/>
  <c r="D319" i="35" s="1"/>
  <c r="D320" i="35" s="1"/>
  <c r="D321" i="35" s="1"/>
  <c r="D322" i="35" s="1"/>
  <c r="D323" i="35" s="1"/>
  <c r="D324" i="35" s="1"/>
  <c r="F55" i="35"/>
  <c r="C56" i="35"/>
  <c r="A52" i="35"/>
  <c r="A53" i="35" s="1"/>
  <c r="E56" i="35"/>
  <c r="B54" i="35"/>
  <c r="D325" i="35" l="1"/>
  <c r="D326" i="35" s="1"/>
  <c r="D327" i="35" s="1"/>
  <c r="F54" i="35"/>
  <c r="B56" i="35"/>
  <c r="F56" i="35" s="1"/>
  <c r="E57" i="35"/>
  <c r="C57" i="35"/>
  <c r="Q19" i="35"/>
  <c r="H56" i="35"/>
  <c r="D328" i="35" l="1"/>
  <c r="D329" i="35" s="1"/>
  <c r="D330" i="35" s="1"/>
  <c r="H55" i="35"/>
  <c r="B57" i="35"/>
  <c r="C58" i="35"/>
  <c r="E58" i="35"/>
  <c r="Q18" i="35"/>
  <c r="Q20" i="35" s="1"/>
  <c r="A54" i="35"/>
  <c r="A55" i="35" s="1"/>
  <c r="A56" i="35" s="1"/>
  <c r="H54" i="35"/>
  <c r="D331" i="35" l="1"/>
  <c r="D334" i="35" s="1"/>
  <c r="D332" i="35"/>
  <c r="D333" i="35"/>
  <c r="F57" i="35"/>
  <c r="B58" i="35"/>
  <c r="F58" i="35" s="1"/>
  <c r="E59" i="35"/>
  <c r="C59" i="35"/>
  <c r="D335" i="35" l="1"/>
  <c r="D337" i="35" s="1"/>
  <c r="D336" i="35"/>
  <c r="B59" i="35"/>
  <c r="E60" i="35"/>
  <c r="C60" i="35"/>
  <c r="A57" i="35"/>
  <c r="A58" i="35" s="1"/>
  <c r="D338" i="35" l="1"/>
  <c r="D339" i="35" s="1"/>
  <c r="B60" i="35"/>
  <c r="F60" i="35" s="1"/>
  <c r="C61" i="35"/>
  <c r="E61" i="35"/>
  <c r="F59" i="35"/>
  <c r="D340" i="35" l="1"/>
  <c r="A59" i="35"/>
  <c r="A60" i="35" s="1"/>
  <c r="B61" i="35"/>
  <c r="E62" i="35"/>
  <c r="C62" i="35"/>
  <c r="D341" i="35" l="1"/>
  <c r="B62" i="35"/>
  <c r="F62" i="35" s="1"/>
  <c r="E63" i="35"/>
  <c r="C63" i="35"/>
  <c r="F61" i="35"/>
  <c r="D342" i="35" l="1"/>
  <c r="A61" i="35"/>
  <c r="A62" i="35" s="1"/>
  <c r="B63" i="35"/>
  <c r="C64" i="35"/>
  <c r="E64" i="35"/>
  <c r="D343" i="35" l="1"/>
  <c r="B64" i="35"/>
  <c r="F64" i="35" s="1"/>
  <c r="C65" i="35"/>
  <c r="E65" i="35"/>
  <c r="F63" i="35"/>
  <c r="D344" i="35" l="1"/>
  <c r="A63" i="35"/>
  <c r="A64" i="35" s="1"/>
  <c r="B65" i="35"/>
  <c r="E66" i="35"/>
  <c r="C66" i="35"/>
  <c r="D345" i="35" l="1"/>
  <c r="B66" i="35"/>
  <c r="F66" i="35" s="1"/>
  <c r="E67" i="35"/>
  <c r="C67" i="35"/>
  <c r="F65" i="35"/>
  <c r="D346" i="35" l="1"/>
  <c r="B67" i="35"/>
  <c r="F67" i="35" s="1"/>
  <c r="C68" i="35"/>
  <c r="E68" i="35"/>
  <c r="H68" i="35" s="1"/>
  <c r="A65" i="35"/>
  <c r="A66" i="35" s="1"/>
  <c r="D347" i="35" l="1"/>
  <c r="A67" i="35"/>
  <c r="B68" i="35"/>
  <c r="E69" i="35"/>
  <c r="C69" i="35"/>
  <c r="D348" i="35" l="1"/>
  <c r="B69" i="35"/>
  <c r="E70" i="35"/>
  <c r="C70" i="35"/>
  <c r="F68" i="35"/>
  <c r="H67" i="35"/>
  <c r="D349" i="35" l="1"/>
  <c r="A68" i="35"/>
  <c r="H66" i="35"/>
  <c r="B70" i="35"/>
  <c r="F70" i="35" s="1"/>
  <c r="E71" i="35"/>
  <c r="C71" i="35"/>
  <c r="F69" i="35"/>
  <c r="D350" i="35" l="1"/>
  <c r="B71" i="35"/>
  <c r="C72" i="35"/>
  <c r="E72" i="35"/>
  <c r="A69" i="35"/>
  <c r="A70" i="35" s="1"/>
  <c r="D351" i="35" l="1"/>
  <c r="F71" i="35"/>
  <c r="B72" i="35"/>
  <c r="F72" i="35" s="1"/>
  <c r="C73" i="35"/>
  <c r="E73" i="35"/>
  <c r="D352" i="35" l="1"/>
  <c r="B73" i="35"/>
  <c r="F73" i="35" s="1"/>
  <c r="E74" i="35"/>
  <c r="C74" i="35"/>
  <c r="A71" i="35"/>
  <c r="A72" i="35" s="1"/>
  <c r="D353" i="35" l="1"/>
  <c r="A73" i="35"/>
  <c r="B74" i="35"/>
  <c r="F74" i="35" s="1"/>
  <c r="C75" i="35"/>
  <c r="E75" i="35"/>
  <c r="D354" i="35" l="1"/>
  <c r="A74" i="35"/>
  <c r="B75" i="35"/>
  <c r="C76" i="35"/>
  <c r="E76" i="35"/>
  <c r="D355" i="35" l="1"/>
  <c r="B76" i="35"/>
  <c r="F76" i="35" s="1"/>
  <c r="E77" i="35"/>
  <c r="C77" i="35"/>
  <c r="F75" i="35"/>
  <c r="D356" i="35" l="1"/>
  <c r="A75" i="35"/>
  <c r="A76" i="35" s="1"/>
  <c r="B77" i="35"/>
  <c r="F77" i="35" s="1"/>
  <c r="C78" i="35"/>
  <c r="E78" i="35"/>
  <c r="D357" i="35" l="1"/>
  <c r="A77" i="35"/>
  <c r="B78" i="35"/>
  <c r="F78" i="35" s="1"/>
  <c r="C79" i="35"/>
  <c r="E79" i="35"/>
  <c r="D358" i="35" l="1"/>
  <c r="A78" i="35"/>
  <c r="B79" i="35"/>
  <c r="F79" i="35" s="1"/>
  <c r="E80" i="35"/>
  <c r="H80" i="35" s="1"/>
  <c r="C80" i="35"/>
  <c r="A79" i="35" l="1"/>
  <c r="D359" i="35"/>
  <c r="B80" i="35"/>
  <c r="E81" i="35"/>
  <c r="C81" i="35"/>
  <c r="D360" i="35" l="1"/>
  <c r="B81" i="35"/>
  <c r="C82" i="35"/>
  <c r="E82" i="35"/>
  <c r="F80" i="35"/>
  <c r="H79" i="35"/>
  <c r="D361" i="35" l="1"/>
  <c r="A80" i="35"/>
  <c r="H78" i="35"/>
  <c r="B82" i="35"/>
  <c r="F82" i="35" s="1"/>
  <c r="C83" i="35"/>
  <c r="E83" i="35"/>
  <c r="F81" i="35"/>
  <c r="D362" i="35" l="1"/>
  <c r="A81" i="35"/>
  <c r="A82" i="35" s="1"/>
  <c r="B83" i="35"/>
  <c r="E84" i="35"/>
  <c r="C84" i="35"/>
  <c r="D363" i="35" l="1"/>
  <c r="B84" i="35"/>
  <c r="F84" i="35" s="1"/>
  <c r="E85" i="35"/>
  <c r="C85" i="35"/>
  <c r="F83" i="35"/>
  <c r="D364" i="35" l="1"/>
  <c r="A83" i="35"/>
  <c r="A84" i="35" s="1"/>
  <c r="B85" i="35"/>
  <c r="C86" i="35"/>
  <c r="E86" i="35"/>
  <c r="D365" i="35" l="1"/>
  <c r="F85" i="35"/>
  <c r="B86" i="35"/>
  <c r="F86" i="35" s="1"/>
  <c r="E87" i="35"/>
  <c r="C87" i="35"/>
  <c r="D366" i="35" l="1"/>
  <c r="B87" i="35"/>
  <c r="F87" i="35" s="1"/>
  <c r="C88" i="35"/>
  <c r="E88" i="35"/>
  <c r="A85" i="35"/>
  <c r="A86" i="35" s="1"/>
  <c r="D367" i="35" l="1"/>
  <c r="A87" i="35"/>
  <c r="B88" i="35"/>
  <c r="E89" i="35"/>
  <c r="C89" i="35"/>
  <c r="D368" i="35" l="1"/>
  <c r="D369" i="35" s="1"/>
  <c r="B89" i="35"/>
  <c r="F89" i="35" s="1"/>
  <c r="E90" i="35"/>
  <c r="C90" i="35"/>
  <c r="F88" i="35"/>
  <c r="A88" i="35" l="1"/>
  <c r="A89" i="35" s="1"/>
  <c r="B90" i="35"/>
  <c r="F90" i="35" s="1"/>
  <c r="E91" i="35"/>
  <c r="C91" i="35"/>
  <c r="A90" i="35" l="1"/>
  <c r="B91" i="35"/>
  <c r="F91" i="35" s="1"/>
  <c r="C92" i="35"/>
  <c r="E92" i="35"/>
  <c r="H92" i="35" s="1"/>
  <c r="A91" i="35" l="1"/>
  <c r="B92" i="35"/>
  <c r="E93" i="35"/>
  <c r="C93" i="35"/>
  <c r="B93" i="35" l="1"/>
  <c r="C94" i="35"/>
  <c r="E94" i="35"/>
  <c r="F92" i="35"/>
  <c r="H91" i="35"/>
  <c r="F93" i="35" l="1"/>
  <c r="A92" i="35"/>
  <c r="H90" i="35"/>
  <c r="B94" i="35"/>
  <c r="F94" i="35" s="1"/>
  <c r="C95" i="35"/>
  <c r="E95" i="35"/>
  <c r="B95" i="35" l="1"/>
  <c r="F95" i="35" s="1"/>
  <c r="E96" i="35"/>
  <c r="C96" i="35"/>
  <c r="A93" i="35"/>
  <c r="A94" i="35" s="1"/>
  <c r="A95" i="35" l="1"/>
  <c r="B96" i="35"/>
  <c r="E97" i="35"/>
  <c r="C97" i="35"/>
  <c r="B97" i="35" l="1"/>
  <c r="F97" i="35" s="1"/>
  <c r="C98" i="35"/>
  <c r="E98" i="35"/>
  <c r="F96" i="35"/>
  <c r="A96" i="35" l="1"/>
  <c r="A97" i="35" s="1"/>
  <c r="B98" i="35"/>
  <c r="E99" i="35"/>
  <c r="C99" i="35"/>
  <c r="B99" i="35" l="1"/>
  <c r="F99" i="35" s="1"/>
  <c r="E100" i="35"/>
  <c r="C100" i="35"/>
  <c r="F98" i="35"/>
  <c r="A98" i="35" l="1"/>
  <c r="A99" i="35" s="1"/>
  <c r="B100" i="35"/>
  <c r="E101" i="35"/>
  <c r="C101" i="35"/>
  <c r="B101" i="35" l="1"/>
  <c r="F101" i="35" s="1"/>
  <c r="E102" i="35"/>
  <c r="C102" i="35"/>
  <c r="F100" i="35"/>
  <c r="A100" i="35" l="1"/>
  <c r="A101" i="35" s="1"/>
  <c r="B102" i="35"/>
  <c r="F102" i="35" s="1"/>
  <c r="E103" i="35"/>
  <c r="C103" i="35"/>
  <c r="A102" i="35" l="1"/>
  <c r="B103" i="35"/>
  <c r="F103" i="35" s="1"/>
  <c r="A103" i="35" s="1"/>
  <c r="C104" i="35"/>
  <c r="E104" i="35"/>
  <c r="H104" i="35" s="1"/>
  <c r="B104" i="35" l="1"/>
  <c r="E105" i="35"/>
  <c r="C105" i="35"/>
  <c r="B105" i="35" l="1"/>
  <c r="C106" i="35"/>
  <c r="E106" i="35"/>
  <c r="F104" i="35"/>
  <c r="H103" i="35"/>
  <c r="F105" i="35" l="1"/>
  <c r="A104" i="35"/>
  <c r="H102" i="35"/>
  <c r="B106" i="35"/>
  <c r="F106" i="35" s="1"/>
  <c r="E107" i="35"/>
  <c r="C107" i="35"/>
  <c r="B107" i="35" l="1"/>
  <c r="F107" i="35" s="1"/>
  <c r="E108" i="35"/>
  <c r="C108" i="35"/>
  <c r="A105" i="35"/>
  <c r="A106" i="35" s="1"/>
  <c r="A107" i="35" l="1"/>
  <c r="B108" i="35"/>
  <c r="E109" i="35"/>
  <c r="C109" i="35"/>
  <c r="B109" i="35" l="1"/>
  <c r="F109" i="35" s="1"/>
  <c r="C110" i="35"/>
  <c r="E110" i="35"/>
  <c r="F108" i="35"/>
  <c r="B110" i="35" l="1"/>
  <c r="E111" i="35"/>
  <c r="C111" i="35"/>
  <c r="A108" i="35"/>
  <c r="A109" i="35" s="1"/>
  <c r="B111" i="35" l="1"/>
  <c r="F111" i="35" s="1"/>
  <c r="E112" i="35"/>
  <c r="C112" i="35"/>
  <c r="F110" i="35"/>
  <c r="A110" i="35" l="1"/>
  <c r="A111" i="35" s="1"/>
  <c r="B112" i="35"/>
  <c r="C113" i="35"/>
  <c r="E113" i="35"/>
  <c r="B113" i="35" l="1"/>
  <c r="F113" i="35" s="1"/>
  <c r="C114" i="35"/>
  <c r="E114" i="35"/>
  <c r="F112" i="35"/>
  <c r="A112" i="35" l="1"/>
  <c r="A113" i="35" s="1"/>
  <c r="B114" i="35"/>
  <c r="F114" i="35" s="1"/>
  <c r="E115" i="35"/>
  <c r="C115" i="35"/>
  <c r="A114" i="35" l="1"/>
  <c r="B115" i="35"/>
  <c r="F115" i="35" s="1"/>
  <c r="A115" i="35" s="1"/>
  <c r="C116" i="35"/>
  <c r="E116" i="35"/>
  <c r="H116" i="35" s="1"/>
  <c r="B116" i="35" l="1"/>
  <c r="E117" i="35"/>
  <c r="C117" i="35"/>
  <c r="B117" i="35" l="1"/>
  <c r="C118" i="35"/>
  <c r="E118" i="35"/>
  <c r="F116" i="35"/>
  <c r="H115" i="35"/>
  <c r="A116" i="35" l="1"/>
  <c r="H114" i="35"/>
  <c r="F117" i="35"/>
  <c r="B118" i="35"/>
  <c r="F118" i="35" s="1"/>
  <c r="E119" i="35"/>
  <c r="C119" i="35"/>
  <c r="B119" i="35" l="1"/>
  <c r="E120" i="35"/>
  <c r="C120" i="35"/>
  <c r="A117" i="35"/>
  <c r="A118" i="35" s="1"/>
  <c r="B120" i="35" l="1"/>
  <c r="F120" i="35" s="1"/>
  <c r="E121" i="35"/>
  <c r="C121" i="35"/>
  <c r="F119" i="35"/>
  <c r="A119" i="35" l="1"/>
  <c r="A120" i="35" s="1"/>
  <c r="B121" i="35"/>
  <c r="E122" i="35"/>
  <c r="C122" i="35"/>
  <c r="B122" i="35" l="1"/>
  <c r="F122" i="35" s="1"/>
  <c r="E123" i="35"/>
  <c r="C123" i="35"/>
  <c r="F121" i="35"/>
  <c r="A121" i="35" l="1"/>
  <c r="A122" i="35" s="1"/>
  <c r="B123" i="35"/>
  <c r="E124" i="35"/>
  <c r="C124" i="35"/>
  <c r="B124" i="35" l="1"/>
  <c r="F124" i="35" s="1"/>
  <c r="E125" i="35"/>
  <c r="C125" i="35"/>
  <c r="F123" i="35"/>
  <c r="A123" i="35" l="1"/>
  <c r="A124" i="35" s="1"/>
  <c r="B125" i="35"/>
  <c r="C126" i="35"/>
  <c r="E126" i="35"/>
  <c r="B126" i="35" l="1"/>
  <c r="F126" i="35" s="1"/>
  <c r="E127" i="35"/>
  <c r="C127" i="35"/>
  <c r="F125" i="35"/>
  <c r="A125" i="35" l="1"/>
  <c r="A126" i="35" s="1"/>
  <c r="B127" i="35"/>
  <c r="F127" i="35" s="1"/>
  <c r="C128" i="35"/>
  <c r="E128" i="35"/>
  <c r="H128" i="35" s="1"/>
  <c r="A127" i="35" l="1"/>
  <c r="B128" i="35"/>
  <c r="E129" i="35"/>
  <c r="C129" i="35"/>
  <c r="B129" i="35" l="1"/>
  <c r="C130" i="35"/>
  <c r="E130" i="35"/>
  <c r="F128" i="35"/>
  <c r="H127" i="35"/>
  <c r="F129" i="35" l="1"/>
  <c r="A128" i="35"/>
  <c r="H126" i="35"/>
  <c r="B130" i="35"/>
  <c r="F130" i="35" s="1"/>
  <c r="C131" i="35"/>
  <c r="E131" i="35"/>
  <c r="A129" i="35" l="1"/>
  <c r="A130" i="35" s="1"/>
  <c r="B131" i="35"/>
  <c r="F131" i="35" s="1"/>
  <c r="E132" i="35"/>
  <c r="C132" i="35"/>
  <c r="A131" i="35" l="1"/>
  <c r="B132" i="35"/>
  <c r="E133" i="35"/>
  <c r="C133" i="35"/>
  <c r="B133" i="35" l="1"/>
  <c r="F133" i="35" s="1"/>
  <c r="E134" i="35"/>
  <c r="C134" i="35"/>
  <c r="F132" i="35"/>
  <c r="A132" i="35" l="1"/>
  <c r="A133" i="35" s="1"/>
  <c r="B134" i="35"/>
  <c r="C135" i="35"/>
  <c r="E135" i="35"/>
  <c r="B135" i="35" l="1"/>
  <c r="F135" i="35" s="1"/>
  <c r="E136" i="35"/>
  <c r="C136" i="35"/>
  <c r="F134" i="35"/>
  <c r="A134" i="35" l="1"/>
  <c r="A135" i="35" s="1"/>
  <c r="B136" i="35"/>
  <c r="E137" i="35"/>
  <c r="C137" i="35"/>
  <c r="B137" i="35" l="1"/>
  <c r="F137" i="35" s="1"/>
  <c r="E138" i="35"/>
  <c r="C138" i="35"/>
  <c r="F136" i="35"/>
  <c r="A136" i="35" l="1"/>
  <c r="A137" i="35" s="1"/>
  <c r="B138" i="35"/>
  <c r="F138" i="35" s="1"/>
  <c r="E139" i="35"/>
  <c r="C139" i="35"/>
  <c r="A138" i="35" l="1"/>
  <c r="B139" i="35"/>
  <c r="F139" i="35" s="1"/>
  <c r="E140" i="35"/>
  <c r="H140" i="35" s="1"/>
  <c r="C140" i="35"/>
  <c r="A139" i="35" l="1"/>
  <c r="B140" i="35"/>
  <c r="C141" i="35"/>
  <c r="E141" i="35"/>
  <c r="B141" i="35" l="1"/>
  <c r="C142" i="35"/>
  <c r="E142" i="35"/>
  <c r="F140" i="35"/>
  <c r="H139" i="35"/>
  <c r="B142" i="35" l="1"/>
  <c r="F142" i="35" s="1"/>
  <c r="C143" i="35"/>
  <c r="E143" i="35"/>
  <c r="A140" i="35"/>
  <c r="H138" i="35"/>
  <c r="F141" i="35"/>
  <c r="A141" i="35" l="1"/>
  <c r="A142" i="35" s="1"/>
  <c r="B143" i="35"/>
  <c r="C144" i="35"/>
  <c r="E144" i="35"/>
  <c r="F143" i="35" l="1"/>
  <c r="B144" i="35"/>
  <c r="F144" i="35" s="1"/>
  <c r="C145" i="35"/>
  <c r="E145" i="35"/>
  <c r="B145" i="35" l="1"/>
  <c r="F145" i="35" s="1"/>
  <c r="C146" i="35"/>
  <c r="E146" i="35"/>
  <c r="A143" i="35"/>
  <c r="A144" i="35" s="1"/>
  <c r="A145" i="35" l="1"/>
  <c r="B146" i="35"/>
  <c r="C147" i="35"/>
  <c r="E147" i="35"/>
  <c r="B147" i="35" l="1"/>
  <c r="F147" i="35" s="1"/>
  <c r="C148" i="35"/>
  <c r="E148" i="35"/>
  <c r="F146" i="35"/>
  <c r="A146" i="35" l="1"/>
  <c r="A147" i="35" s="1"/>
  <c r="B148" i="35"/>
  <c r="C149" i="35"/>
  <c r="E149" i="35"/>
  <c r="B149" i="35" l="1"/>
  <c r="F149" i="35" s="1"/>
  <c r="C150" i="35"/>
  <c r="E150" i="35"/>
  <c r="F148" i="35"/>
  <c r="A148" i="35" l="1"/>
  <c r="A149" i="35" s="1"/>
  <c r="B150" i="35"/>
  <c r="F150" i="35" s="1"/>
  <c r="C151" i="35"/>
  <c r="E151" i="35"/>
  <c r="A150" i="35" l="1"/>
  <c r="B151" i="35"/>
  <c r="F151" i="35" s="1"/>
  <c r="C152" i="35"/>
  <c r="E152" i="35"/>
  <c r="H152" i="35" s="1"/>
  <c r="A151" i="35" l="1"/>
  <c r="B152" i="35"/>
  <c r="C153" i="35"/>
  <c r="E153" i="35"/>
  <c r="B153" i="35" l="1"/>
  <c r="E154" i="35"/>
  <c r="C154" i="35"/>
  <c r="F152" i="35"/>
  <c r="H151" i="35"/>
  <c r="A152" i="35" l="1"/>
  <c r="H150" i="35"/>
  <c r="B154" i="35"/>
  <c r="F154" i="35" s="1"/>
  <c r="C155" i="35"/>
  <c r="E155" i="35"/>
  <c r="F153" i="35"/>
  <c r="A153" i="35" l="1"/>
  <c r="A154" i="35" s="1"/>
  <c r="B155" i="35"/>
  <c r="C156" i="35"/>
  <c r="E156" i="35"/>
  <c r="B156" i="35" l="1"/>
  <c r="F156" i="35" s="1"/>
  <c r="E157" i="35"/>
  <c r="C157" i="35"/>
  <c r="F155" i="35"/>
  <c r="A155" i="35" l="1"/>
  <c r="A156" i="35" s="1"/>
  <c r="B157" i="35"/>
  <c r="E158" i="35"/>
  <c r="C158" i="35"/>
  <c r="B158" i="35" l="1"/>
  <c r="F158" i="35" s="1"/>
  <c r="C159" i="35"/>
  <c r="E159" i="35"/>
  <c r="F157" i="35"/>
  <c r="A157" i="35" l="1"/>
  <c r="A158" i="35" s="1"/>
  <c r="B159" i="35"/>
  <c r="C160" i="35"/>
  <c r="E160" i="35"/>
  <c r="B160" i="35" l="1"/>
  <c r="F160" i="35" s="1"/>
  <c r="E161" i="35"/>
  <c r="C161" i="35"/>
  <c r="F159" i="35"/>
  <c r="A159" i="35" l="1"/>
  <c r="A160" i="35" s="1"/>
  <c r="B161" i="35"/>
  <c r="C162" i="35"/>
  <c r="E162" i="35"/>
  <c r="B162" i="35" l="1"/>
  <c r="F162" i="35" s="1"/>
  <c r="E163" i="35"/>
  <c r="C163" i="35"/>
  <c r="F161" i="35"/>
  <c r="A161" i="35" l="1"/>
  <c r="A162" i="35" s="1"/>
  <c r="B163" i="35"/>
  <c r="F163" i="35" s="1"/>
  <c r="E164" i="35"/>
  <c r="H164" i="35" s="1"/>
  <c r="C164" i="35"/>
  <c r="A163" i="35" l="1"/>
  <c r="B164" i="35"/>
  <c r="E165" i="35"/>
  <c r="C165" i="35"/>
  <c r="B165" i="35" l="1"/>
  <c r="E166" i="35"/>
  <c r="C166" i="35"/>
  <c r="F164" i="35"/>
  <c r="H163" i="35"/>
  <c r="A164" i="35" l="1"/>
  <c r="H162" i="35"/>
  <c r="B166" i="35"/>
  <c r="F166" i="35" s="1"/>
  <c r="C167" i="35"/>
  <c r="E167" i="35"/>
  <c r="F165" i="35"/>
  <c r="A165" i="35" l="1"/>
  <c r="A166" i="35" s="1"/>
  <c r="B167" i="35"/>
  <c r="E168" i="35"/>
  <c r="C168" i="35"/>
  <c r="B168" i="35" l="1"/>
  <c r="F168" i="35" s="1"/>
  <c r="E169" i="35"/>
  <c r="C169" i="35"/>
  <c r="F167" i="35"/>
  <c r="A167" i="35" l="1"/>
  <c r="A168" i="35" s="1"/>
  <c r="B169" i="35"/>
  <c r="C170" i="35"/>
  <c r="E170" i="35"/>
  <c r="B170" i="35" l="1"/>
  <c r="F170" i="35" s="1"/>
  <c r="C171" i="35"/>
  <c r="E171" i="35"/>
  <c r="F169" i="35"/>
  <c r="A169" i="35" l="1"/>
  <c r="A170" i="35" s="1"/>
  <c r="B171" i="35"/>
  <c r="E172" i="35"/>
  <c r="C172" i="35"/>
  <c r="B172" i="35" l="1"/>
  <c r="F172" i="35" s="1"/>
  <c r="E173" i="35"/>
  <c r="C173" i="35"/>
  <c r="F171" i="35"/>
  <c r="A171" i="35" l="1"/>
  <c r="A172" i="35" s="1"/>
  <c r="B173" i="35"/>
  <c r="C174" i="35"/>
  <c r="E174" i="35"/>
  <c r="B174" i="35" l="1"/>
  <c r="F174" i="35" s="1"/>
  <c r="C175" i="35"/>
  <c r="E175" i="35"/>
  <c r="F173" i="35"/>
  <c r="A173" i="35" l="1"/>
  <c r="A174" i="35" s="1"/>
  <c r="B175" i="35"/>
  <c r="F175" i="35" s="1"/>
  <c r="C176" i="35"/>
  <c r="E176" i="35"/>
  <c r="H176" i="35" s="1"/>
  <c r="A175" i="35" l="1"/>
  <c r="B176" i="35"/>
  <c r="C177" i="35"/>
  <c r="E177" i="35"/>
  <c r="B177" i="35" l="1"/>
  <c r="C178" i="35"/>
  <c r="E178" i="35"/>
  <c r="F176" i="35"/>
  <c r="H175" i="35"/>
  <c r="A176" i="35" l="1"/>
  <c r="H174" i="35"/>
  <c r="F177" i="35"/>
  <c r="B178" i="35"/>
  <c r="F178" i="35" s="1"/>
  <c r="C179" i="35"/>
  <c r="E179" i="35"/>
  <c r="B179" i="35" l="1"/>
  <c r="C180" i="35"/>
  <c r="E180" i="35"/>
  <c r="A177" i="35"/>
  <c r="A178" i="35" s="1"/>
  <c r="F179" i="35" l="1"/>
  <c r="B180" i="35"/>
  <c r="F180" i="35" s="1"/>
  <c r="C181" i="35"/>
  <c r="E181" i="35"/>
  <c r="B181" i="35" l="1"/>
  <c r="C182" i="35"/>
  <c r="E182" i="35"/>
  <c r="A179" i="35"/>
  <c r="A180" i="35" s="1"/>
  <c r="F181" i="35" l="1"/>
  <c r="B182" i="35"/>
  <c r="F182" i="35" s="1"/>
  <c r="C183" i="35"/>
  <c r="E183" i="35"/>
  <c r="A181" i="35" l="1"/>
  <c r="A182" i="35" s="1"/>
  <c r="B183" i="35"/>
  <c r="F183" i="35" s="1"/>
  <c r="C184" i="35"/>
  <c r="E184" i="35"/>
  <c r="A183" i="35" l="1"/>
  <c r="B184" i="35"/>
  <c r="C185" i="35"/>
  <c r="E185" i="35"/>
  <c r="B185" i="35" l="1"/>
  <c r="F185" i="35" s="1"/>
  <c r="C186" i="35"/>
  <c r="E186" i="35"/>
  <c r="F184" i="35"/>
  <c r="A184" i="35" l="1"/>
  <c r="A185" i="35" s="1"/>
  <c r="B186" i="35"/>
  <c r="F186" i="35" s="1"/>
  <c r="C187" i="35"/>
  <c r="E187" i="35"/>
  <c r="A186" i="35" l="1"/>
  <c r="B187" i="35"/>
  <c r="F187" i="35" s="1"/>
  <c r="C188" i="35"/>
  <c r="E188" i="35"/>
  <c r="H188" i="35" s="1"/>
  <c r="A187" i="35" l="1"/>
  <c r="B188" i="35"/>
  <c r="C189" i="35"/>
  <c r="E189" i="35"/>
  <c r="B189" i="35" l="1"/>
  <c r="C190" i="35"/>
  <c r="E190" i="35"/>
  <c r="F188" i="35"/>
  <c r="H187" i="35"/>
  <c r="A188" i="35" l="1"/>
  <c r="H186" i="35"/>
  <c r="F189" i="35"/>
  <c r="B190" i="35"/>
  <c r="F190" i="35" s="1"/>
  <c r="E191" i="35"/>
  <c r="C191" i="35"/>
  <c r="B191" i="35" l="1"/>
  <c r="E192" i="35"/>
  <c r="C192" i="35"/>
  <c r="A189" i="35"/>
  <c r="A190" i="35" s="1"/>
  <c r="B192" i="35" l="1"/>
  <c r="F192" i="35" s="1"/>
  <c r="E193" i="35"/>
  <c r="C193" i="35"/>
  <c r="F191" i="35"/>
  <c r="B193" i="35" l="1"/>
  <c r="E194" i="35"/>
  <c r="C194" i="35"/>
  <c r="A191" i="35"/>
  <c r="A192" i="35" s="1"/>
  <c r="B194" i="35" l="1"/>
  <c r="F194" i="35" s="1"/>
  <c r="C195" i="35"/>
  <c r="E195" i="35"/>
  <c r="F193" i="35"/>
  <c r="A193" i="35" l="1"/>
  <c r="A194" i="35" s="1"/>
  <c r="B195" i="35"/>
  <c r="C196" i="35"/>
  <c r="E196" i="35"/>
  <c r="F195" i="35" l="1"/>
  <c r="B196" i="35"/>
  <c r="F196" i="35" s="1"/>
  <c r="E197" i="35"/>
  <c r="C197" i="35"/>
  <c r="B197" i="35" l="1"/>
  <c r="F197" i="35" s="1"/>
  <c r="C198" i="35"/>
  <c r="E198" i="35"/>
  <c r="A195" i="35"/>
  <c r="A196" i="35" s="1"/>
  <c r="A197" i="35" l="1"/>
  <c r="B198" i="35"/>
  <c r="F198" i="35" s="1"/>
  <c r="E199" i="35"/>
  <c r="C199" i="35"/>
  <c r="B199" i="35" l="1"/>
  <c r="F199" i="35" s="1"/>
  <c r="C200" i="35"/>
  <c r="E200" i="35"/>
  <c r="H200" i="35" s="1"/>
  <c r="A198" i="35"/>
  <c r="A199" i="35" l="1"/>
  <c r="B200" i="35"/>
  <c r="E201" i="35"/>
  <c r="C201" i="35"/>
  <c r="B201" i="35" l="1"/>
  <c r="C202" i="35"/>
  <c r="E202" i="35"/>
  <c r="F200" i="35"/>
  <c r="H199" i="35"/>
  <c r="A200" i="35" l="1"/>
  <c r="H198" i="35"/>
  <c r="B202" i="35"/>
  <c r="F202" i="35" s="1"/>
  <c r="C203" i="35"/>
  <c r="E203" i="35"/>
  <c r="F201" i="35"/>
  <c r="B203" i="35" l="1"/>
  <c r="E204" i="35"/>
  <c r="C204" i="35"/>
  <c r="A201" i="35"/>
  <c r="A202" i="35" s="1"/>
  <c r="B204" i="35" l="1"/>
  <c r="F204" i="35" s="1"/>
  <c r="E205" i="35"/>
  <c r="C205" i="35"/>
  <c r="F203" i="35"/>
  <c r="A203" i="35" l="1"/>
  <c r="A204" i="35" s="1"/>
  <c r="B205" i="35"/>
  <c r="C206" i="35"/>
  <c r="E206" i="35"/>
  <c r="F205" i="35" l="1"/>
  <c r="B206" i="35"/>
  <c r="F206" i="35" s="1"/>
  <c r="E207" i="35"/>
  <c r="C207" i="35"/>
  <c r="B207" i="35" l="1"/>
  <c r="E208" i="35"/>
  <c r="C208" i="35"/>
  <c r="A205" i="35"/>
  <c r="A206" i="35" s="1"/>
  <c r="B208" i="35" l="1"/>
  <c r="F208" i="35" s="1"/>
  <c r="C209" i="35"/>
  <c r="E209" i="35"/>
  <c r="F207" i="35"/>
  <c r="A207" i="35" l="1"/>
  <c r="A208" i="35" s="1"/>
  <c r="B209" i="35"/>
  <c r="C210" i="35"/>
  <c r="E210" i="35"/>
  <c r="B210" i="35" l="1"/>
  <c r="F210" i="35" s="1"/>
  <c r="C211" i="35"/>
  <c r="E211" i="35"/>
  <c r="F209" i="35"/>
  <c r="A209" i="35" l="1"/>
  <c r="A210" i="35" s="1"/>
  <c r="B211" i="35"/>
  <c r="F211" i="35" s="1"/>
  <c r="C212" i="35"/>
  <c r="E212" i="35"/>
  <c r="H212" i="35" s="1"/>
  <c r="A211" i="35" l="1"/>
  <c r="B212" i="35"/>
  <c r="C213" i="35"/>
  <c r="E213" i="35"/>
  <c r="B213" i="35" l="1"/>
  <c r="C214" i="35"/>
  <c r="E214" i="35"/>
  <c r="F212" i="35"/>
  <c r="H211" i="35"/>
  <c r="B214" i="35" l="1"/>
  <c r="F214" i="35" s="1"/>
  <c r="C215" i="35"/>
  <c r="E215" i="35"/>
  <c r="A212" i="35"/>
  <c r="H210" i="35"/>
  <c r="F213" i="35"/>
  <c r="A213" i="35" l="1"/>
  <c r="A214" i="35" s="1"/>
  <c r="B215" i="35"/>
  <c r="E216" i="35"/>
  <c r="C216" i="35"/>
  <c r="B216" i="35" l="1"/>
  <c r="F216" i="35" s="1"/>
  <c r="C217" i="35"/>
  <c r="E217" i="35"/>
  <c r="F215" i="35"/>
  <c r="A215" i="35" l="1"/>
  <c r="A216" i="35" s="1"/>
  <c r="B217" i="35"/>
  <c r="C218" i="35"/>
  <c r="E218" i="35"/>
  <c r="B218" i="35" l="1"/>
  <c r="F218" i="35" s="1"/>
  <c r="C219" i="35"/>
  <c r="E219" i="35"/>
  <c r="F217" i="35"/>
  <c r="A217" i="35" l="1"/>
  <c r="A218" i="35" s="1"/>
  <c r="B219" i="35"/>
  <c r="E220" i="35"/>
  <c r="C220" i="35"/>
  <c r="B220" i="35" l="1"/>
  <c r="F220" i="35" s="1"/>
  <c r="C221" i="35"/>
  <c r="E221" i="35"/>
  <c r="F219" i="35"/>
  <c r="A219" i="35" l="1"/>
  <c r="A220" i="35" s="1"/>
  <c r="B221" i="35"/>
  <c r="E222" i="35"/>
  <c r="C222" i="35"/>
  <c r="B222" i="35" l="1"/>
  <c r="F222" i="35" s="1"/>
  <c r="E223" i="35"/>
  <c r="C223" i="35"/>
  <c r="F221" i="35"/>
  <c r="A221" i="35" l="1"/>
  <c r="A222" i="35" s="1"/>
  <c r="B223" i="35"/>
  <c r="F223" i="35" s="1"/>
  <c r="C224" i="35"/>
  <c r="E224" i="35"/>
  <c r="H224" i="35" s="1"/>
  <c r="A223" i="35" l="1"/>
  <c r="B224" i="35"/>
  <c r="E225" i="35"/>
  <c r="C225" i="35"/>
  <c r="B225" i="35" l="1"/>
  <c r="C226" i="35"/>
  <c r="E226" i="35"/>
  <c r="F224" i="35"/>
  <c r="H223" i="35"/>
  <c r="F225" i="35" l="1"/>
  <c r="A224" i="35"/>
  <c r="H222" i="35"/>
  <c r="B226" i="35"/>
  <c r="F226" i="35" s="1"/>
  <c r="E227" i="35"/>
  <c r="C227" i="35"/>
  <c r="B227" i="35" l="1"/>
  <c r="F227" i="35" s="1"/>
  <c r="E228" i="35"/>
  <c r="C228" i="35"/>
  <c r="A225" i="35"/>
  <c r="A226" i="35" s="1"/>
  <c r="A227" i="35" l="1"/>
  <c r="B228" i="35"/>
  <c r="C229" i="35"/>
  <c r="E229" i="35"/>
  <c r="B229" i="35" l="1"/>
  <c r="F229" i="35" s="1"/>
  <c r="C230" i="35"/>
  <c r="E230" i="35"/>
  <c r="F228" i="35"/>
  <c r="A228" i="35" l="1"/>
  <c r="A229" i="35" s="1"/>
  <c r="B230" i="35"/>
  <c r="C231" i="35"/>
  <c r="E231" i="35"/>
  <c r="B231" i="35" l="1"/>
  <c r="F231" i="35" s="1"/>
  <c r="E232" i="35"/>
  <c r="C232" i="35"/>
  <c r="F230" i="35"/>
  <c r="A230" i="35" l="1"/>
  <c r="A231" i="35" s="1"/>
  <c r="B232" i="35"/>
  <c r="E233" i="35"/>
  <c r="C233" i="35"/>
  <c r="B233" i="35" l="1"/>
  <c r="F233" i="35" s="1"/>
  <c r="C234" i="35"/>
  <c r="E234" i="35"/>
  <c r="F232" i="35"/>
  <c r="A232" i="35" l="1"/>
  <c r="A233" i="35" s="1"/>
  <c r="B234" i="35"/>
  <c r="F234" i="35" s="1"/>
  <c r="E235" i="35"/>
  <c r="C235" i="35"/>
  <c r="A234" i="35" l="1"/>
  <c r="B235" i="35"/>
  <c r="F235" i="35" s="1"/>
  <c r="C236" i="35"/>
  <c r="E236" i="35"/>
  <c r="H236" i="35" s="1"/>
  <c r="B236" i="35" l="1"/>
  <c r="E237" i="35"/>
  <c r="C237" i="35"/>
  <c r="A235" i="35"/>
  <c r="B237" i="35" l="1"/>
  <c r="C238" i="35"/>
  <c r="E238" i="35"/>
  <c r="F236" i="35"/>
  <c r="H235" i="35"/>
  <c r="F237" i="35" l="1"/>
  <c r="A236" i="35"/>
  <c r="H234" i="35"/>
  <c r="B238" i="35"/>
  <c r="F238" i="35" s="1"/>
  <c r="C239" i="35"/>
  <c r="E239" i="35"/>
  <c r="A237" i="35" l="1"/>
  <c r="A238" i="35" s="1"/>
  <c r="B239" i="35"/>
  <c r="F239" i="35" s="1"/>
  <c r="E240" i="35"/>
  <c r="C240" i="35"/>
  <c r="A239" i="35" l="1"/>
  <c r="B240" i="35"/>
  <c r="C241" i="35"/>
  <c r="E241" i="35"/>
  <c r="B241" i="35" l="1"/>
  <c r="F241" i="35" s="1"/>
  <c r="C242" i="35"/>
  <c r="E242" i="35"/>
  <c r="F240" i="35"/>
  <c r="A240" i="35" l="1"/>
  <c r="A241" i="35" s="1"/>
  <c r="B242" i="35"/>
  <c r="C243" i="35"/>
  <c r="E243" i="35"/>
  <c r="B243" i="35" l="1"/>
  <c r="F243" i="35" s="1"/>
  <c r="E244" i="35"/>
  <c r="C244" i="35"/>
  <c r="F242" i="35"/>
  <c r="A242" i="35" l="1"/>
  <c r="A243" i="35" s="1"/>
  <c r="B244" i="35"/>
  <c r="C245" i="35"/>
  <c r="E245" i="35"/>
  <c r="B245" i="35" l="1"/>
  <c r="F245" i="35" s="1"/>
  <c r="C246" i="35"/>
  <c r="E246" i="35"/>
  <c r="F244" i="35"/>
  <c r="A244" i="35" l="1"/>
  <c r="A245" i="35" s="1"/>
  <c r="B246" i="35"/>
  <c r="F246" i="35" s="1"/>
  <c r="C247" i="35"/>
  <c r="E247" i="35"/>
  <c r="A246" i="35" l="1"/>
  <c r="B247" i="35"/>
  <c r="F247" i="35" s="1"/>
  <c r="E248" i="35"/>
  <c r="H248" i="35" s="1"/>
  <c r="C248" i="35"/>
  <c r="B248" i="35" l="1"/>
  <c r="E249" i="35"/>
  <c r="C249" i="35"/>
  <c r="A247" i="35"/>
  <c r="B249" i="35" l="1"/>
  <c r="C250" i="35"/>
  <c r="E250" i="35"/>
  <c r="F248" i="35"/>
  <c r="H247" i="35"/>
  <c r="F249" i="35" l="1"/>
  <c r="A248" i="35"/>
  <c r="H246" i="35"/>
  <c r="B250" i="35"/>
  <c r="F250" i="35" s="1"/>
  <c r="E251" i="35"/>
  <c r="C251" i="35"/>
  <c r="B251" i="35" l="1"/>
  <c r="F251" i="35" s="1"/>
  <c r="C252" i="35"/>
  <c r="E252" i="35"/>
  <c r="A249" i="35"/>
  <c r="A250" i="35" s="1"/>
  <c r="A251" i="35" l="1"/>
  <c r="B252" i="35"/>
  <c r="C253" i="35"/>
  <c r="E253" i="35"/>
  <c r="B253" i="35" l="1"/>
  <c r="F253" i="35" s="1"/>
  <c r="C254" i="35"/>
  <c r="E254" i="35"/>
  <c r="F252" i="35"/>
  <c r="A252" i="35" l="1"/>
  <c r="A253" i="35" s="1"/>
  <c r="B254" i="35"/>
  <c r="C255" i="35"/>
  <c r="E255" i="35"/>
  <c r="B255" i="35" l="1"/>
  <c r="F255" i="35" s="1"/>
  <c r="C256" i="35"/>
  <c r="E256" i="35"/>
  <c r="F254" i="35"/>
  <c r="A254" i="35" l="1"/>
  <c r="A255" i="35" s="1"/>
  <c r="B256" i="35"/>
  <c r="E257" i="35"/>
  <c r="C257" i="35"/>
  <c r="B257" i="35" l="1"/>
  <c r="F257" i="35" s="1"/>
  <c r="C258" i="35"/>
  <c r="E258" i="35"/>
  <c r="F256" i="35"/>
  <c r="A256" i="35" l="1"/>
  <c r="A257" i="35" s="1"/>
  <c r="B258" i="35"/>
  <c r="F258" i="35" s="1"/>
  <c r="E259" i="35"/>
  <c r="C259" i="35"/>
  <c r="A258" i="35" l="1"/>
  <c r="B259" i="35"/>
  <c r="F259" i="35" s="1"/>
  <c r="C260" i="35"/>
  <c r="E260" i="35"/>
  <c r="H260" i="35" s="1"/>
  <c r="B260" i="35" l="1"/>
  <c r="E261" i="35"/>
  <c r="C261" i="35"/>
  <c r="A259" i="35"/>
  <c r="B261" i="35" l="1"/>
  <c r="E262" i="35"/>
  <c r="C262" i="35"/>
  <c r="F260" i="35"/>
  <c r="H259" i="35"/>
  <c r="B262" i="35" l="1"/>
  <c r="F262" i="35" s="1"/>
  <c r="C263" i="35"/>
  <c r="E263" i="35"/>
  <c r="F261" i="35"/>
  <c r="A260" i="35"/>
  <c r="H258" i="35"/>
  <c r="A261" i="35" l="1"/>
  <c r="A262" i="35" s="1"/>
  <c r="B263" i="35"/>
  <c r="E264" i="35"/>
  <c r="C264" i="35"/>
  <c r="B264" i="35" l="1"/>
  <c r="F264" i="35" s="1"/>
  <c r="E265" i="35"/>
  <c r="C265" i="35"/>
  <c r="F263" i="35"/>
  <c r="A263" i="35" l="1"/>
  <c r="A264" i="35" s="1"/>
  <c r="B265" i="35"/>
  <c r="C266" i="35"/>
  <c r="E266" i="35"/>
  <c r="B266" i="35" l="1"/>
  <c r="F266" i="35" s="1"/>
  <c r="C267" i="35"/>
  <c r="E267" i="35"/>
  <c r="F265" i="35"/>
  <c r="A265" i="35" l="1"/>
  <c r="A266" i="35" s="1"/>
  <c r="B267" i="35"/>
  <c r="E268" i="35"/>
  <c r="C268" i="35"/>
  <c r="B268" i="35" l="1"/>
  <c r="F268" i="35" s="1"/>
  <c r="E269" i="35"/>
  <c r="C269" i="35"/>
  <c r="F267" i="35"/>
  <c r="A267" i="35" l="1"/>
  <c r="A268" i="35" s="1"/>
  <c r="B269" i="35"/>
  <c r="C270" i="35"/>
  <c r="E270" i="35"/>
  <c r="B270" i="35" l="1"/>
  <c r="F270" i="35" s="1"/>
  <c r="E271" i="35"/>
  <c r="C271" i="35"/>
  <c r="F269" i="35"/>
  <c r="A269" i="35" l="1"/>
  <c r="A270" i="35" s="1"/>
  <c r="B271" i="35"/>
  <c r="F271" i="35" s="1"/>
  <c r="C272" i="35"/>
  <c r="E272" i="35"/>
  <c r="H272" i="35" s="1"/>
  <c r="A271" i="35" l="1"/>
  <c r="B272" i="35"/>
  <c r="E273" i="35"/>
  <c r="C273" i="35"/>
  <c r="B273" i="35" l="1"/>
  <c r="C274" i="35"/>
  <c r="E274" i="35"/>
  <c r="F272" i="35"/>
  <c r="H271" i="35"/>
  <c r="F273" i="35" l="1"/>
  <c r="A272" i="35"/>
  <c r="H270" i="35"/>
  <c r="B274" i="35"/>
  <c r="F274" i="35" s="1"/>
  <c r="C275" i="35"/>
  <c r="E275" i="35"/>
  <c r="B275" i="35" l="1"/>
  <c r="C276" i="35"/>
  <c r="E276" i="35"/>
  <c r="A273" i="35"/>
  <c r="A274" i="35" s="1"/>
  <c r="B276" i="35" l="1"/>
  <c r="F276" i="35" s="1"/>
  <c r="E277" i="35"/>
  <c r="C277" i="35"/>
  <c r="F275" i="35"/>
  <c r="A275" i="35" l="1"/>
  <c r="A276" i="35" s="1"/>
  <c r="B277" i="35"/>
  <c r="C278" i="35"/>
  <c r="E278" i="35"/>
  <c r="B278" i="35" l="1"/>
  <c r="F278" i="35" s="1"/>
  <c r="E279" i="35"/>
  <c r="C279" i="35"/>
  <c r="F277" i="35"/>
  <c r="A277" i="35" l="1"/>
  <c r="A278" i="35" s="1"/>
  <c r="B279" i="35"/>
  <c r="C280" i="35"/>
  <c r="E280" i="35"/>
  <c r="B280" i="35" l="1"/>
  <c r="F280" i="35" s="1"/>
  <c r="E281" i="35"/>
  <c r="C281" i="35"/>
  <c r="F279" i="35"/>
  <c r="A279" i="35" l="1"/>
  <c r="A280" i="35" s="1"/>
  <c r="B281" i="35"/>
  <c r="E282" i="35"/>
  <c r="C282" i="35"/>
  <c r="B282" i="35" l="1"/>
  <c r="F282" i="35" s="1"/>
  <c r="C283" i="35"/>
  <c r="E283" i="35"/>
  <c r="F281" i="35"/>
  <c r="A281" i="35" l="1"/>
  <c r="A282" i="35" s="1"/>
  <c r="B283" i="35"/>
  <c r="F283" i="35" s="1"/>
  <c r="C284" i="35"/>
  <c r="E284" i="35"/>
  <c r="H284" i="35" s="1"/>
  <c r="A283" i="35" l="1"/>
  <c r="B284" i="35"/>
  <c r="E285" i="35"/>
  <c r="C285" i="35"/>
  <c r="B285" i="35" l="1"/>
  <c r="E286" i="35"/>
  <c r="C286" i="35"/>
  <c r="F284" i="35"/>
  <c r="H283" i="35"/>
  <c r="A284" i="35" l="1"/>
  <c r="H282" i="35"/>
  <c r="B286" i="35"/>
  <c r="F286" i="35" s="1"/>
  <c r="C287" i="35"/>
  <c r="E287" i="35"/>
  <c r="F285" i="35"/>
  <c r="A285" i="35" l="1"/>
  <c r="A286" i="35" s="1"/>
  <c r="B287" i="35"/>
  <c r="E288" i="35"/>
  <c r="C288" i="35"/>
  <c r="B288" i="35" l="1"/>
  <c r="F288" i="35" s="1"/>
  <c r="C289" i="35"/>
  <c r="E289" i="35"/>
  <c r="F287" i="35"/>
  <c r="A287" i="35" l="1"/>
  <c r="A288" i="35" s="1"/>
  <c r="B289" i="35"/>
  <c r="E290" i="35"/>
  <c r="C290" i="35"/>
  <c r="B290" i="35" l="1"/>
  <c r="F290" i="35" s="1"/>
  <c r="E291" i="35"/>
  <c r="C291" i="35"/>
  <c r="F289" i="35"/>
  <c r="A289" i="35" l="1"/>
  <c r="A290" i="35" s="1"/>
  <c r="B291" i="35"/>
  <c r="E292" i="35"/>
  <c r="C292" i="35"/>
  <c r="B292" i="35" l="1"/>
  <c r="F292" i="35" s="1"/>
  <c r="E293" i="35"/>
  <c r="C293" i="35"/>
  <c r="F291" i="35"/>
  <c r="A291" i="35" l="1"/>
  <c r="A292" i="35" s="1"/>
  <c r="B293" i="35"/>
  <c r="C294" i="35"/>
  <c r="E294" i="35"/>
  <c r="B294" i="35" l="1"/>
  <c r="F294" i="35" s="1"/>
  <c r="E295" i="35"/>
  <c r="C295" i="35"/>
  <c r="F293" i="35"/>
  <c r="A293" i="35" l="1"/>
  <c r="A294" i="35" s="1"/>
  <c r="B295" i="35"/>
  <c r="F295" i="35" s="1"/>
  <c r="C296" i="35"/>
  <c r="E296" i="35"/>
  <c r="H296" i="35" s="1"/>
  <c r="A295" i="35" l="1"/>
  <c r="B296" i="35"/>
  <c r="C297" i="35"/>
  <c r="E297" i="35"/>
  <c r="B297" i="35" l="1"/>
  <c r="E298" i="35"/>
  <c r="C298" i="35"/>
  <c r="F296" i="35"/>
  <c r="H295" i="35"/>
  <c r="A296" i="35" l="1"/>
  <c r="H294" i="35"/>
  <c r="B298" i="35"/>
  <c r="F298" i="35" s="1"/>
  <c r="E299" i="35"/>
  <c r="C299" i="35"/>
  <c r="F297" i="35"/>
  <c r="A297" i="35" l="1"/>
  <c r="A298" i="35" s="1"/>
  <c r="B299" i="35"/>
  <c r="E300" i="35"/>
  <c r="C300" i="35"/>
  <c r="B300" i="35" l="1"/>
  <c r="F300" i="35" s="1"/>
  <c r="E301" i="35"/>
  <c r="C301" i="35"/>
  <c r="F299" i="35"/>
  <c r="B301" i="35" l="1"/>
  <c r="E302" i="35"/>
  <c r="C302" i="35"/>
  <c r="A299" i="35"/>
  <c r="A300" i="35" s="1"/>
  <c r="B302" i="35" l="1"/>
  <c r="F302" i="35" s="1"/>
  <c r="C303" i="35"/>
  <c r="E303" i="35"/>
  <c r="F301" i="35"/>
  <c r="A301" i="35" l="1"/>
  <c r="A302" i="35" s="1"/>
  <c r="B303" i="35"/>
  <c r="E304" i="35"/>
  <c r="C304" i="35"/>
  <c r="B304" i="35" l="1"/>
  <c r="F304" i="35" s="1"/>
  <c r="E305" i="35"/>
  <c r="C305" i="35"/>
  <c r="F303" i="35"/>
  <c r="A303" i="35" l="1"/>
  <c r="A304" i="35" s="1"/>
  <c r="B305" i="35"/>
  <c r="E306" i="35"/>
  <c r="C306" i="35"/>
  <c r="B306" i="35" l="1"/>
  <c r="F306" i="35" s="1"/>
  <c r="C307" i="35"/>
  <c r="E307" i="35"/>
  <c r="F305" i="35"/>
  <c r="A305" i="35" l="1"/>
  <c r="A306" i="35" s="1"/>
  <c r="B307" i="35"/>
  <c r="F307" i="35" s="1"/>
  <c r="E308" i="35"/>
  <c r="C308" i="35"/>
  <c r="C309" i="35" l="1"/>
  <c r="E309" i="35"/>
  <c r="A307" i="35"/>
  <c r="H308" i="35"/>
  <c r="B308" i="35"/>
  <c r="B309" i="35" l="1"/>
  <c r="C310" i="35"/>
  <c r="E310" i="35"/>
  <c r="F308" i="35"/>
  <c r="H307" i="35"/>
  <c r="F309" i="35" l="1"/>
  <c r="B310" i="35"/>
  <c r="F310" i="35" s="1"/>
  <c r="E311" i="35"/>
  <c r="C311" i="35"/>
  <c r="A308" i="35"/>
  <c r="H306" i="35"/>
  <c r="B311" i="35" l="1"/>
  <c r="F311" i="35" s="1"/>
  <c r="E312" i="35"/>
  <c r="C312" i="35"/>
  <c r="A309" i="35"/>
  <c r="A310" i="35" s="1"/>
  <c r="A311" i="35" s="1"/>
  <c r="B312" i="35" l="1"/>
  <c r="E313" i="35"/>
  <c r="C313" i="35"/>
  <c r="B313" i="35" l="1"/>
  <c r="F313" i="35" s="1"/>
  <c r="C314" i="35"/>
  <c r="E314" i="35"/>
  <c r="F312" i="35"/>
  <c r="B314" i="35" l="1"/>
  <c r="E315" i="35"/>
  <c r="C315" i="35"/>
  <c r="A312" i="35"/>
  <c r="A313" i="35" s="1"/>
  <c r="B315" i="35" l="1"/>
  <c r="F315" i="35" s="1"/>
  <c r="C316" i="35"/>
  <c r="E316" i="35"/>
  <c r="F314" i="35"/>
  <c r="B316" i="35" l="1"/>
  <c r="E317" i="35"/>
  <c r="C317" i="35"/>
  <c r="A314" i="35"/>
  <c r="A315" i="35" s="1"/>
  <c r="B317" i="35" l="1"/>
  <c r="F317" i="35" s="1"/>
  <c r="E318" i="35"/>
  <c r="C318" i="35"/>
  <c r="F316" i="35"/>
  <c r="A316" i="35" s="1"/>
  <c r="A317" i="35" l="1"/>
  <c r="B318" i="35"/>
  <c r="F318" i="35" s="1"/>
  <c r="C319" i="35"/>
  <c r="E319" i="35"/>
  <c r="A318" i="35" l="1"/>
  <c r="B319" i="35"/>
  <c r="F319" i="35" s="1"/>
  <c r="E320" i="35"/>
  <c r="H320" i="35" s="1"/>
  <c r="C320" i="35"/>
  <c r="A319" i="35" l="1"/>
  <c r="B320" i="35"/>
  <c r="E321" i="35"/>
  <c r="C321" i="35"/>
  <c r="B321" i="35" l="1"/>
  <c r="C322" i="35"/>
  <c r="E322" i="35"/>
  <c r="F320" i="35"/>
  <c r="H319" i="35"/>
  <c r="B322" i="35" l="1"/>
  <c r="F322" i="35" s="1"/>
  <c r="E323" i="35"/>
  <c r="C323" i="35"/>
  <c r="H318" i="35"/>
  <c r="A320" i="35"/>
  <c r="F321" i="35"/>
  <c r="A321" i="35" l="1"/>
  <c r="B323" i="35"/>
  <c r="C324" i="35"/>
  <c r="E324" i="35"/>
  <c r="A322" i="35"/>
  <c r="B324" i="35" l="1"/>
  <c r="F324" i="35" s="1"/>
  <c r="E325" i="35"/>
  <c r="C325" i="35"/>
  <c r="F323" i="35"/>
  <c r="B325" i="35" l="1"/>
  <c r="C326" i="35"/>
  <c r="E326" i="35"/>
  <c r="A323" i="35"/>
  <c r="A324" i="35" s="1"/>
  <c r="B326" i="35" l="1"/>
  <c r="F326" i="35" s="1"/>
  <c r="C327" i="35"/>
  <c r="E327" i="35"/>
  <c r="F325" i="35"/>
  <c r="E328" i="35" l="1"/>
  <c r="C328" i="35"/>
  <c r="B327" i="35"/>
  <c r="A325" i="35"/>
  <c r="A326" i="35" s="1"/>
  <c r="B328" i="35" l="1"/>
  <c r="F328" i="35" s="1"/>
  <c r="E329" i="35"/>
  <c r="C329" i="35"/>
  <c r="F327" i="35"/>
  <c r="A327" i="35" l="1"/>
  <c r="A328" i="35" s="1"/>
  <c r="E330" i="35"/>
  <c r="C330" i="35"/>
  <c r="B329" i="35"/>
  <c r="C331" i="35" l="1"/>
  <c r="E331" i="35"/>
  <c r="B330" i="35"/>
  <c r="F330" i="35" s="1"/>
  <c r="F329" i="35"/>
  <c r="A329" i="35" s="1"/>
  <c r="A330" i="35" l="1"/>
  <c r="C332" i="35"/>
  <c r="E332" i="35"/>
  <c r="H332" i="35" s="1"/>
  <c r="B331" i="35"/>
  <c r="F331" i="35" s="1"/>
  <c r="A331" i="35" s="1"/>
  <c r="E333" i="35" l="1"/>
  <c r="C333" i="35"/>
  <c r="B332" i="35"/>
  <c r="E334" i="35" l="1"/>
  <c r="C334" i="35"/>
  <c r="B333" i="35"/>
  <c r="F332" i="35"/>
  <c r="H331" i="35"/>
  <c r="E335" i="35" l="1"/>
  <c r="C335" i="35"/>
  <c r="B334" i="35"/>
  <c r="F334" i="35" s="1"/>
  <c r="A332" i="35"/>
  <c r="H330" i="35"/>
  <c r="F333" i="35"/>
  <c r="A333" i="35" l="1"/>
  <c r="C336" i="35"/>
  <c r="E336" i="35"/>
  <c r="B335" i="35"/>
  <c r="A334" i="35"/>
  <c r="F335" i="35" l="1"/>
  <c r="E337" i="35"/>
  <c r="C337" i="35"/>
  <c r="B336" i="35"/>
  <c r="F336" i="35" s="1"/>
  <c r="E338" i="35" l="1"/>
  <c r="C338" i="35"/>
  <c r="B337" i="35"/>
  <c r="F337" i="35" s="1"/>
  <c r="A335" i="35"/>
  <c r="A336" i="35" s="1"/>
  <c r="E339" i="35" l="1"/>
  <c r="C339" i="35"/>
  <c r="B338" i="35"/>
  <c r="A337" i="35"/>
  <c r="C340" i="35" l="1"/>
  <c r="E340" i="35"/>
  <c r="B339" i="35"/>
  <c r="F339" i="35" s="1"/>
  <c r="F338" i="35"/>
  <c r="A338" i="35" l="1"/>
  <c r="A339" i="35" s="1"/>
  <c r="C341" i="35"/>
  <c r="E341" i="35"/>
  <c r="B340" i="35"/>
  <c r="E342" i="35" l="1"/>
  <c r="C342" i="35"/>
  <c r="B341" i="35"/>
  <c r="F341" i="35" s="1"/>
  <c r="F340" i="35"/>
  <c r="A340" i="35" l="1"/>
  <c r="E343" i="35"/>
  <c r="C343" i="35"/>
  <c r="B342" i="35"/>
  <c r="F342" i="35" s="1"/>
  <c r="A341" i="35"/>
  <c r="E344" i="35" l="1"/>
  <c r="H344" i="35" s="1"/>
  <c r="C344" i="35"/>
  <c r="B343" i="35"/>
  <c r="F343" i="35" s="1"/>
  <c r="A342" i="35"/>
  <c r="A343" i="35" l="1"/>
  <c r="C345" i="35"/>
  <c r="E345" i="35"/>
  <c r="B344" i="35"/>
  <c r="F344" i="35" l="1"/>
  <c r="H343" i="35"/>
  <c r="E346" i="35"/>
  <c r="C346" i="35"/>
  <c r="B345" i="35"/>
  <c r="A344" i="35" l="1"/>
  <c r="H342" i="35"/>
  <c r="F345" i="35"/>
  <c r="E347" i="35"/>
  <c r="C347" i="35"/>
  <c r="B346" i="35"/>
  <c r="F346" i="35" s="1"/>
  <c r="A345" i="35" l="1"/>
  <c r="A346" i="35" s="1"/>
  <c r="E348" i="35"/>
  <c r="C348" i="35"/>
  <c r="B347" i="35"/>
  <c r="F347" i="35" s="1"/>
  <c r="A347" i="35" l="1"/>
  <c r="C349" i="35"/>
  <c r="E349" i="35"/>
  <c r="B348" i="35"/>
  <c r="F348" i="35" l="1"/>
  <c r="C350" i="35"/>
  <c r="E350" i="35"/>
  <c r="B349" i="35"/>
  <c r="F349" i="35" s="1"/>
  <c r="E351" i="35" l="1"/>
  <c r="C351" i="35"/>
  <c r="B350" i="35"/>
  <c r="F350" i="35" s="1"/>
  <c r="A348" i="35"/>
  <c r="A349" i="35" s="1"/>
  <c r="E352" i="35" l="1"/>
  <c r="C352" i="35"/>
  <c r="B351" i="35"/>
  <c r="F351" i="35" s="1"/>
  <c r="A350" i="35"/>
  <c r="E353" i="35" l="1"/>
  <c r="C353" i="35"/>
  <c r="B352" i="35"/>
  <c r="F352" i="35" s="1"/>
  <c r="A351" i="35"/>
  <c r="A352" i="35" l="1"/>
  <c r="C354" i="35"/>
  <c r="E354" i="35"/>
  <c r="B353" i="35"/>
  <c r="F353" i="35" s="1"/>
  <c r="A353" i="35" s="1"/>
  <c r="E355" i="35" l="1"/>
  <c r="C355" i="35"/>
  <c r="B354" i="35"/>
  <c r="F354" i="35" s="1"/>
  <c r="A354" i="35" s="1"/>
  <c r="E356" i="35" l="1"/>
  <c r="H356" i="35" s="1"/>
  <c r="C356" i="35"/>
  <c r="B355" i="35"/>
  <c r="F355" i="35" s="1"/>
  <c r="A355" i="35" s="1"/>
  <c r="E357" i="35" l="1"/>
  <c r="C357" i="35"/>
  <c r="B356" i="35"/>
  <c r="C358" i="35" l="1"/>
  <c r="E358" i="35"/>
  <c r="B357" i="35"/>
  <c r="F356" i="35"/>
  <c r="H355" i="35"/>
  <c r="A356" i="35" l="1"/>
  <c r="H354" i="35"/>
  <c r="F357" i="35"/>
  <c r="C359" i="35"/>
  <c r="E359" i="35"/>
  <c r="B358" i="35"/>
  <c r="F358" i="35" s="1"/>
  <c r="E360" i="35" l="1"/>
  <c r="C360" i="35"/>
  <c r="B359" i="35"/>
  <c r="F359" i="35" s="1"/>
  <c r="A357" i="35"/>
  <c r="A358" i="35" s="1"/>
  <c r="A359" i="35" l="1"/>
  <c r="E361" i="35"/>
  <c r="C361" i="35"/>
  <c r="B360" i="35"/>
  <c r="E362" i="35" l="1"/>
  <c r="C362" i="35"/>
  <c r="B361" i="35"/>
  <c r="F361" i="35" s="1"/>
  <c r="F360" i="35"/>
  <c r="A360" i="35" l="1"/>
  <c r="C363" i="35"/>
  <c r="E363" i="35"/>
  <c r="B362" i="35"/>
  <c r="A361" i="35"/>
  <c r="F362" i="35" l="1"/>
  <c r="C364" i="35"/>
  <c r="E364" i="35"/>
  <c r="B363" i="35"/>
  <c r="F363" i="35" s="1"/>
  <c r="E365" i="35" l="1"/>
  <c r="C365" i="35"/>
  <c r="B364" i="35"/>
  <c r="F364" i="35" s="1"/>
  <c r="A362" i="35"/>
  <c r="A363" i="35" s="1"/>
  <c r="E366" i="35" l="1"/>
  <c r="C366" i="35"/>
  <c r="B365" i="35"/>
  <c r="F365" i="35" s="1"/>
  <c r="A364" i="35"/>
  <c r="E367" i="35" l="1"/>
  <c r="C367" i="35"/>
  <c r="B366" i="35"/>
  <c r="F366" i="35" s="1"/>
  <c r="A365" i="35"/>
  <c r="C368" i="35" l="1"/>
  <c r="E368" i="35"/>
  <c r="B367" i="35"/>
  <c r="F367" i="35" s="1"/>
  <c r="A366" i="35"/>
  <c r="E369" i="35" l="1"/>
  <c r="G371" i="35" s="1"/>
  <c r="H368" i="35"/>
  <c r="A367" i="35"/>
  <c r="C369" i="35"/>
  <c r="B368" i="35"/>
  <c r="F368" i="35" l="1"/>
  <c r="B369" i="35"/>
  <c r="G370" i="35" s="1"/>
  <c r="H367" i="35"/>
  <c r="A368" i="35" l="1"/>
  <c r="F369" i="35"/>
  <c r="H366" i="35"/>
</calcChain>
</file>

<file path=xl/sharedStrings.xml><?xml version="1.0" encoding="utf-8"?>
<sst xmlns="http://schemas.openxmlformats.org/spreadsheetml/2006/main" count="1241" uniqueCount="624">
  <si>
    <t>設備資金借入金</t>
    <rPh sb="0" eb="2">
      <t>セツビ</t>
    </rPh>
    <rPh sb="2" eb="4">
      <t>シキン</t>
    </rPh>
    <rPh sb="4" eb="6">
      <t>カリイレ</t>
    </rPh>
    <rPh sb="6" eb="7">
      <t>キン</t>
    </rPh>
    <phoneticPr fontId="2"/>
  </si>
  <si>
    <t>設備資金借入金 計</t>
    <rPh sb="0" eb="2">
      <t>セツビ</t>
    </rPh>
    <rPh sb="2" eb="4">
      <t>シキン</t>
    </rPh>
    <rPh sb="4" eb="6">
      <t>カリイレ</t>
    </rPh>
    <rPh sb="6" eb="7">
      <t>キン</t>
    </rPh>
    <rPh sb="8" eb="9">
      <t>ケイ</t>
    </rPh>
    <phoneticPr fontId="2"/>
  </si>
  <si>
    <t>長期運営資金借入金</t>
    <rPh sb="0" eb="2">
      <t>チョウキ</t>
    </rPh>
    <rPh sb="2" eb="4">
      <t>ウンエイ</t>
    </rPh>
    <rPh sb="4" eb="6">
      <t>シキン</t>
    </rPh>
    <rPh sb="6" eb="8">
      <t>カリイレ</t>
    </rPh>
    <rPh sb="8" eb="9">
      <t>キン</t>
    </rPh>
    <phoneticPr fontId="2"/>
  </si>
  <si>
    <t>長期運営資金借入金 計</t>
    <rPh sb="0" eb="2">
      <t>チョウキ</t>
    </rPh>
    <rPh sb="2" eb="4">
      <t>ウンエイ</t>
    </rPh>
    <rPh sb="4" eb="6">
      <t>シキン</t>
    </rPh>
    <rPh sb="6" eb="8">
      <t>カリイレ</t>
    </rPh>
    <rPh sb="8" eb="9">
      <t>キン</t>
    </rPh>
    <rPh sb="10" eb="11">
      <t>ケイ</t>
    </rPh>
    <phoneticPr fontId="2"/>
  </si>
  <si>
    <t>短期運営資金借入金</t>
    <rPh sb="0" eb="2">
      <t>タンキ</t>
    </rPh>
    <rPh sb="2" eb="4">
      <t>ウンエイ</t>
    </rPh>
    <rPh sb="4" eb="6">
      <t>シキン</t>
    </rPh>
    <rPh sb="6" eb="8">
      <t>カリイレ</t>
    </rPh>
    <rPh sb="8" eb="9">
      <t>キン</t>
    </rPh>
    <phoneticPr fontId="2"/>
  </si>
  <si>
    <t>短期運営資金借入金 計</t>
    <rPh sb="0" eb="2">
      <t>タンキ</t>
    </rPh>
    <rPh sb="2" eb="4">
      <t>ウンエイ</t>
    </rPh>
    <rPh sb="4" eb="6">
      <t>シキン</t>
    </rPh>
    <rPh sb="6" eb="8">
      <t>カリイレ</t>
    </rPh>
    <rPh sb="8" eb="9">
      <t>キン</t>
    </rPh>
    <rPh sb="10" eb="11">
      <t>ケイ</t>
    </rPh>
    <phoneticPr fontId="2"/>
  </si>
  <si>
    <t>既往借入金　合計</t>
    <rPh sb="0" eb="2">
      <t>キオウ</t>
    </rPh>
    <rPh sb="2" eb="4">
      <t>カリイレ</t>
    </rPh>
    <rPh sb="4" eb="5">
      <t>キン</t>
    </rPh>
    <rPh sb="6" eb="7">
      <t>ゴウ</t>
    </rPh>
    <rPh sb="7" eb="8">
      <t>ケイ</t>
    </rPh>
    <phoneticPr fontId="2"/>
  </si>
  <si>
    <t>(注)</t>
    <rPh sb="1" eb="2">
      <t>チュウ</t>
    </rPh>
    <phoneticPr fontId="2"/>
  </si>
  <si>
    <t>各項目の「計」の金額が、決算書の金額と合致しているかをご確認ください。</t>
    <rPh sb="0" eb="1">
      <t>カク</t>
    </rPh>
    <rPh sb="1" eb="3">
      <t>コウモク</t>
    </rPh>
    <rPh sb="5" eb="6">
      <t>ケイ</t>
    </rPh>
    <rPh sb="8" eb="10">
      <t>キンガク</t>
    </rPh>
    <rPh sb="12" eb="15">
      <t>ケッサンショ</t>
    </rPh>
    <rPh sb="16" eb="18">
      <t>キンガク</t>
    </rPh>
    <rPh sb="19" eb="21">
      <t>ガッチ</t>
    </rPh>
    <rPh sb="28" eb="30">
      <t>カクニン</t>
    </rPh>
    <phoneticPr fontId="2"/>
  </si>
  <si>
    <t>福祉医療機構</t>
    <rPh sb="0" eb="2">
      <t>フクシ</t>
    </rPh>
    <rPh sb="2" eb="4">
      <t>イリョウ</t>
    </rPh>
    <rPh sb="4" eb="6">
      <t>キコウ</t>
    </rPh>
    <phoneticPr fontId="2"/>
  </si>
  <si>
    <t>Ｓ50</t>
    <phoneticPr fontId="2"/>
  </si>
  <si>
    <t>.１月</t>
    <rPh sb="2" eb="3">
      <t>ガツ</t>
    </rPh>
    <phoneticPr fontId="2"/>
  </si>
  <si>
    <t>Ｈ22</t>
    <phoneticPr fontId="2"/>
  </si>
  <si>
    <t>設置・整備資金</t>
    <rPh sb="0" eb="2">
      <t>セッチ</t>
    </rPh>
    <rPh sb="3" eb="5">
      <t>セイビ</t>
    </rPh>
    <rPh sb="5" eb="7">
      <t>シキン</t>
    </rPh>
    <phoneticPr fontId="2"/>
  </si>
  <si>
    <t>○○銀行</t>
    <rPh sb="2" eb="4">
      <t>ギンコウ</t>
    </rPh>
    <phoneticPr fontId="2"/>
  </si>
  <si>
    <t>.２月</t>
    <rPh sb="2" eb="3">
      <t>ガツ</t>
    </rPh>
    <phoneticPr fontId="2"/>
  </si>
  <si>
    <t>建築資金</t>
    <rPh sb="0" eb="2">
      <t>ケンチク</t>
    </rPh>
    <rPh sb="2" eb="4">
      <t>シキン</t>
    </rPh>
    <phoneticPr fontId="2"/>
  </si>
  <si>
    <t>○○信用金庫</t>
    <rPh sb="2" eb="4">
      <t>シンヨウ</t>
    </rPh>
    <rPh sb="4" eb="6">
      <t>キンコ</t>
    </rPh>
    <phoneticPr fontId="2"/>
  </si>
  <si>
    <t>.３月</t>
    <rPh sb="2" eb="3">
      <t>ガツ</t>
    </rPh>
    <phoneticPr fontId="2"/>
  </si>
  <si>
    <t>設備整備資金</t>
    <rPh sb="0" eb="2">
      <t>セツビ</t>
    </rPh>
    <rPh sb="2" eb="4">
      <t>セイビ</t>
    </rPh>
    <rPh sb="4" eb="6">
      <t>シキン</t>
    </rPh>
    <phoneticPr fontId="2"/>
  </si>
  <si>
    <t>○○信用組合</t>
    <rPh sb="2" eb="4">
      <t>シンヨウ</t>
    </rPh>
    <rPh sb="4" eb="6">
      <t>クミアイ</t>
    </rPh>
    <phoneticPr fontId="2"/>
  </si>
  <si>
    <t>.４月</t>
    <rPh sb="2" eb="3">
      <t>ガツ</t>
    </rPh>
    <phoneticPr fontId="2"/>
  </si>
  <si>
    <t>土地取得資金</t>
    <rPh sb="0" eb="2">
      <t>トチ</t>
    </rPh>
    <rPh sb="2" eb="4">
      <t>シュトク</t>
    </rPh>
    <rPh sb="4" eb="6">
      <t>シキン</t>
    </rPh>
    <phoneticPr fontId="2"/>
  </si>
  <si>
    <t>.５月</t>
    <rPh sb="2" eb="3">
      <t>ガツ</t>
    </rPh>
    <phoneticPr fontId="2"/>
  </si>
  <si>
    <t>経営資金</t>
    <rPh sb="0" eb="2">
      <t>ケイエイ</t>
    </rPh>
    <rPh sb="2" eb="4">
      <t>シキン</t>
    </rPh>
    <phoneticPr fontId="2"/>
  </si>
  <si>
    <t>.６月</t>
    <rPh sb="2" eb="3">
      <t>ガツ</t>
    </rPh>
    <phoneticPr fontId="2"/>
  </si>
  <si>
    <t>.７月</t>
    <rPh sb="2" eb="3">
      <t>ガツ</t>
    </rPh>
    <phoneticPr fontId="2"/>
  </si>
  <si>
    <t>.８月</t>
    <rPh sb="2" eb="3">
      <t>ガツ</t>
    </rPh>
    <phoneticPr fontId="2"/>
  </si>
  <si>
    <t>.９月</t>
    <rPh sb="2" eb="3">
      <t>ガツ</t>
    </rPh>
    <phoneticPr fontId="2"/>
  </si>
  <si>
    <t>.10月</t>
    <rPh sb="3" eb="4">
      <t>ガツ</t>
    </rPh>
    <phoneticPr fontId="2"/>
  </si>
  <si>
    <t>.11月</t>
    <rPh sb="3" eb="4">
      <t>ガツ</t>
    </rPh>
    <phoneticPr fontId="2"/>
  </si>
  <si>
    <t>.12月</t>
    <rPh sb="3" eb="4">
      <t>ガツ</t>
    </rPh>
    <phoneticPr fontId="2"/>
  </si>
  <si>
    <t>Ｈ元</t>
    <rPh sb="1" eb="2">
      <t>ゲン</t>
    </rPh>
    <phoneticPr fontId="2"/>
  </si>
  <si>
    <t>Ｈ２</t>
    <phoneticPr fontId="2"/>
  </si>
  <si>
    <t>Ｈ10</t>
    <phoneticPr fontId="2"/>
  </si>
  <si>
    <t>Ｈ22</t>
    <phoneticPr fontId="2"/>
  </si>
  <si>
    <t>Ｈ２</t>
    <phoneticPr fontId="2"/>
  </si>
  <si>
    <t>Ｈ10</t>
    <phoneticPr fontId="2"/>
  </si>
  <si>
    <t>親族等特殊関係者の有無</t>
    <rPh sb="0" eb="3">
      <t>シンゾクトウ</t>
    </rPh>
    <rPh sb="3" eb="5">
      <t>トクシュ</t>
    </rPh>
    <rPh sb="5" eb="8">
      <t>カンケイシャ</t>
    </rPh>
    <rPh sb="9" eb="11">
      <t>ウム</t>
    </rPh>
    <phoneticPr fontId="2"/>
  </si>
  <si>
    <t>地域の福祉関係者</t>
    <phoneticPr fontId="2"/>
  </si>
  <si>
    <t>財務諸表等を監査し得る者</t>
    <phoneticPr fontId="2"/>
  </si>
  <si>
    <t>理　事</t>
    <rPh sb="0" eb="1">
      <t>リ</t>
    </rPh>
    <rPh sb="2" eb="3">
      <t>コト</t>
    </rPh>
    <phoneticPr fontId="2"/>
  </si>
  <si>
    <t>監　事</t>
    <rPh sb="0" eb="1">
      <t>ラン</t>
    </rPh>
    <rPh sb="2" eb="3">
      <t>コト</t>
    </rPh>
    <phoneticPr fontId="2"/>
  </si>
  <si>
    <t>金額（評価額）</t>
    <rPh sb="0" eb="2">
      <t>キンガク</t>
    </rPh>
    <rPh sb="3" eb="6">
      <t>ヒョウカガク</t>
    </rPh>
    <phoneticPr fontId="2"/>
  </si>
  <si>
    <t>内　容</t>
    <rPh sb="0" eb="1">
      <t>ウチ</t>
    </rPh>
    <rPh sb="2" eb="3">
      <t>カタチ</t>
    </rPh>
    <phoneticPr fontId="2"/>
  </si>
  <si>
    <t>土　地</t>
    <rPh sb="0" eb="1">
      <t>ツチ</t>
    </rPh>
    <rPh sb="2" eb="3">
      <t>チ</t>
    </rPh>
    <phoneticPr fontId="2"/>
  </si>
  <si>
    <t>特別養護老人ホーム用地　　　㎡、保育所用地　　　㎡</t>
    <rPh sb="0" eb="2">
      <t>トクベツ</t>
    </rPh>
    <rPh sb="2" eb="4">
      <t>ヨウゴ</t>
    </rPh>
    <rPh sb="4" eb="6">
      <t>ロウジン</t>
    </rPh>
    <rPh sb="9" eb="11">
      <t>ヨウチ</t>
    </rPh>
    <rPh sb="16" eb="18">
      <t>ホイク</t>
    </rPh>
    <rPh sb="18" eb="19">
      <t>ショ</t>
    </rPh>
    <rPh sb="19" eb="21">
      <t>ヨウチ</t>
    </rPh>
    <phoneticPr fontId="2"/>
  </si>
  <si>
    <t>建　物</t>
    <rPh sb="0" eb="1">
      <t>ケン</t>
    </rPh>
    <rPh sb="2" eb="3">
      <t>ブツ</t>
    </rPh>
    <phoneticPr fontId="2"/>
  </si>
  <si>
    <t>公益事業用財産</t>
    <rPh sb="0" eb="2">
      <t>コウエキ</t>
    </rPh>
    <rPh sb="2" eb="5">
      <t>ジギョウヨウ</t>
    </rPh>
    <rPh sb="5" eb="7">
      <t>ザイサン</t>
    </rPh>
    <phoneticPr fontId="2"/>
  </si>
  <si>
    <t>金　額</t>
    <rPh sb="0" eb="1">
      <t>キン</t>
    </rPh>
    <rPh sb="2" eb="3">
      <t>ガク</t>
    </rPh>
    <phoneticPr fontId="2"/>
  </si>
  <si>
    <t>基本財産特定預金　　　　　　　円</t>
    <rPh sb="0" eb="2">
      <t>キホン</t>
    </rPh>
    <rPh sb="2" eb="4">
      <t>ザイサン</t>
    </rPh>
    <rPh sb="4" eb="6">
      <t>トクテイ</t>
    </rPh>
    <rPh sb="6" eb="8">
      <t>ヨキン</t>
    </rPh>
    <rPh sb="15" eb="16">
      <t>エン</t>
    </rPh>
    <phoneticPr fontId="2"/>
  </si>
  <si>
    <t>○○積立預金　　　　　　円、○○積立預金　　　　　　円、
普通預金　　　　円　</t>
    <rPh sb="2" eb="4">
      <t>ツミタテ</t>
    </rPh>
    <rPh sb="4" eb="6">
      <t>ヨキン</t>
    </rPh>
    <rPh sb="12" eb="13">
      <t>エン</t>
    </rPh>
    <rPh sb="26" eb="27">
      <t>エン</t>
    </rPh>
    <rPh sb="29" eb="31">
      <t>フツウ</t>
    </rPh>
    <rPh sb="31" eb="33">
      <t>ヨキン</t>
    </rPh>
    <rPh sb="37" eb="38">
      <t>エン</t>
    </rPh>
    <phoneticPr fontId="2"/>
  </si>
  <si>
    <t>定期預金○○　　　　円、普通預金　　　　円　　</t>
    <rPh sb="0" eb="2">
      <t>テイキ</t>
    </rPh>
    <rPh sb="2" eb="4">
      <t>ヨキン</t>
    </rPh>
    <rPh sb="10" eb="11">
      <t>エン</t>
    </rPh>
    <rPh sb="12" eb="14">
      <t>フツウ</t>
    </rPh>
    <rPh sb="14" eb="16">
      <t>ヨキン</t>
    </rPh>
    <rPh sb="20" eb="21">
      <t>エン</t>
    </rPh>
    <phoneticPr fontId="2"/>
  </si>
  <si>
    <t>定期預金○○　　　　円、普通預金　　　　円</t>
    <rPh sb="0" eb="2">
      <t>テイキ</t>
    </rPh>
    <rPh sb="2" eb="4">
      <t>ヨキン</t>
    </rPh>
    <rPh sb="10" eb="11">
      <t>エン</t>
    </rPh>
    <rPh sb="12" eb="14">
      <t>フツウ</t>
    </rPh>
    <rPh sb="14" eb="16">
      <t>ヨキン</t>
    </rPh>
    <rPh sb="20" eb="21">
      <t>エン</t>
    </rPh>
    <phoneticPr fontId="2"/>
  </si>
  <si>
    <t>返済残年数</t>
    <rPh sb="0" eb="2">
      <t>ヘンサイ</t>
    </rPh>
    <rPh sb="2" eb="3">
      <t>ザン</t>
    </rPh>
    <rPh sb="3" eb="5">
      <t>ネンスウ</t>
    </rPh>
    <phoneticPr fontId="2"/>
  </si>
  <si>
    <t>既借入金</t>
    <rPh sb="0" eb="1">
      <t>スデ</t>
    </rPh>
    <rPh sb="1" eb="3">
      <t>カリイレ</t>
    </rPh>
    <rPh sb="3" eb="4">
      <t>キン</t>
    </rPh>
    <phoneticPr fontId="2"/>
  </si>
  <si>
    <t>うち次期繰越活動収支差額</t>
    <rPh sb="2" eb="4">
      <t>ジキ</t>
    </rPh>
    <rPh sb="4" eb="6">
      <t>クリコシ</t>
    </rPh>
    <rPh sb="6" eb="8">
      <t>カツドウ</t>
    </rPh>
    <rPh sb="8" eb="10">
      <t>シュウシ</t>
    </rPh>
    <rPh sb="10" eb="12">
      <t>サガク</t>
    </rPh>
    <phoneticPr fontId="2"/>
  </si>
  <si>
    <t>定員</t>
    <rPh sb="0" eb="2">
      <t>テイイン</t>
    </rPh>
    <phoneticPr fontId="2"/>
  </si>
  <si>
    <t>理事長</t>
    <rPh sb="0" eb="3">
      <t>リジチョウ</t>
    </rPh>
    <phoneticPr fontId="2"/>
  </si>
  <si>
    <t>資産区分</t>
    <rPh sb="0" eb="2">
      <t>シサン</t>
    </rPh>
    <rPh sb="2" eb="4">
      <t>クブン</t>
    </rPh>
    <phoneticPr fontId="2"/>
  </si>
  <si>
    <t>基本財産</t>
    <rPh sb="0" eb="2">
      <t>キホン</t>
    </rPh>
    <rPh sb="2" eb="4">
      <t>ザイサン</t>
    </rPh>
    <phoneticPr fontId="2"/>
  </si>
  <si>
    <t>円</t>
    <rPh sb="0" eb="1">
      <t>エン</t>
    </rPh>
    <phoneticPr fontId="2"/>
  </si>
  <si>
    <t>運用財産</t>
    <rPh sb="0" eb="2">
      <t>ウンヨウ</t>
    </rPh>
    <rPh sb="2" eb="4">
      <t>ザイサン</t>
    </rPh>
    <phoneticPr fontId="2"/>
  </si>
  <si>
    <t>年</t>
    <rPh sb="0" eb="1">
      <t>ネン</t>
    </rPh>
    <phoneticPr fontId="2"/>
  </si>
  <si>
    <t>新規借入金</t>
    <rPh sb="0" eb="2">
      <t>シンキ</t>
    </rPh>
    <rPh sb="2" eb="4">
      <t>カリイレ</t>
    </rPh>
    <rPh sb="4" eb="5">
      <t>キン</t>
    </rPh>
    <phoneticPr fontId="2"/>
  </si>
  <si>
    <t>建築面積</t>
    <rPh sb="0" eb="2">
      <t>ケンチク</t>
    </rPh>
    <rPh sb="2" eb="4">
      <t>メンセキ</t>
    </rPh>
    <phoneticPr fontId="2"/>
  </si>
  <si>
    <t>延床面積</t>
    <rPh sb="0" eb="1">
      <t>ノ</t>
    </rPh>
    <rPh sb="1" eb="2">
      <t>ユカ</t>
    </rPh>
    <rPh sb="2" eb="4">
      <t>メンセキ</t>
    </rPh>
    <phoneticPr fontId="2"/>
  </si>
  <si>
    <t>参考様式</t>
    <rPh sb="0" eb="2">
      <t>サンコウ</t>
    </rPh>
    <rPh sb="2" eb="4">
      <t>ヨウシキ</t>
    </rPh>
    <phoneticPr fontId="2"/>
  </si>
  <si>
    <t>開設準備経費(備品購入費等)</t>
    <rPh sb="0" eb="2">
      <t>カイセツ</t>
    </rPh>
    <rPh sb="2" eb="4">
      <t>ジュンビ</t>
    </rPh>
    <rPh sb="4" eb="6">
      <t>ケイヒ</t>
    </rPh>
    <rPh sb="7" eb="9">
      <t>ビヒン</t>
    </rPh>
    <rPh sb="9" eb="12">
      <t>コウニュウヒ</t>
    </rPh>
    <rPh sb="12" eb="13">
      <t>トウ</t>
    </rPh>
    <phoneticPr fontId="2"/>
  </si>
  <si>
    <t>○○建築設計事務所</t>
    <rPh sb="2" eb="4">
      <t>ケンチク</t>
    </rPh>
    <rPh sb="4" eb="6">
      <t>セッケイ</t>
    </rPh>
    <rPh sb="6" eb="8">
      <t>ジム</t>
    </rPh>
    <rPh sb="8" eb="9">
      <t>ショ</t>
    </rPh>
    <phoneticPr fontId="2"/>
  </si>
  <si>
    <t>未定</t>
    <rPh sb="0" eb="2">
      <t>ミテイ</t>
    </rPh>
    <phoneticPr fontId="2"/>
  </si>
  <si>
    <t>西宮市</t>
    <rPh sb="0" eb="3">
      <t>ニシノミヤシ</t>
    </rPh>
    <phoneticPr fontId="2"/>
  </si>
  <si>
    <t>％</t>
    <phoneticPr fontId="44"/>
  </si>
  <si>
    <t>調理室</t>
    <rPh sb="0" eb="2">
      <t>チョウリ</t>
    </rPh>
    <rPh sb="2" eb="3">
      <t>シツ</t>
    </rPh>
    <phoneticPr fontId="2"/>
  </si>
  <si>
    <t>洗濯室又は洗濯場</t>
    <rPh sb="0" eb="2">
      <t>センタク</t>
    </rPh>
    <rPh sb="2" eb="3">
      <t>シツ</t>
    </rPh>
    <rPh sb="3" eb="4">
      <t>マタ</t>
    </rPh>
    <rPh sb="5" eb="7">
      <t>センタク</t>
    </rPh>
    <rPh sb="7" eb="8">
      <t>ジョウ</t>
    </rPh>
    <phoneticPr fontId="2"/>
  </si>
  <si>
    <t>汚物処理室</t>
    <rPh sb="0" eb="2">
      <t>オブツ</t>
    </rPh>
    <rPh sb="2" eb="5">
      <t>ショリシツ</t>
    </rPh>
    <phoneticPr fontId="2"/>
  </si>
  <si>
    <t>介護材料室</t>
    <rPh sb="0" eb="2">
      <t>カイゴ</t>
    </rPh>
    <rPh sb="2" eb="4">
      <t>ザイリョウ</t>
    </rPh>
    <rPh sb="4" eb="5">
      <t>シツ</t>
    </rPh>
    <phoneticPr fontId="2"/>
  </si>
  <si>
    <t>廊下・階段</t>
    <rPh sb="0" eb="2">
      <t>ロウカ</t>
    </rPh>
    <rPh sb="3" eb="5">
      <t>カイダン</t>
    </rPh>
    <phoneticPr fontId="2"/>
  </si>
  <si>
    <t>共用部</t>
    <rPh sb="0" eb="2">
      <t>キョウヨウ</t>
    </rPh>
    <rPh sb="2" eb="3">
      <t>ブ</t>
    </rPh>
    <phoneticPr fontId="2"/>
  </si>
  <si>
    <t>居室１</t>
    <rPh sb="0" eb="2">
      <t>キョシツ</t>
    </rPh>
    <phoneticPr fontId="2"/>
  </si>
  <si>
    <t>居室２</t>
    <rPh sb="0" eb="2">
      <t>キョシツ</t>
    </rPh>
    <phoneticPr fontId="2"/>
  </si>
  <si>
    <t>室数・
カ所数</t>
    <rPh sb="0" eb="1">
      <t>シツ</t>
    </rPh>
    <rPh sb="1" eb="2">
      <t>カズ</t>
    </rPh>
    <rPh sb="5" eb="6">
      <t>ショ</t>
    </rPh>
    <rPh sb="6" eb="7">
      <t>スウ</t>
    </rPh>
    <phoneticPr fontId="2"/>
  </si>
  <si>
    <t>備考</t>
    <rPh sb="0" eb="2">
      <t>ビコウ</t>
    </rPh>
    <phoneticPr fontId="2"/>
  </si>
  <si>
    <t>施設整備費等
市補助金</t>
    <rPh sb="0" eb="2">
      <t>シセツ</t>
    </rPh>
    <rPh sb="2" eb="4">
      <t>セイビ</t>
    </rPh>
    <rPh sb="4" eb="5">
      <t>ヒ</t>
    </rPh>
    <rPh sb="5" eb="6">
      <t>トウ</t>
    </rPh>
    <rPh sb="7" eb="8">
      <t>シ</t>
    </rPh>
    <rPh sb="8" eb="11">
      <t>ホジョキン</t>
    </rPh>
    <phoneticPr fontId="2"/>
  </si>
  <si>
    <t>自己資金　①</t>
    <rPh sb="0" eb="2">
      <t>ジコ</t>
    </rPh>
    <rPh sb="2" eb="4">
      <t>シキン</t>
    </rPh>
    <phoneticPr fontId="2"/>
  </si>
  <si>
    <t>借入金　②</t>
    <rPh sb="0" eb="2">
      <t>カリイレ</t>
    </rPh>
    <rPh sb="2" eb="3">
      <t>キン</t>
    </rPh>
    <phoneticPr fontId="2"/>
  </si>
  <si>
    <t>寄付金　③</t>
    <rPh sb="0" eb="3">
      <t>キフキン</t>
    </rPh>
    <phoneticPr fontId="2"/>
  </si>
  <si>
    <t>(1)自己資金　①</t>
    <rPh sb="3" eb="5">
      <t>ジコ</t>
    </rPh>
    <rPh sb="5" eb="7">
      <t>シキン</t>
    </rPh>
    <phoneticPr fontId="2"/>
  </si>
  <si>
    <t>(2)借入金　　②</t>
    <rPh sb="3" eb="5">
      <t>カリイレ</t>
    </rPh>
    <rPh sb="5" eb="6">
      <t>キン</t>
    </rPh>
    <phoneticPr fontId="2"/>
  </si>
  <si>
    <t>計　　　　　②</t>
    <rPh sb="0" eb="1">
      <t>ケイ</t>
    </rPh>
    <phoneticPr fontId="2"/>
  </si>
  <si>
    <t>(5)建設財源としての寄付金　　③</t>
    <rPh sb="3" eb="5">
      <t>ケンセツ</t>
    </rPh>
    <rPh sb="5" eb="7">
      <t>ザイゲン</t>
    </rPh>
    <rPh sb="11" eb="14">
      <t>キフキン</t>
    </rPh>
    <phoneticPr fontId="2"/>
  </si>
  <si>
    <t>(6)その他内訳　　④</t>
    <rPh sb="5" eb="6">
      <t>タ</t>
    </rPh>
    <rPh sb="6" eb="8">
      <t>ウチワケ</t>
    </rPh>
    <phoneticPr fontId="2"/>
  </si>
  <si>
    <t>その他　④</t>
    <rPh sb="2" eb="3">
      <t>タ</t>
    </rPh>
    <phoneticPr fontId="2"/>
  </si>
  <si>
    <t>経　常　活　動　に　よ　る　収　支</t>
  </si>
  <si>
    <t>収　　　　　入</t>
  </si>
  <si>
    <t>支　　　　　出</t>
  </si>
  <si>
    <t>（金額単位：千円）</t>
    <rPh sb="1" eb="3">
      <t>キンガク</t>
    </rPh>
    <rPh sb="3" eb="5">
      <t>タンイ</t>
    </rPh>
    <rPh sb="6" eb="8">
      <t>センエン</t>
    </rPh>
    <phoneticPr fontId="2"/>
  </si>
  <si>
    <t>勘 定 科 目</t>
    <phoneticPr fontId="2"/>
  </si>
  <si>
    <t>会　計　区　分</t>
    <rPh sb="0" eb="1">
      <t>カイ</t>
    </rPh>
    <rPh sb="2" eb="3">
      <t>ケイ</t>
    </rPh>
    <rPh sb="4" eb="5">
      <t>ク</t>
    </rPh>
    <rPh sb="6" eb="7">
      <t>ブン</t>
    </rPh>
    <phoneticPr fontId="2"/>
  </si>
  <si>
    <t>合　計</t>
    <rPh sb="0" eb="1">
      <t>ゴウ</t>
    </rPh>
    <rPh sb="2" eb="3">
      <t>ケイ</t>
    </rPh>
    <phoneticPr fontId="2"/>
  </si>
  <si>
    <t>経常支出計(２)</t>
    <rPh sb="2" eb="4">
      <t>シシュツ</t>
    </rPh>
    <phoneticPr fontId="2"/>
  </si>
  <si>
    <t>経常活動資金収支差額（３）＝（１）－（２）</t>
    <phoneticPr fontId="2"/>
  </si>
  <si>
    <t>注)1</t>
    <rPh sb="0" eb="1">
      <t>チュウ</t>
    </rPh>
    <phoneticPr fontId="2"/>
  </si>
  <si>
    <t>　必要な勘定科目のみ記入してください。</t>
    <phoneticPr fontId="2"/>
  </si>
  <si>
    <t>　介護保険収入を見込む際の介護給付費単位数、１単位の単価等厚生労働省が示す基準等に基づき積算してください。</t>
    <phoneticPr fontId="2"/>
  </si>
  <si>
    <t>　上記の内容が網羅されている別資料でも結構です。</t>
    <phoneticPr fontId="2"/>
  </si>
  <si>
    <t>共同生活室</t>
    <rPh sb="0" eb="2">
      <t>キョウドウ</t>
    </rPh>
    <rPh sb="2" eb="4">
      <t>セイカツ</t>
    </rPh>
    <rPh sb="4" eb="5">
      <t>シツ</t>
    </rPh>
    <phoneticPr fontId="2"/>
  </si>
  <si>
    <t>％</t>
    <phoneticPr fontId="2"/>
  </si>
  <si>
    <t>償　　還　　額</t>
  </si>
  <si>
    <t>元　　金</t>
  </si>
  <si>
    <t>合　計</t>
  </si>
  <si>
    <t>合計</t>
  </si>
  <si>
    <t>償還財源充当内訳</t>
  </si>
  <si>
    <t>(金額単位：千円)</t>
    <rPh sb="1" eb="3">
      <t>キンガク</t>
    </rPh>
    <rPh sb="3" eb="5">
      <t>タンイ</t>
    </rPh>
    <rPh sb="6" eb="8">
      <t>センエン</t>
    </rPh>
    <phoneticPr fontId="44"/>
  </si>
  <si>
    <t>⇓　作成支援領域　⇓</t>
    <rPh sb="2" eb="4">
      <t>サクセイ</t>
    </rPh>
    <rPh sb="4" eb="6">
      <t>シエン</t>
    </rPh>
    <rPh sb="6" eb="8">
      <t>リョウイキ</t>
    </rPh>
    <phoneticPr fontId="44"/>
  </si>
  <si>
    <t>計</t>
    <rPh sb="0" eb="1">
      <t>ケイ</t>
    </rPh>
    <phoneticPr fontId="44"/>
  </si>
  <si>
    <t>千円未満は
四捨五入</t>
    <phoneticPr fontId="44"/>
  </si>
  <si>
    <t>有利子分</t>
    <phoneticPr fontId="44"/>
  </si>
  <si>
    <t>借入申込額</t>
    <rPh sb="0" eb="2">
      <t>カリイレ</t>
    </rPh>
    <rPh sb="2" eb="4">
      <t>モウシコミ</t>
    </rPh>
    <rPh sb="4" eb="5">
      <t>ガク</t>
    </rPh>
    <phoneticPr fontId="44"/>
  </si>
  <si>
    <t>　有利子分</t>
    <rPh sb="1" eb="3">
      <t>ユウリ</t>
    </rPh>
    <rPh sb="3" eb="5">
      <t>コブン</t>
    </rPh>
    <phoneticPr fontId="44"/>
  </si>
  <si>
    <t>←入力しないでください</t>
    <rPh sb="1" eb="3">
      <t>ニュウリョク</t>
    </rPh>
    <phoneticPr fontId="44"/>
  </si>
  <si>
    <t>←千円単位で入力</t>
    <rPh sb="1" eb="3">
      <t>センエン</t>
    </rPh>
    <rPh sb="3" eb="5">
      <t>タンイ</t>
    </rPh>
    <rPh sb="6" eb="8">
      <t>ニュウリョク</t>
    </rPh>
    <phoneticPr fontId="44"/>
  </si>
  <si>
    <t>無利子初回元金</t>
    <rPh sb="0" eb="3">
      <t>ムリシ</t>
    </rPh>
    <rPh sb="3" eb="5">
      <t>ショカイ</t>
    </rPh>
    <rPh sb="5" eb="7">
      <t>ガンキン</t>
    </rPh>
    <phoneticPr fontId="44"/>
  </si>
  <si>
    <t>無利子均等元金</t>
    <rPh sb="0" eb="3">
      <t>ムリシ</t>
    </rPh>
    <rPh sb="3" eb="5">
      <t>キントウ</t>
    </rPh>
    <rPh sb="5" eb="7">
      <t>ガンキン</t>
    </rPh>
    <phoneticPr fontId="44"/>
  </si>
  <si>
    <t>償還期間</t>
    <rPh sb="0" eb="2">
      <t>ショウカン</t>
    </rPh>
    <rPh sb="2" eb="4">
      <t>キカン</t>
    </rPh>
    <phoneticPr fontId="44"/>
  </si>
  <si>
    <t>基礎数値</t>
    <rPh sb="0" eb="2">
      <t>キソ</t>
    </rPh>
    <rPh sb="2" eb="4">
      <t>スウチ</t>
    </rPh>
    <phoneticPr fontId="44"/>
  </si>
  <si>
    <t>元金据置期間</t>
    <rPh sb="0" eb="2">
      <t>ガンキン</t>
    </rPh>
    <rPh sb="2" eb="4">
      <t>スエオキ</t>
    </rPh>
    <rPh sb="4" eb="6">
      <t>キカン</t>
    </rPh>
    <phoneticPr fontId="44"/>
  </si>
  <si>
    <t>金利区分</t>
    <rPh sb="0" eb="2">
      <t>キンリ</t>
    </rPh>
    <rPh sb="2" eb="4">
      <t>クブン</t>
    </rPh>
    <phoneticPr fontId="44"/>
  </si>
  <si>
    <t>①</t>
    <phoneticPr fontId="2"/>
  </si>
  <si>
    <t>㎡</t>
    <phoneticPr fontId="2"/>
  </si>
  <si>
    <t>㎡</t>
    <phoneticPr fontId="2"/>
  </si>
  <si>
    <t>円/㎡</t>
    <rPh sb="0" eb="1">
      <t>エン</t>
    </rPh>
    <phoneticPr fontId="2"/>
  </si>
  <si>
    <t>建築単価</t>
    <rPh sb="0" eb="2">
      <t>ケンチク</t>
    </rPh>
    <rPh sb="2" eb="4">
      <t>タンカ</t>
    </rPh>
    <phoneticPr fontId="2"/>
  </si>
  <si>
    <t>1階床面積</t>
    <rPh sb="1" eb="2">
      <t>カイ</t>
    </rPh>
    <rPh sb="2" eb="3">
      <t>ユカ</t>
    </rPh>
    <rPh sb="3" eb="5">
      <t>メンセキ</t>
    </rPh>
    <phoneticPr fontId="2"/>
  </si>
  <si>
    <t>　今次計画にかかる施設・事業において法人本部からの繰入や本部経費を支出する場合についても記入してください。</t>
    <rPh sb="1" eb="3">
      <t>コンジ</t>
    </rPh>
    <rPh sb="3" eb="5">
      <t>ケイカク</t>
    </rPh>
    <rPh sb="9" eb="11">
      <t>シセツ</t>
    </rPh>
    <rPh sb="12" eb="14">
      <t>ジギョウ</t>
    </rPh>
    <rPh sb="18" eb="20">
      <t>ホウジン</t>
    </rPh>
    <rPh sb="20" eb="22">
      <t>ホンブ</t>
    </rPh>
    <rPh sb="25" eb="27">
      <t>クリイレ</t>
    </rPh>
    <rPh sb="28" eb="30">
      <t>ホンブ</t>
    </rPh>
    <rPh sb="30" eb="32">
      <t>ケイヒ</t>
    </rPh>
    <rPh sb="33" eb="35">
      <t>シシュツ</t>
    </rPh>
    <rPh sb="37" eb="39">
      <t>バアイ</t>
    </rPh>
    <rPh sb="44" eb="46">
      <t>キニュウ</t>
    </rPh>
    <phoneticPr fontId="2"/>
  </si>
  <si>
    <t>2階床面積</t>
    <rPh sb="1" eb="2">
      <t>カイ</t>
    </rPh>
    <rPh sb="2" eb="3">
      <t>ユカ</t>
    </rPh>
    <rPh sb="3" eb="5">
      <t>メンセキ</t>
    </rPh>
    <phoneticPr fontId="2"/>
  </si>
  <si>
    <t>3階床面積</t>
    <rPh sb="1" eb="2">
      <t>カイ</t>
    </rPh>
    <rPh sb="2" eb="3">
      <t>ユカ</t>
    </rPh>
    <rPh sb="3" eb="5">
      <t>メンセキ</t>
    </rPh>
    <phoneticPr fontId="2"/>
  </si>
  <si>
    <t>4階床面積</t>
    <rPh sb="1" eb="2">
      <t>カイ</t>
    </rPh>
    <rPh sb="2" eb="3">
      <t>ユカ</t>
    </rPh>
    <rPh sb="3" eb="5">
      <t>メンセキ</t>
    </rPh>
    <phoneticPr fontId="2"/>
  </si>
  <si>
    <t>計　　　　　①</t>
    <rPh sb="0" eb="1">
      <t>ケイ</t>
    </rPh>
    <phoneticPr fontId="2"/>
  </si>
  <si>
    <t>利息総額(B)</t>
    <rPh sb="0" eb="2">
      <t>リソク</t>
    </rPh>
    <rPh sb="2" eb="4">
      <t>ソウガク</t>
    </rPh>
    <phoneticPr fontId="2"/>
  </si>
  <si>
    <t>計　　　③</t>
    <rPh sb="0" eb="1">
      <t>ケイ</t>
    </rPh>
    <phoneticPr fontId="2"/>
  </si>
  <si>
    <t>計　　　④</t>
    <rPh sb="0" eb="1">
      <t>ケイ</t>
    </rPh>
    <phoneticPr fontId="2"/>
  </si>
  <si>
    <t>介護収入</t>
    <rPh sb="0" eb="2">
      <t>カイゴ</t>
    </rPh>
    <rPh sb="2" eb="4">
      <t>シュウニュウ</t>
    </rPh>
    <phoneticPr fontId="2"/>
  </si>
  <si>
    <t>食費収入</t>
    <rPh sb="0" eb="2">
      <t>ショクヒ</t>
    </rPh>
    <rPh sb="2" eb="4">
      <t>シュウニュウ</t>
    </rPh>
    <phoneticPr fontId="2"/>
  </si>
  <si>
    <t>居住費収入</t>
    <rPh sb="0" eb="2">
      <t>キョジュウ</t>
    </rPh>
    <rPh sb="2" eb="3">
      <t>ヒ</t>
    </rPh>
    <rPh sb="3" eb="5">
      <t>シュウニュウ</t>
    </rPh>
    <phoneticPr fontId="2"/>
  </si>
  <si>
    <t>経常収入計(１)</t>
    <phoneticPr fontId="2"/>
  </si>
  <si>
    <t>人件費支出</t>
    <rPh sb="0" eb="3">
      <t>ジンケンヒ</t>
    </rPh>
    <rPh sb="3" eb="5">
      <t>シシュツ</t>
    </rPh>
    <phoneticPr fontId="2"/>
  </si>
  <si>
    <t>事務費支出</t>
    <rPh sb="0" eb="3">
      <t>ジムヒ</t>
    </rPh>
    <rPh sb="3" eb="5">
      <t>シシュツ</t>
    </rPh>
    <phoneticPr fontId="2"/>
  </si>
  <si>
    <t>事業費支出</t>
    <rPh sb="0" eb="3">
      <t>ジギョウヒ</t>
    </rPh>
    <rPh sb="3" eb="5">
      <t>シシュツ</t>
    </rPh>
    <phoneticPr fontId="2"/>
  </si>
  <si>
    <t>資金収支見込計算書</t>
    <rPh sb="0" eb="2">
      <t>シキン</t>
    </rPh>
    <rPh sb="2" eb="4">
      <t>シュウシ</t>
    </rPh>
    <rPh sb="4" eb="6">
      <t>ミコミ</t>
    </rPh>
    <rPh sb="6" eb="9">
      <t>ケイサンショ</t>
    </rPh>
    <phoneticPr fontId="2"/>
  </si>
  <si>
    <t>年 度</t>
    <rPh sb="0" eb="1">
      <t>トシ</t>
    </rPh>
    <rPh sb="2" eb="3">
      <t>ド</t>
    </rPh>
    <phoneticPr fontId="2"/>
  </si>
  <si>
    <t>　経常経費補助金収入がある場合は、交付要綱等に基づき算出した額を計上してください。</t>
    <rPh sb="13" eb="15">
      <t>バアイ</t>
    </rPh>
    <rPh sb="21" eb="22">
      <t>トウ</t>
    </rPh>
    <phoneticPr fontId="2"/>
  </si>
  <si>
    <t>②</t>
    <phoneticPr fontId="2"/>
  </si>
  <si>
    <t>収益事業用財産</t>
    <rPh sb="0" eb="2">
      <t>シュウエキ</t>
    </rPh>
    <rPh sb="2" eb="5">
      <t>ジギョウヨウ</t>
    </rPh>
    <rPh sb="5" eb="7">
      <t>ザイサン</t>
    </rPh>
    <phoneticPr fontId="2"/>
  </si>
  <si>
    <t>3.支払計画について</t>
    <rPh sb="2" eb="4">
      <t>シハラ</t>
    </rPh>
    <rPh sb="4" eb="6">
      <t>ケイカク</t>
    </rPh>
    <phoneticPr fontId="2"/>
  </si>
  <si>
    <t>年　月</t>
    <rPh sb="0" eb="1">
      <t>ネン</t>
    </rPh>
    <rPh sb="2" eb="3">
      <t>ツキ</t>
    </rPh>
    <phoneticPr fontId="2"/>
  </si>
  <si>
    <t>収入(千円)</t>
    <rPh sb="0" eb="2">
      <t>シュウニュウ</t>
    </rPh>
    <rPh sb="3" eb="5">
      <t>センエン</t>
    </rPh>
    <phoneticPr fontId="2"/>
  </si>
  <si>
    <t>支出(千円)</t>
    <rPh sb="0" eb="2">
      <t>シシュツ</t>
    </rPh>
    <rPh sb="3" eb="5">
      <t>センエン</t>
    </rPh>
    <phoneticPr fontId="2"/>
  </si>
  <si>
    <t>収入・支出の内容</t>
    <rPh sb="0" eb="2">
      <t>シュウニュウ</t>
    </rPh>
    <rPh sb="3" eb="5">
      <t>シシュツ</t>
    </rPh>
    <rPh sb="6" eb="8">
      <t>ナイヨウ</t>
    </rPh>
    <phoneticPr fontId="2"/>
  </si>
  <si>
    <t>残高(千円)</t>
    <rPh sb="0" eb="2">
      <t>ザンダカ</t>
    </rPh>
    <rPh sb="3" eb="5">
      <t>センエン</t>
    </rPh>
    <phoneticPr fontId="2"/>
  </si>
  <si>
    <t>収入・支出先</t>
    <rPh sb="0" eb="2">
      <t>シュウニュウ</t>
    </rPh>
    <rPh sb="3" eb="5">
      <t>シシュツ</t>
    </rPh>
    <rPh sb="5" eb="6">
      <t>サキ</t>
    </rPh>
    <phoneticPr fontId="2"/>
  </si>
  <si>
    <t>予定者</t>
    <rPh sb="0" eb="3">
      <t>ヨテイシャ</t>
    </rPh>
    <phoneticPr fontId="2"/>
  </si>
  <si>
    <t>元　金</t>
  </si>
  <si>
    <t>利　息</t>
  </si>
  <si>
    <t>月賦償還用</t>
    <rPh sb="0" eb="2">
      <t>ゲップ</t>
    </rPh>
    <rPh sb="2" eb="5">
      <t>ショウカンヨウ</t>
    </rPh>
    <phoneticPr fontId="44"/>
  </si>
  <si>
    <t>借入申込額：</t>
    <rPh sb="0" eb="2">
      <t>カリイレ</t>
    </rPh>
    <rPh sb="2" eb="4">
      <t>モウシコミ</t>
    </rPh>
    <rPh sb="4" eb="5">
      <t>ガク</t>
    </rPh>
    <phoneticPr fontId="44"/>
  </si>
  <si>
    <t>千円、試算金利：</t>
    <rPh sb="0" eb="2">
      <t>センエン</t>
    </rPh>
    <phoneticPr fontId="44"/>
  </si>
  <si>
    <t>償還
回次</t>
    <rPh sb="3" eb="4">
      <t>カイ</t>
    </rPh>
    <phoneticPr fontId="44"/>
  </si>
  <si>
    <t>左に対する財源別充当額
（財源別・贈与者別に記入してください。）</t>
    <phoneticPr fontId="44"/>
  </si>
  <si>
    <t>利　息</t>
    <phoneticPr fontId="44"/>
  </si>
  <si>
    <t>合 計</t>
    <rPh sb="0" eb="1">
      <t>ゴウ</t>
    </rPh>
    <rPh sb="2" eb="3">
      <t>ケイ</t>
    </rPh>
    <phoneticPr fontId="44"/>
  </si>
  <si>
    <t>各年次の
合計額</t>
    <rPh sb="0" eb="3">
      <t>カクネンジ</t>
    </rPh>
    <rPh sb="5" eb="6">
      <t>ゴウ</t>
    </rPh>
    <rPh sb="6" eb="7">
      <t>ケイ</t>
    </rPh>
    <rPh sb="7" eb="8">
      <t>ガク</t>
    </rPh>
    <phoneticPr fontId="44"/>
  </si>
  <si>
    <r>
      <t>無利子分</t>
    </r>
    <r>
      <rPr>
        <sz val="6"/>
        <rFont val="ＭＳ 明朝"/>
        <family val="1"/>
        <charset val="128"/>
      </rPr>
      <t>(※)</t>
    </r>
    <rPh sb="0" eb="1">
      <t>ム</t>
    </rPh>
    <phoneticPr fontId="44"/>
  </si>
  <si>
    <t>平年分は千円単位に整理し端数は初年度に計上</t>
    <rPh sb="0" eb="2">
      <t>ヘイネン</t>
    </rPh>
    <rPh sb="2" eb="3">
      <t>ブン</t>
    </rPh>
    <rPh sb="4" eb="5">
      <t>セン</t>
    </rPh>
    <rPh sb="5" eb="6">
      <t>エン</t>
    </rPh>
    <rPh sb="6" eb="8">
      <t>タンイ</t>
    </rPh>
    <rPh sb="9" eb="11">
      <t>セイリ</t>
    </rPh>
    <rPh sb="12" eb="14">
      <t>ハスウ</t>
    </rPh>
    <rPh sb="15" eb="18">
      <t>ショネンド</t>
    </rPh>
    <rPh sb="19" eb="21">
      <t>ケイジョウ</t>
    </rPh>
    <phoneticPr fontId="44"/>
  </si>
  <si>
    <r>
      <t>←千円単位で</t>
    </r>
    <r>
      <rPr>
        <b/>
        <sz val="11"/>
        <color indexed="10"/>
        <rFont val="ＭＳ Ｐ明朝"/>
        <family val="1"/>
        <charset val="128"/>
      </rPr>
      <t>必ず</t>
    </r>
    <r>
      <rPr>
        <sz val="11"/>
        <rFont val="ＭＳ Ｐ明朝"/>
        <family val="1"/>
        <charset val="128"/>
      </rPr>
      <t>入力</t>
    </r>
    <rPh sb="1" eb="3">
      <t>センエン</t>
    </rPh>
    <rPh sb="3" eb="5">
      <t>タンイ</t>
    </rPh>
    <rPh sb="6" eb="7">
      <t>カナラ</t>
    </rPh>
    <rPh sb="8" eb="10">
      <t>ニュウリョク</t>
    </rPh>
    <phoneticPr fontId="44"/>
  </si>
  <si>
    <t>１年次目
↓</t>
    <rPh sb="1" eb="3">
      <t>ネンジ</t>
    </rPh>
    <rPh sb="3" eb="4">
      <t>メ</t>
    </rPh>
    <phoneticPr fontId="44"/>
  </si>
  <si>
    <t>有利子初回元金</t>
    <rPh sb="0" eb="3">
      <t>ユウリシ</t>
    </rPh>
    <rPh sb="3" eb="5">
      <t>ショカイ</t>
    </rPh>
    <rPh sb="5" eb="7">
      <t>ガンキン</t>
    </rPh>
    <phoneticPr fontId="44"/>
  </si>
  <si>
    <t>有利子均等元金</t>
    <rPh sb="0" eb="3">
      <t>ユウリシ</t>
    </rPh>
    <rPh sb="3" eb="5">
      <t>キントウ</t>
    </rPh>
    <rPh sb="5" eb="7">
      <t>ガンキン</t>
    </rPh>
    <phoneticPr fontId="44"/>
  </si>
  <si>
    <t>　無利子分(※)</t>
    <rPh sb="1" eb="4">
      <t>ムリシ</t>
    </rPh>
    <rPh sb="4" eb="5">
      <t>ブン</t>
    </rPh>
    <phoneticPr fontId="44"/>
  </si>
  <si>
    <t>←全期間固定は「1」、10年毎見直しは「2」を入力</t>
    <rPh sb="1" eb="4">
      <t>ゼンキカン</t>
    </rPh>
    <rPh sb="4" eb="6">
      <t>コテイ</t>
    </rPh>
    <rPh sb="13" eb="14">
      <t>ネン</t>
    </rPh>
    <rPh sb="14" eb="15">
      <t>ゴト</t>
    </rPh>
    <rPh sb="15" eb="17">
      <t>ミナオ</t>
    </rPh>
    <rPh sb="23" eb="25">
      <t>ニュウリョク</t>
    </rPh>
    <phoneticPr fontId="44"/>
  </si>
  <si>
    <t>金利（％）</t>
    <rPh sb="0" eb="2">
      <t>キンリ</t>
    </rPh>
    <phoneticPr fontId="44"/>
  </si>
  <si>
    <r>
      <t>←</t>
    </r>
    <r>
      <rPr>
        <b/>
        <sz val="11"/>
        <color indexed="12"/>
        <rFont val="ＭＳ Ｐ明朝"/>
        <family val="1"/>
        <charset val="128"/>
      </rPr>
      <t>直近金利</t>
    </r>
    <r>
      <rPr>
        <sz val="11"/>
        <rFont val="ＭＳ Ｐ明朝"/>
        <family val="1"/>
        <charset val="128"/>
      </rPr>
      <t>を入力</t>
    </r>
    <rPh sb="1" eb="2">
      <t>チョク</t>
    </rPh>
    <rPh sb="2" eb="3">
      <t>キン</t>
    </rPh>
    <rPh sb="3" eb="5">
      <t>キンリ</t>
    </rPh>
    <rPh sb="6" eb="8">
      <t>ニュウリョク</t>
    </rPh>
    <phoneticPr fontId="44"/>
  </si>
  <si>
    <r>
      <t>(※)老朽改築などによる無利子借入に該当する場合においても、借入金利へのオンコストによる保証人の免除をご選択されている場合は、</t>
    </r>
    <r>
      <rPr>
        <sz val="8"/>
        <color indexed="10"/>
        <rFont val="ＭＳ 明朝"/>
        <family val="1"/>
        <charset val="128"/>
      </rPr>
      <t>オンコスト分の利息はご負担いただくこととなりますのでご注意ください。</t>
    </r>
    <rPh sb="3" eb="5">
      <t>ロウキュウ</t>
    </rPh>
    <rPh sb="5" eb="7">
      <t>カイチク</t>
    </rPh>
    <rPh sb="12" eb="15">
      <t>ムリシ</t>
    </rPh>
    <rPh sb="15" eb="17">
      <t>カリイレ</t>
    </rPh>
    <rPh sb="18" eb="20">
      <t>ガイトウ</t>
    </rPh>
    <rPh sb="22" eb="24">
      <t>バアイ</t>
    </rPh>
    <rPh sb="30" eb="32">
      <t>カリイレ</t>
    </rPh>
    <rPh sb="32" eb="34">
      <t>キンリ</t>
    </rPh>
    <rPh sb="44" eb="47">
      <t>ホショウニン</t>
    </rPh>
    <rPh sb="48" eb="50">
      <t>メンジョ</t>
    </rPh>
    <rPh sb="52" eb="54">
      <t>センタク</t>
    </rPh>
    <rPh sb="59" eb="61">
      <t>バアイ</t>
    </rPh>
    <rPh sb="68" eb="69">
      <t>ブン</t>
    </rPh>
    <rPh sb="70" eb="72">
      <t>リソク</t>
    </rPh>
    <rPh sb="74" eb="76">
      <t>フタン</t>
    </rPh>
    <rPh sb="90" eb="92">
      <t>チュウイ</t>
    </rPh>
    <phoneticPr fontId="44"/>
  </si>
  <si>
    <t>元金割合</t>
    <rPh sb="0" eb="2">
      <t>ガンキン</t>
    </rPh>
    <rPh sb="2" eb="4">
      <t>ワリアイ</t>
    </rPh>
    <phoneticPr fontId="44"/>
  </si>
  <si>
    <t xml:space="preserve"> 元金</t>
    <rPh sb="1" eb="3">
      <t>ガンキン</t>
    </rPh>
    <phoneticPr fontId="44"/>
  </si>
  <si>
    <t>利息割合</t>
    <rPh sb="0" eb="2">
      <t>リソク</t>
    </rPh>
    <rPh sb="2" eb="4">
      <t>ワリアイ</t>
    </rPh>
    <phoneticPr fontId="44"/>
  </si>
  <si>
    <t xml:space="preserve"> 利息</t>
    <rPh sb="1" eb="3">
      <t>リソク</t>
    </rPh>
    <phoneticPr fontId="44"/>
  </si>
  <si>
    <t>２年次目
↓</t>
    <rPh sb="1" eb="3">
      <t>ネンジ</t>
    </rPh>
    <rPh sb="3" eb="4">
      <t>メ</t>
    </rPh>
    <phoneticPr fontId="44"/>
  </si>
  <si>
    <t>３年次目
↓</t>
    <rPh sb="1" eb="3">
      <t>ネンジ</t>
    </rPh>
    <rPh sb="3" eb="4">
      <t>メ</t>
    </rPh>
    <phoneticPr fontId="44"/>
  </si>
  <si>
    <t>４年次目
↓</t>
    <rPh sb="1" eb="3">
      <t>ネンジ</t>
    </rPh>
    <rPh sb="3" eb="4">
      <t>メ</t>
    </rPh>
    <phoneticPr fontId="44"/>
  </si>
  <si>
    <t>５年次目
↓</t>
    <rPh sb="1" eb="3">
      <t>ネンジ</t>
    </rPh>
    <rPh sb="3" eb="4">
      <t>メ</t>
    </rPh>
    <phoneticPr fontId="44"/>
  </si>
  <si>
    <t>６年次目
↓</t>
    <rPh sb="1" eb="3">
      <t>ネンジ</t>
    </rPh>
    <rPh sb="3" eb="4">
      <t>メ</t>
    </rPh>
    <phoneticPr fontId="44"/>
  </si>
  <si>
    <t>７年次目
↓</t>
    <rPh sb="1" eb="3">
      <t>ネンジ</t>
    </rPh>
    <rPh sb="3" eb="4">
      <t>メ</t>
    </rPh>
    <phoneticPr fontId="44"/>
  </si>
  <si>
    <t>８年次目
↓</t>
    <rPh sb="1" eb="3">
      <t>ネンジ</t>
    </rPh>
    <rPh sb="3" eb="4">
      <t>メ</t>
    </rPh>
    <phoneticPr fontId="44"/>
  </si>
  <si>
    <t>９年次目
↓</t>
    <rPh sb="1" eb="3">
      <t>ネンジ</t>
    </rPh>
    <rPh sb="3" eb="4">
      <t>メ</t>
    </rPh>
    <phoneticPr fontId="44"/>
  </si>
  <si>
    <t>１０年次目
↓</t>
    <rPh sb="2" eb="4">
      <t>ネンジ</t>
    </rPh>
    <rPh sb="4" eb="5">
      <t>メ</t>
    </rPh>
    <phoneticPr fontId="44"/>
  </si>
  <si>
    <t>１１年次目
↓</t>
    <rPh sb="2" eb="4">
      <t>ネンジ</t>
    </rPh>
    <rPh sb="4" eb="5">
      <t>メ</t>
    </rPh>
    <phoneticPr fontId="44"/>
  </si>
  <si>
    <t>１２年次目
↓</t>
    <rPh sb="2" eb="4">
      <t>ネンジ</t>
    </rPh>
    <rPh sb="4" eb="5">
      <t>メ</t>
    </rPh>
    <phoneticPr fontId="44"/>
  </si>
  <si>
    <t>１３年次目
↓</t>
    <rPh sb="2" eb="4">
      <t>ネンジ</t>
    </rPh>
    <rPh sb="4" eb="5">
      <t>メ</t>
    </rPh>
    <phoneticPr fontId="44"/>
  </si>
  <si>
    <t>１４年次目
↓</t>
    <rPh sb="2" eb="4">
      <t>ネンジ</t>
    </rPh>
    <rPh sb="4" eb="5">
      <t>メ</t>
    </rPh>
    <phoneticPr fontId="44"/>
  </si>
  <si>
    <t>１５年次目
↓</t>
    <rPh sb="2" eb="4">
      <t>ネンジ</t>
    </rPh>
    <rPh sb="4" eb="5">
      <t>メ</t>
    </rPh>
    <phoneticPr fontId="44"/>
  </si>
  <si>
    <t>１６年次目
↓</t>
    <rPh sb="2" eb="4">
      <t>ネンジ</t>
    </rPh>
    <rPh sb="4" eb="5">
      <t>メ</t>
    </rPh>
    <phoneticPr fontId="44"/>
  </si>
  <si>
    <t>１７年次目
↓</t>
    <rPh sb="2" eb="4">
      <t>ネンジ</t>
    </rPh>
    <rPh sb="4" eb="5">
      <t>メ</t>
    </rPh>
    <phoneticPr fontId="44"/>
  </si>
  <si>
    <t>１８年次目
↓</t>
    <rPh sb="2" eb="4">
      <t>ネンジ</t>
    </rPh>
    <rPh sb="4" eb="5">
      <t>メ</t>
    </rPh>
    <phoneticPr fontId="44"/>
  </si>
  <si>
    <t>１９年次目
↓</t>
    <rPh sb="2" eb="4">
      <t>ネンジ</t>
    </rPh>
    <rPh sb="4" eb="5">
      <t>メ</t>
    </rPh>
    <phoneticPr fontId="44"/>
  </si>
  <si>
    <t>２０年次目
↓</t>
    <rPh sb="2" eb="4">
      <t>ネンジ</t>
    </rPh>
    <rPh sb="4" eb="5">
      <t>メ</t>
    </rPh>
    <phoneticPr fontId="44"/>
  </si>
  <si>
    <t>２１年次目
↓</t>
    <rPh sb="2" eb="4">
      <t>ネンジ</t>
    </rPh>
    <rPh sb="4" eb="5">
      <t>メ</t>
    </rPh>
    <phoneticPr fontId="44"/>
  </si>
  <si>
    <t>２２年次目
↓</t>
    <rPh sb="2" eb="4">
      <t>ネンジ</t>
    </rPh>
    <rPh sb="4" eb="5">
      <t>メ</t>
    </rPh>
    <phoneticPr fontId="44"/>
  </si>
  <si>
    <t>２３年次目
↓</t>
    <rPh sb="2" eb="4">
      <t>ネンジ</t>
    </rPh>
    <rPh sb="4" eb="5">
      <t>メ</t>
    </rPh>
    <phoneticPr fontId="44"/>
  </si>
  <si>
    <t>２４年次目
↓</t>
    <rPh sb="2" eb="4">
      <t>ネンジ</t>
    </rPh>
    <rPh sb="4" eb="5">
      <t>メ</t>
    </rPh>
    <phoneticPr fontId="44"/>
  </si>
  <si>
    <t>２５年次目
↓</t>
    <rPh sb="2" eb="4">
      <t>ネンジ</t>
    </rPh>
    <rPh sb="4" eb="5">
      <t>メ</t>
    </rPh>
    <phoneticPr fontId="44"/>
  </si>
  <si>
    <t>（注）１　機構の貸付利率は随時改定がありますので、契約時の貸付金利は異なることがあります。なお、老朽改築などによる無利子借入に</t>
    <rPh sb="25" eb="27">
      <t>ケイヤク</t>
    </rPh>
    <rPh sb="27" eb="28">
      <t>ジ</t>
    </rPh>
    <rPh sb="29" eb="31">
      <t>カシツケ</t>
    </rPh>
    <rPh sb="31" eb="33">
      <t>キンリ</t>
    </rPh>
    <rPh sb="34" eb="35">
      <t>コト</t>
    </rPh>
    <phoneticPr fontId="44"/>
  </si>
  <si>
    <t>　　　　該当する場合においても、借入金利へのオンコストによる保証人の免除を選択されている場合は、オンコスト分の利息はご負担いた</t>
    <phoneticPr fontId="44"/>
  </si>
  <si>
    <t>　　　　だくこととなりますのでご注意ください。</t>
    <phoneticPr fontId="44"/>
  </si>
  <si>
    <t>　　　２　この用紙で不足する場合は、コピーのうえ記載してください。</t>
    <phoneticPr fontId="44"/>
  </si>
  <si>
    <t>　　　３　上記の内容が網羅されている別資料でも結構です。</t>
    <phoneticPr fontId="44"/>
  </si>
  <si>
    <t>提出書類一覧表</t>
    <rPh sb="0" eb="1">
      <t>ツツミ</t>
    </rPh>
    <rPh sb="1" eb="2">
      <t>デ</t>
    </rPh>
    <rPh sb="2" eb="3">
      <t>ショ</t>
    </rPh>
    <rPh sb="3" eb="4">
      <t>タグイ</t>
    </rPh>
    <rPh sb="4" eb="5">
      <t>イチ</t>
    </rPh>
    <rPh sb="5" eb="6">
      <t>ラン</t>
    </rPh>
    <rPh sb="6" eb="7">
      <t>ヒョウ</t>
    </rPh>
    <phoneticPr fontId="2"/>
  </si>
  <si>
    <t>　建設工事工程表</t>
    <rPh sb="1" eb="3">
      <t>ケンセツ</t>
    </rPh>
    <rPh sb="3" eb="5">
      <t>コウジ</t>
    </rPh>
    <rPh sb="5" eb="7">
      <t>コウテイ</t>
    </rPh>
    <rPh sb="7" eb="8">
      <t>ヒョウ</t>
    </rPh>
    <phoneticPr fontId="2"/>
  </si>
  <si>
    <t>書　類　名</t>
    <rPh sb="0" eb="1">
      <t>ショ</t>
    </rPh>
    <rPh sb="2" eb="3">
      <t>タグイ</t>
    </rPh>
    <rPh sb="4" eb="5">
      <t>メイ</t>
    </rPh>
    <phoneticPr fontId="2"/>
  </si>
  <si>
    <t>様　式</t>
    <rPh sb="0" eb="1">
      <t>サマ</t>
    </rPh>
    <rPh sb="2" eb="3">
      <t>シキ</t>
    </rPh>
    <phoneticPr fontId="2"/>
  </si>
  <si>
    <t>様式任意</t>
    <rPh sb="0" eb="2">
      <t>ヨウシキ</t>
    </rPh>
    <rPh sb="2" eb="4">
      <t>ニンイ</t>
    </rPh>
    <phoneticPr fontId="2"/>
  </si>
  <si>
    <t>　施設計画書</t>
    <rPh sb="1" eb="3">
      <t>シセツ</t>
    </rPh>
    <rPh sb="3" eb="6">
      <t>ケイカクショ</t>
    </rPh>
    <phoneticPr fontId="2"/>
  </si>
  <si>
    <t>様式3</t>
    <rPh sb="0" eb="2">
      <t>ヨウシキ</t>
    </rPh>
    <phoneticPr fontId="2"/>
  </si>
  <si>
    <t>　借入金償還計画等一覧表</t>
    <rPh sb="1" eb="3">
      <t>カリイレ</t>
    </rPh>
    <rPh sb="3" eb="4">
      <t>キン</t>
    </rPh>
    <rPh sb="4" eb="6">
      <t>ショウカン</t>
    </rPh>
    <rPh sb="6" eb="8">
      <t>ケイカク</t>
    </rPh>
    <rPh sb="8" eb="9">
      <t>トウ</t>
    </rPh>
    <rPh sb="9" eb="11">
      <t>イチラン</t>
    </rPh>
    <rPh sb="11" eb="12">
      <t>ヒョウ</t>
    </rPh>
    <phoneticPr fontId="2"/>
  </si>
  <si>
    <t>　社会福祉法人調書</t>
    <rPh sb="1" eb="3">
      <t>シャカイ</t>
    </rPh>
    <rPh sb="3" eb="5">
      <t>フクシ</t>
    </rPh>
    <rPh sb="5" eb="7">
      <t>ホウジン</t>
    </rPh>
    <rPh sb="7" eb="9">
      <t>チョウショ</t>
    </rPh>
    <phoneticPr fontId="2"/>
  </si>
  <si>
    <t>　＊　上記以外にも、必要に応じて資料を請求する場合があります。</t>
    <rPh sb="3" eb="5">
      <t>ジョウキ</t>
    </rPh>
    <rPh sb="5" eb="7">
      <t>イガイ</t>
    </rPh>
    <rPh sb="10" eb="12">
      <t>ヒツヨウ</t>
    </rPh>
    <rPh sb="13" eb="14">
      <t>オウ</t>
    </rPh>
    <rPh sb="16" eb="18">
      <t>シリョウ</t>
    </rPh>
    <rPh sb="19" eb="21">
      <t>セイキュウ</t>
    </rPh>
    <rPh sb="23" eb="25">
      <t>バアイ</t>
    </rPh>
    <phoneticPr fontId="2"/>
  </si>
  <si>
    <t>　＊　様式の作成にあたっては、入力項目の多少に応じて、幅や高さを変えるなど適宜修正しても構いません。</t>
    <rPh sb="3" eb="5">
      <t>ヨウシキ</t>
    </rPh>
    <rPh sb="6" eb="8">
      <t>サクセイ</t>
    </rPh>
    <rPh sb="15" eb="17">
      <t>ニュウリョク</t>
    </rPh>
    <rPh sb="17" eb="19">
      <t>コウモク</t>
    </rPh>
    <rPh sb="20" eb="22">
      <t>タショウ</t>
    </rPh>
    <rPh sb="23" eb="24">
      <t>オウ</t>
    </rPh>
    <rPh sb="27" eb="28">
      <t>ハバ</t>
    </rPh>
    <rPh sb="29" eb="30">
      <t>タカ</t>
    </rPh>
    <rPh sb="32" eb="33">
      <t>カ</t>
    </rPh>
    <rPh sb="37" eb="39">
      <t>テキギ</t>
    </rPh>
    <rPh sb="39" eb="41">
      <t>シュウセイ</t>
    </rPh>
    <rPh sb="44" eb="45">
      <t>カマ</t>
    </rPh>
    <phoneticPr fontId="2"/>
  </si>
  <si>
    <t>　事業費の内訳明細書(見積書等)</t>
    <rPh sb="1" eb="4">
      <t>ジギョウヒ</t>
    </rPh>
    <rPh sb="5" eb="7">
      <t>ウチワケ</t>
    </rPh>
    <rPh sb="7" eb="10">
      <t>メイサイショ</t>
    </rPh>
    <rPh sb="11" eb="14">
      <t>ミツモリショ</t>
    </rPh>
    <rPh sb="14" eb="15">
      <t>トウ</t>
    </rPh>
    <phoneticPr fontId="2"/>
  </si>
  <si>
    <t>③</t>
    <phoneticPr fontId="2"/>
  </si>
  <si>
    <t>合計</t>
    <rPh sb="0" eb="2">
      <t>ゴウケイ</t>
    </rPh>
    <phoneticPr fontId="2"/>
  </si>
  <si>
    <t>施　設　計　画　書</t>
    <rPh sb="0" eb="1">
      <t>シ</t>
    </rPh>
    <rPh sb="2" eb="3">
      <t>セツ</t>
    </rPh>
    <rPh sb="4" eb="5">
      <t>ケイ</t>
    </rPh>
    <rPh sb="6" eb="7">
      <t>ガ</t>
    </rPh>
    <rPh sb="8" eb="9">
      <t>ショ</t>
    </rPh>
    <phoneticPr fontId="2"/>
  </si>
  <si>
    <t>　　　構造　　　　　         造　　　　階建</t>
    <rPh sb="3" eb="5">
      <t>コウゾウ</t>
    </rPh>
    <rPh sb="19" eb="20">
      <t>ゾウ</t>
    </rPh>
    <rPh sb="24" eb="25">
      <t>カイ</t>
    </rPh>
    <rPh sb="25" eb="26">
      <t>タ</t>
    </rPh>
    <phoneticPr fontId="2"/>
  </si>
  <si>
    <t>※施設整備費計／延べ床面積</t>
    <rPh sb="1" eb="3">
      <t>シセツ</t>
    </rPh>
    <rPh sb="3" eb="6">
      <t>セイビヒ</t>
    </rPh>
    <rPh sb="6" eb="7">
      <t>ケイ</t>
    </rPh>
    <rPh sb="8" eb="9">
      <t>ノ</t>
    </rPh>
    <rPh sb="10" eb="13">
      <t>ユカメンセキ</t>
    </rPh>
    <phoneticPr fontId="2"/>
  </si>
  <si>
    <t>該当に○印の記入</t>
    <rPh sb="0" eb="2">
      <t>ガイトウ</t>
    </rPh>
    <rPh sb="4" eb="5">
      <t>ジルシ</t>
    </rPh>
    <rPh sb="6" eb="8">
      <t>キニュウ</t>
    </rPh>
    <phoneticPr fontId="2"/>
  </si>
  <si>
    <t>区   分</t>
    <rPh sb="0" eb="1">
      <t>ク</t>
    </rPh>
    <rPh sb="4" eb="5">
      <t>ブン</t>
    </rPh>
    <phoneticPr fontId="2"/>
  </si>
  <si>
    <t>合計
面積(㎡)</t>
    <rPh sb="0" eb="2">
      <t>ゴウケイ</t>
    </rPh>
    <rPh sb="3" eb="4">
      <t>メン</t>
    </rPh>
    <rPh sb="4" eb="5">
      <t>セキ</t>
    </rPh>
    <phoneticPr fontId="2"/>
  </si>
  <si>
    <t>個人部門
面積(㎡）</t>
    <rPh sb="0" eb="2">
      <t>コジン</t>
    </rPh>
    <rPh sb="2" eb="4">
      <t>ブモン</t>
    </rPh>
    <rPh sb="5" eb="7">
      <t>メンセキ</t>
    </rPh>
    <phoneticPr fontId="2"/>
  </si>
  <si>
    <t>公共部門
面積（㎡）</t>
    <rPh sb="0" eb="2">
      <t>コウキョウ</t>
    </rPh>
    <rPh sb="2" eb="4">
      <t>ブモン</t>
    </rPh>
    <rPh sb="5" eb="7">
      <t>メンセキ</t>
    </rPh>
    <phoneticPr fontId="2"/>
  </si>
  <si>
    <t>一人当り
面積（㎡）</t>
    <rPh sb="0" eb="2">
      <t>ヒトリ</t>
    </rPh>
    <rPh sb="2" eb="3">
      <t>ア</t>
    </rPh>
    <rPh sb="5" eb="7">
      <t>メンセキ</t>
    </rPh>
    <phoneticPr fontId="2"/>
  </si>
  <si>
    <t>冷
暖</t>
    <rPh sb="0" eb="1">
      <t>レイ</t>
    </rPh>
    <rPh sb="2" eb="3">
      <t>ダン</t>
    </rPh>
    <phoneticPr fontId="2"/>
  </si>
  <si>
    <t>　木材活用</t>
    <rPh sb="1" eb="3">
      <t>モクザイ</t>
    </rPh>
    <rPh sb="3" eb="5">
      <t>カツヨウ</t>
    </rPh>
    <phoneticPr fontId="2"/>
  </si>
  <si>
    <t>手すり
有無</t>
    <rPh sb="0" eb="1">
      <t>テ</t>
    </rPh>
    <rPh sb="4" eb="6">
      <t>ウム</t>
    </rPh>
    <phoneticPr fontId="2"/>
  </si>
  <si>
    <t>床</t>
    <rPh sb="0" eb="1">
      <t>ショウ</t>
    </rPh>
    <phoneticPr fontId="2"/>
  </si>
  <si>
    <t>壁</t>
    <rPh sb="0" eb="1">
      <t>カベ</t>
    </rPh>
    <phoneticPr fontId="2"/>
  </si>
  <si>
    <t>天井</t>
    <rPh sb="0" eb="2">
      <t>テンジョウ</t>
    </rPh>
    <phoneticPr fontId="2"/>
  </si>
  <si>
    <t>洗面設備</t>
    <rPh sb="0" eb="2">
      <t>センメン</t>
    </rPh>
    <rPh sb="2" eb="4">
      <t>セツビ</t>
    </rPh>
    <phoneticPr fontId="2"/>
  </si>
  <si>
    <t>便所</t>
    <rPh sb="0" eb="2">
      <t>ベンジョ</t>
    </rPh>
    <phoneticPr fontId="2"/>
  </si>
  <si>
    <t>浴室</t>
    <rPh sb="0" eb="2">
      <t>ヨクシツ</t>
    </rPh>
    <phoneticPr fontId="2"/>
  </si>
  <si>
    <t>医務室</t>
    <rPh sb="0" eb="3">
      <t>イムシツ</t>
    </rPh>
    <phoneticPr fontId="2"/>
  </si>
  <si>
    <t>事務室</t>
    <rPh sb="0" eb="3">
      <t>ジムシツ</t>
    </rPh>
    <phoneticPr fontId="2"/>
  </si>
  <si>
    <t>地域交流スペース</t>
    <rPh sb="0" eb="2">
      <t>チイキ</t>
    </rPh>
    <rPh sb="2" eb="4">
      <t>コウリュウ</t>
    </rPh>
    <phoneticPr fontId="2"/>
  </si>
  <si>
    <t>建物設計上で配慮した点</t>
    <rPh sb="0" eb="2">
      <t>タテモノ</t>
    </rPh>
    <rPh sb="2" eb="4">
      <t>セッケイ</t>
    </rPh>
    <rPh sb="4" eb="5">
      <t>ジョウ</t>
    </rPh>
    <rPh sb="6" eb="8">
      <t>ハイリョ</t>
    </rPh>
    <rPh sb="10" eb="11">
      <t>テン</t>
    </rPh>
    <phoneticPr fontId="2"/>
  </si>
  <si>
    <t>施設整備資金計画書</t>
    <rPh sb="0" eb="2">
      <t>シセツ</t>
    </rPh>
    <rPh sb="2" eb="4">
      <t>セイビ</t>
    </rPh>
    <rPh sb="4" eb="6">
      <t>シキン</t>
    </rPh>
    <rPh sb="6" eb="9">
      <t>ケイカクショ</t>
    </rPh>
    <phoneticPr fontId="2"/>
  </si>
  <si>
    <t>1.資金計画について</t>
    <rPh sb="2" eb="4">
      <t>シキン</t>
    </rPh>
    <rPh sb="4" eb="6">
      <t>ケイカク</t>
    </rPh>
    <phoneticPr fontId="2"/>
  </si>
  <si>
    <t>事　　業　　費</t>
    <rPh sb="0" eb="1">
      <t>コト</t>
    </rPh>
    <rPh sb="3" eb="4">
      <t>ギョウ</t>
    </rPh>
    <rPh sb="6" eb="7">
      <t>ヒ</t>
    </rPh>
    <phoneticPr fontId="2"/>
  </si>
  <si>
    <t>資 　　金　　 内 　　訳</t>
    <rPh sb="0" eb="1">
      <t>シ</t>
    </rPh>
    <rPh sb="4" eb="5">
      <t>キン</t>
    </rPh>
    <rPh sb="8" eb="9">
      <t>ナイ</t>
    </rPh>
    <rPh sb="12" eb="13">
      <t>ヤク</t>
    </rPh>
    <phoneticPr fontId="2"/>
  </si>
  <si>
    <t>施設整備費</t>
    <rPh sb="0" eb="2">
      <t>シセツ</t>
    </rPh>
    <rPh sb="2" eb="4">
      <t>セイビ</t>
    </rPh>
    <rPh sb="4" eb="5">
      <t>ヒ</t>
    </rPh>
    <phoneticPr fontId="2"/>
  </si>
  <si>
    <t>設備整備費</t>
    <rPh sb="0" eb="2">
      <t>セツビ</t>
    </rPh>
    <rPh sb="2" eb="5">
      <t>セイビヒ</t>
    </rPh>
    <phoneticPr fontId="2"/>
  </si>
  <si>
    <t>設計監理費</t>
    <rPh sb="0" eb="2">
      <t>セッケイ</t>
    </rPh>
    <rPh sb="2" eb="4">
      <t>カンリ</t>
    </rPh>
    <rPh sb="4" eb="5">
      <t>ヒ</t>
    </rPh>
    <phoneticPr fontId="2"/>
  </si>
  <si>
    <t>設</t>
    <rPh sb="0" eb="1">
      <t>セツ</t>
    </rPh>
    <phoneticPr fontId="2"/>
  </si>
  <si>
    <t>置</t>
    <rPh sb="0" eb="1">
      <t>オキ</t>
    </rPh>
    <phoneticPr fontId="2"/>
  </si>
  <si>
    <t>その他
(運転資金等)</t>
    <rPh sb="2" eb="3">
      <t>タ</t>
    </rPh>
    <rPh sb="5" eb="7">
      <t>ウンテン</t>
    </rPh>
    <rPh sb="7" eb="9">
      <t>シキン</t>
    </rPh>
    <rPh sb="9" eb="10">
      <t>ナド</t>
    </rPh>
    <phoneticPr fontId="2"/>
  </si>
  <si>
    <t>者</t>
    <rPh sb="0" eb="1">
      <t>シャ</t>
    </rPh>
    <phoneticPr fontId="2"/>
  </si>
  <si>
    <t>負</t>
    <rPh sb="0" eb="1">
      <t>フ</t>
    </rPh>
    <phoneticPr fontId="2"/>
  </si>
  <si>
    <t>担</t>
    <rPh sb="0" eb="1">
      <t>タン</t>
    </rPh>
    <phoneticPr fontId="2"/>
  </si>
  <si>
    <t>合　　　計</t>
    <rPh sb="0" eb="1">
      <t>ゴウ</t>
    </rPh>
    <rPh sb="4" eb="5">
      <t>ケイ</t>
    </rPh>
    <phoneticPr fontId="2"/>
  </si>
  <si>
    <t>※事業費・・・・・内訳の明細(業者見積等)を添付してください。</t>
    <rPh sb="1" eb="4">
      <t>ジギョウヒ</t>
    </rPh>
    <rPh sb="9" eb="11">
      <t>ウチワケ</t>
    </rPh>
    <rPh sb="12" eb="14">
      <t>メイサイ</t>
    </rPh>
    <rPh sb="15" eb="17">
      <t>ギョウシャ</t>
    </rPh>
    <rPh sb="17" eb="19">
      <t>ミツ</t>
    </rPh>
    <rPh sb="19" eb="20">
      <t>ナド</t>
    </rPh>
    <rPh sb="22" eb="24">
      <t>テンプ</t>
    </rPh>
    <phoneticPr fontId="2"/>
  </si>
  <si>
    <t>2.設置者負担について</t>
    <rPh sb="2" eb="4">
      <t>セッチ</t>
    </rPh>
    <rPh sb="4" eb="5">
      <t>シャ</t>
    </rPh>
    <rPh sb="5" eb="7">
      <t>フタン</t>
    </rPh>
    <phoneticPr fontId="2"/>
  </si>
  <si>
    <t>内　　　　　　訳</t>
    <rPh sb="0" eb="1">
      <t>ウチ</t>
    </rPh>
    <rPh sb="7" eb="8">
      <t>ヤク</t>
    </rPh>
    <phoneticPr fontId="2"/>
  </si>
  <si>
    <t>金　　　　　　額</t>
    <rPh sb="0" eb="1">
      <t>キン</t>
    </rPh>
    <rPh sb="7" eb="8">
      <t>ガク</t>
    </rPh>
    <phoneticPr fontId="2"/>
  </si>
  <si>
    <t>財　　源　　内　　容</t>
    <rPh sb="0" eb="1">
      <t>ザイ</t>
    </rPh>
    <rPh sb="3" eb="4">
      <t>ミナモト</t>
    </rPh>
    <rPh sb="6" eb="7">
      <t>ナイ</t>
    </rPh>
    <rPh sb="9" eb="10">
      <t>カタチ</t>
    </rPh>
    <phoneticPr fontId="2"/>
  </si>
  <si>
    <t>借　入　先</t>
    <rPh sb="0" eb="1">
      <t>シャク</t>
    </rPh>
    <rPh sb="2" eb="3">
      <t>イリ</t>
    </rPh>
    <rPh sb="4" eb="5">
      <t>サキ</t>
    </rPh>
    <phoneticPr fontId="2"/>
  </si>
  <si>
    <t>借入額(A)</t>
    <rPh sb="0" eb="2">
      <t>カリイレ</t>
    </rPh>
    <rPh sb="2" eb="3">
      <t>ガク</t>
    </rPh>
    <phoneticPr fontId="2"/>
  </si>
  <si>
    <t>合計(A)＋(B)</t>
    <rPh sb="0" eb="2">
      <t>ゴウケイ</t>
    </rPh>
    <phoneticPr fontId="2"/>
  </si>
  <si>
    <t>計</t>
    <rPh sb="0" eb="1">
      <t>ケイ</t>
    </rPh>
    <phoneticPr fontId="2"/>
  </si>
  <si>
    <t>(3)償還財源</t>
    <rPh sb="3" eb="5">
      <t>ショウカン</t>
    </rPh>
    <rPh sb="5" eb="7">
      <t>ザイゲン</t>
    </rPh>
    <phoneticPr fontId="2"/>
  </si>
  <si>
    <t>借入金(A)＋(B)</t>
    <rPh sb="0" eb="2">
      <t>カリイレ</t>
    </rPh>
    <rPh sb="2" eb="3">
      <t>キン</t>
    </rPh>
    <phoneticPr fontId="2"/>
  </si>
  <si>
    <t>充　　当　　財　　源</t>
    <rPh sb="0" eb="1">
      <t>ミツル</t>
    </rPh>
    <rPh sb="3" eb="4">
      <t>トウ</t>
    </rPh>
    <rPh sb="6" eb="7">
      <t>ザイ</t>
    </rPh>
    <rPh sb="9" eb="10">
      <t>ミナモト</t>
    </rPh>
    <phoneticPr fontId="2"/>
  </si>
  <si>
    <t>設置者負担分</t>
    <rPh sb="0" eb="2">
      <t>セッチ</t>
    </rPh>
    <rPh sb="2" eb="3">
      <t>シャ</t>
    </rPh>
    <rPh sb="3" eb="6">
      <t>フタンブン</t>
    </rPh>
    <phoneticPr fontId="2"/>
  </si>
  <si>
    <t>(4)償還財源設置者負担分内訳</t>
    <rPh sb="3" eb="5">
      <t>ショウカン</t>
    </rPh>
    <rPh sb="5" eb="7">
      <t>ザイゲン</t>
    </rPh>
    <rPh sb="7" eb="9">
      <t>セッチ</t>
    </rPh>
    <rPh sb="9" eb="10">
      <t>シャ</t>
    </rPh>
    <rPh sb="10" eb="12">
      <t>フタン</t>
    </rPh>
    <rPh sb="12" eb="13">
      <t>ブン</t>
    </rPh>
    <rPh sb="13" eb="15">
      <t>ウチワケ</t>
    </rPh>
    <phoneticPr fontId="2"/>
  </si>
  <si>
    <t>内　　訳</t>
    <rPh sb="0" eb="1">
      <t>ウチ</t>
    </rPh>
    <rPh sb="3" eb="4">
      <t>ヤク</t>
    </rPh>
    <phoneticPr fontId="2"/>
  </si>
  <si>
    <t>金　　額</t>
    <rPh sb="0" eb="1">
      <t>キン</t>
    </rPh>
    <rPh sb="3" eb="4">
      <t>ガク</t>
    </rPh>
    <phoneticPr fontId="2"/>
  </si>
  <si>
    <t>本部会計繰入金等</t>
    <rPh sb="0" eb="2">
      <t>ホンブ</t>
    </rPh>
    <rPh sb="2" eb="4">
      <t>カイケイ</t>
    </rPh>
    <rPh sb="4" eb="6">
      <t>クリイレ</t>
    </rPh>
    <rPh sb="6" eb="7">
      <t>キン</t>
    </rPh>
    <rPh sb="7" eb="8">
      <t>ナド</t>
    </rPh>
    <phoneticPr fontId="2"/>
  </si>
  <si>
    <t>金額</t>
    <rPh sb="0" eb="2">
      <t>キンガク</t>
    </rPh>
    <phoneticPr fontId="2"/>
  </si>
  <si>
    <t>寄付者と法人との関係、職業等</t>
    <rPh sb="0" eb="2">
      <t>キフ</t>
    </rPh>
    <rPh sb="2" eb="3">
      <t>シャ</t>
    </rPh>
    <rPh sb="4" eb="6">
      <t>ホウジン</t>
    </rPh>
    <rPh sb="8" eb="10">
      <t>カンケイ</t>
    </rPh>
    <rPh sb="11" eb="13">
      <t>ショクギョウ</t>
    </rPh>
    <rPh sb="13" eb="14">
      <t>ナド</t>
    </rPh>
    <phoneticPr fontId="2"/>
  </si>
  <si>
    <t>内　　　　　　　　　　　　容</t>
    <rPh sb="0" eb="1">
      <t>ウチ</t>
    </rPh>
    <rPh sb="13" eb="14">
      <t>カタチ</t>
    </rPh>
    <phoneticPr fontId="2"/>
  </si>
  <si>
    <t>区分</t>
    <rPh sb="0" eb="2">
      <t>クブン</t>
    </rPh>
    <phoneticPr fontId="2"/>
  </si>
  <si>
    <t>土地賃借料</t>
    <rPh sb="0" eb="2">
      <t>トチ</t>
    </rPh>
    <rPh sb="2" eb="4">
      <t>チンシャク</t>
    </rPh>
    <rPh sb="4" eb="5">
      <t>リョウ</t>
    </rPh>
    <phoneticPr fontId="2"/>
  </si>
  <si>
    <t>借入金利息支出</t>
    <rPh sb="0" eb="2">
      <t>カリイレ</t>
    </rPh>
    <rPh sb="2" eb="3">
      <t>キン</t>
    </rPh>
    <rPh sb="3" eb="5">
      <t>リソク</t>
    </rPh>
    <rPh sb="5" eb="7">
      <t>シシュツ</t>
    </rPh>
    <phoneticPr fontId="2"/>
  </si>
  <si>
    <t>借入金元金償還支出</t>
    <rPh sb="0" eb="2">
      <t>カリイレ</t>
    </rPh>
    <rPh sb="2" eb="3">
      <t>キン</t>
    </rPh>
    <rPh sb="3" eb="5">
      <t>ガンキン</t>
    </rPh>
    <rPh sb="5" eb="7">
      <t>ショウカン</t>
    </rPh>
    <rPh sb="7" eb="9">
      <t>シシュツ</t>
    </rPh>
    <phoneticPr fontId="2"/>
  </si>
  <si>
    <t>　今次計画にかかる施設・事業分について記入してください。但し、今次計画にかかる借入金の償還財源として、借入申込施設・事業以外からも予定している場合は、その施設・事業分についても記入してください。借入金元金償還支出も経常活動による収支の支出欄に記入してください。</t>
    <rPh sb="3" eb="5">
      <t>ケイカク</t>
    </rPh>
    <rPh sb="28" eb="29">
      <t>タダ</t>
    </rPh>
    <rPh sb="33" eb="35">
      <t>ケイカク</t>
    </rPh>
    <rPh sb="51" eb="53">
      <t>カリイレ</t>
    </rPh>
    <rPh sb="97" eb="99">
      <t>カリイレ</t>
    </rPh>
    <rPh sb="99" eb="100">
      <t>キン</t>
    </rPh>
    <rPh sb="100" eb="102">
      <t>ガンキン</t>
    </rPh>
    <rPh sb="102" eb="104">
      <t>ショウカン</t>
    </rPh>
    <rPh sb="104" eb="106">
      <t>シシュツ</t>
    </rPh>
    <rPh sb="107" eb="109">
      <t>ケイジョウ</t>
    </rPh>
    <rPh sb="109" eb="111">
      <t>カツドウ</t>
    </rPh>
    <rPh sb="114" eb="116">
      <t>シュウシ</t>
    </rPh>
    <rPh sb="117" eb="119">
      <t>シシュツ</t>
    </rPh>
    <rPh sb="119" eb="120">
      <t>ラン</t>
    </rPh>
    <rPh sb="121" eb="123">
      <t>キニュウ</t>
    </rPh>
    <phoneticPr fontId="2"/>
  </si>
  <si>
    <t>様式2</t>
    <rPh sb="0" eb="2">
      <t>ヨウシキ</t>
    </rPh>
    <phoneticPr fontId="2"/>
  </si>
  <si>
    <t>社 会 福 祉 法 人 調 書</t>
    <rPh sb="0" eb="1">
      <t>シャ</t>
    </rPh>
    <rPh sb="2" eb="3">
      <t>カイ</t>
    </rPh>
    <rPh sb="4" eb="5">
      <t>フク</t>
    </rPh>
    <rPh sb="6" eb="7">
      <t>シ</t>
    </rPh>
    <rPh sb="8" eb="9">
      <t>ホウ</t>
    </rPh>
    <rPh sb="10" eb="11">
      <t>ジン</t>
    </rPh>
    <rPh sb="12" eb="13">
      <t>チョウ</t>
    </rPh>
    <rPh sb="14" eb="15">
      <t>ショ</t>
    </rPh>
    <phoneticPr fontId="2"/>
  </si>
  <si>
    <t>法人の名称 (ﾌﾘｶﾞﾅ)</t>
    <rPh sb="0" eb="2">
      <t>ホウジン</t>
    </rPh>
    <rPh sb="3" eb="4">
      <t>ナ</t>
    </rPh>
    <rPh sb="4" eb="5">
      <t>ショウ</t>
    </rPh>
    <phoneticPr fontId="2"/>
  </si>
  <si>
    <t>社会福祉法人○○○○</t>
    <rPh sb="0" eb="2">
      <t>シャカイ</t>
    </rPh>
    <rPh sb="2" eb="4">
      <t>フクシ</t>
    </rPh>
    <rPh sb="4" eb="6">
      <t>ホウジン</t>
    </rPh>
    <phoneticPr fontId="2"/>
  </si>
  <si>
    <t>主たる事務所の
所在地</t>
    <rPh sb="0" eb="1">
      <t>シュ</t>
    </rPh>
    <rPh sb="3" eb="5">
      <t>ジム</t>
    </rPh>
    <rPh sb="5" eb="6">
      <t>ショ</t>
    </rPh>
    <rPh sb="8" eb="11">
      <t>ショザイチ</t>
    </rPh>
    <phoneticPr fontId="2"/>
  </si>
  <si>
    <t>設立認可年月日</t>
    <rPh sb="0" eb="2">
      <t>セツリツ</t>
    </rPh>
    <rPh sb="2" eb="4">
      <t>ニンカ</t>
    </rPh>
    <rPh sb="4" eb="7">
      <t>ネンガッピ</t>
    </rPh>
    <phoneticPr fontId="2"/>
  </si>
  <si>
    <t>設立登記年月日</t>
    <rPh sb="0" eb="2">
      <t>セツリツ</t>
    </rPh>
    <rPh sb="2" eb="4">
      <t>トウキ</t>
    </rPh>
    <rPh sb="4" eb="7">
      <t>ネンガッピ</t>
    </rPh>
    <phoneticPr fontId="2"/>
  </si>
  <si>
    <t>事　業</t>
    <rPh sb="0" eb="1">
      <t>コト</t>
    </rPh>
    <rPh sb="2" eb="3">
      <t>ギョウ</t>
    </rPh>
    <phoneticPr fontId="2"/>
  </si>
  <si>
    <t>種　別</t>
    <rPh sb="0" eb="1">
      <t>タネ</t>
    </rPh>
    <rPh sb="2" eb="3">
      <t>ベツ</t>
    </rPh>
    <phoneticPr fontId="2"/>
  </si>
  <si>
    <t>種類・名称等</t>
    <rPh sb="0" eb="2">
      <t>シュルイ</t>
    </rPh>
    <rPh sb="3" eb="5">
      <t>メイショウ</t>
    </rPh>
    <rPh sb="5" eb="6">
      <t>トウ</t>
    </rPh>
    <phoneticPr fontId="2"/>
  </si>
  <si>
    <t>社会福祉事業</t>
    <rPh sb="0" eb="2">
      <t>シャカイ</t>
    </rPh>
    <rPh sb="2" eb="4">
      <t>フクシ</t>
    </rPh>
    <rPh sb="4" eb="6">
      <t>ジギョウ</t>
    </rPh>
    <phoneticPr fontId="2"/>
  </si>
  <si>
    <t>第１種</t>
    <rPh sb="0" eb="1">
      <t>ダイ</t>
    </rPh>
    <rPh sb="2" eb="3">
      <t>シュ</t>
    </rPh>
    <phoneticPr fontId="2"/>
  </si>
  <si>
    <t>第２種</t>
    <rPh sb="0" eb="1">
      <t>ダイ</t>
    </rPh>
    <rPh sb="2" eb="3">
      <t>シュ</t>
    </rPh>
    <phoneticPr fontId="2"/>
  </si>
  <si>
    <t>公益事業</t>
    <rPh sb="0" eb="2">
      <t>コウエキ</t>
    </rPh>
    <rPh sb="2" eb="4">
      <t>ジギョウ</t>
    </rPh>
    <phoneticPr fontId="2"/>
  </si>
  <si>
    <t>収益事業</t>
    <rPh sb="0" eb="2">
      <t>シュウエキ</t>
    </rPh>
    <rPh sb="2" eb="4">
      <t>ジギョウ</t>
    </rPh>
    <phoneticPr fontId="2"/>
  </si>
  <si>
    <t>理事・監事</t>
    <rPh sb="0" eb="2">
      <t>リジ</t>
    </rPh>
    <rPh sb="3" eb="5">
      <t>カンジ</t>
    </rPh>
    <phoneticPr fontId="2"/>
  </si>
  <si>
    <t>定　数</t>
    <rPh sb="0" eb="1">
      <t>サダム</t>
    </rPh>
    <rPh sb="2" eb="3">
      <t>カズ</t>
    </rPh>
    <phoneticPr fontId="2"/>
  </si>
  <si>
    <t>　理事　　　人（現員　　　人）　・　監事　　　人（現員　　　人）</t>
    <rPh sb="1" eb="2">
      <t>リ</t>
    </rPh>
    <rPh sb="2" eb="3">
      <t>コト</t>
    </rPh>
    <rPh sb="6" eb="7">
      <t>ニン</t>
    </rPh>
    <rPh sb="8" eb="10">
      <t>ゲンイン</t>
    </rPh>
    <rPh sb="13" eb="14">
      <t>ニン</t>
    </rPh>
    <rPh sb="18" eb="20">
      <t>カンジ</t>
    </rPh>
    <phoneticPr fontId="2"/>
  </si>
  <si>
    <t>役　職</t>
    <rPh sb="0" eb="1">
      <t>エキ</t>
    </rPh>
    <rPh sb="2" eb="3">
      <t>ショク</t>
    </rPh>
    <phoneticPr fontId="2"/>
  </si>
  <si>
    <t>氏　名</t>
    <rPh sb="0" eb="1">
      <t>シ</t>
    </rPh>
    <rPh sb="2" eb="3">
      <t>メイ</t>
    </rPh>
    <phoneticPr fontId="2"/>
  </si>
  <si>
    <t>年齢</t>
    <rPh sb="0" eb="1">
      <t>トシ</t>
    </rPh>
    <rPh sb="1" eb="2">
      <t>ヨワイ</t>
    </rPh>
    <phoneticPr fontId="2"/>
  </si>
  <si>
    <t>住　所</t>
    <rPh sb="0" eb="1">
      <t>ジュウ</t>
    </rPh>
    <rPh sb="2" eb="3">
      <t>ショ</t>
    </rPh>
    <phoneticPr fontId="2"/>
  </si>
  <si>
    <t>職　業</t>
    <rPh sb="0" eb="1">
      <t>ショク</t>
    </rPh>
    <rPh sb="2" eb="3">
      <t>ギョウ</t>
    </rPh>
    <phoneticPr fontId="2"/>
  </si>
  <si>
    <t>別添「財産目録」のとおり</t>
    <rPh sb="0" eb="2">
      <t>ベッテン</t>
    </rPh>
    <rPh sb="3" eb="5">
      <t>ザイサン</t>
    </rPh>
    <rPh sb="5" eb="7">
      <t>モクロク</t>
    </rPh>
    <phoneticPr fontId="2"/>
  </si>
  <si>
    <t>借入等負債の状況</t>
    <rPh sb="0" eb="2">
      <t>カリイレ</t>
    </rPh>
    <rPh sb="2" eb="3">
      <t>トウ</t>
    </rPh>
    <rPh sb="3" eb="5">
      <t>フサイ</t>
    </rPh>
    <rPh sb="6" eb="8">
      <t>ジョウキョウ</t>
    </rPh>
    <phoneticPr fontId="2"/>
  </si>
  <si>
    <t>負債の内容</t>
    <rPh sb="0" eb="2">
      <t>フサイ</t>
    </rPh>
    <rPh sb="3" eb="5">
      <t>ナイヨウ</t>
    </rPh>
    <phoneticPr fontId="2"/>
  </si>
  <si>
    <t>当初負債額</t>
    <rPh sb="0" eb="2">
      <t>トウショ</t>
    </rPh>
    <rPh sb="2" eb="4">
      <t>フサイ</t>
    </rPh>
    <rPh sb="4" eb="5">
      <t>ガク</t>
    </rPh>
    <phoneticPr fontId="2"/>
  </si>
  <si>
    <t>負債残額</t>
    <rPh sb="0" eb="2">
      <t>フサイ</t>
    </rPh>
    <rPh sb="2" eb="4">
      <t>ザンガク</t>
    </rPh>
    <phoneticPr fontId="2"/>
  </si>
  <si>
    <t>内容(借入先等)</t>
    <rPh sb="0" eb="2">
      <t>ナイヨウ</t>
    </rPh>
    <rPh sb="3" eb="5">
      <t>カリイレ</t>
    </rPh>
    <rPh sb="5" eb="6">
      <t>サキ</t>
    </rPh>
    <rPh sb="6" eb="7">
      <t>トウ</t>
    </rPh>
    <phoneticPr fontId="2"/>
  </si>
  <si>
    <t>その他負債</t>
    <rPh sb="2" eb="3">
      <t>タ</t>
    </rPh>
    <rPh sb="3" eb="5">
      <t>フサイ</t>
    </rPh>
    <phoneticPr fontId="2"/>
  </si>
  <si>
    <t>法人本部の所轄庁による指導監査実施日</t>
    <rPh sb="0" eb="2">
      <t>ホウジン</t>
    </rPh>
    <rPh sb="2" eb="4">
      <t>ホンブ</t>
    </rPh>
    <rPh sb="5" eb="7">
      <t>ショカツ</t>
    </rPh>
    <rPh sb="7" eb="8">
      <t>チョウ</t>
    </rPh>
    <rPh sb="11" eb="13">
      <t>シドウ</t>
    </rPh>
    <rPh sb="13" eb="15">
      <t>カンサ</t>
    </rPh>
    <rPh sb="15" eb="17">
      <t>ジッシ</t>
    </rPh>
    <rPh sb="17" eb="18">
      <t>ビ</t>
    </rPh>
    <phoneticPr fontId="2"/>
  </si>
  <si>
    <t>左記改善報告日</t>
    <rPh sb="0" eb="2">
      <t>サキ</t>
    </rPh>
    <rPh sb="2" eb="4">
      <t>カイゼン</t>
    </rPh>
    <rPh sb="4" eb="6">
      <t>ホウコク</t>
    </rPh>
    <rPh sb="6" eb="7">
      <t>ビ</t>
    </rPh>
    <phoneticPr fontId="2"/>
  </si>
  <si>
    <t>所轄庁</t>
    <rPh sb="0" eb="2">
      <t>ショカツ</t>
    </rPh>
    <rPh sb="2" eb="3">
      <t>チョウ</t>
    </rPh>
    <phoneticPr fontId="2"/>
  </si>
  <si>
    <t>介護報酬・居住費収入等</t>
    <rPh sb="0" eb="2">
      <t>カイゴ</t>
    </rPh>
    <rPh sb="2" eb="4">
      <t>ホウシュウ</t>
    </rPh>
    <rPh sb="5" eb="7">
      <t>キョジュウ</t>
    </rPh>
    <rPh sb="7" eb="8">
      <t>ヒ</t>
    </rPh>
    <rPh sb="8" eb="10">
      <t>シュウニュウ</t>
    </rPh>
    <rPh sb="10" eb="11">
      <t>ナド</t>
    </rPh>
    <phoneticPr fontId="2"/>
  </si>
  <si>
    <r>
      <t>　個別の積算については、</t>
    </r>
    <r>
      <rPr>
        <sz val="10"/>
        <rFont val="ＭＳ ゴシック"/>
        <family val="3"/>
        <charset val="128"/>
      </rPr>
      <t>任意の様式の内訳書を添付</t>
    </r>
    <r>
      <rPr>
        <sz val="10"/>
        <rFont val="ＭＳ 明朝"/>
        <family val="1"/>
        <charset val="128"/>
      </rPr>
      <t>してください。</t>
    </r>
    <phoneticPr fontId="2"/>
  </si>
  <si>
    <t>Ｓ51</t>
  </si>
  <si>
    <t>Ｈ23</t>
  </si>
  <si>
    <t>Ｓ52</t>
  </si>
  <si>
    <t>Ｈ24</t>
  </si>
  <si>
    <t>Ｓ53</t>
  </si>
  <si>
    <t>Ｈ25</t>
  </si>
  <si>
    <t>Ｓ54</t>
  </si>
  <si>
    <t>Ｈ26</t>
  </si>
  <si>
    <t>Ｓ55</t>
  </si>
  <si>
    <t>Ｈ27</t>
  </si>
  <si>
    <t>Ｓ56</t>
  </si>
  <si>
    <t>Ｈ28</t>
  </si>
  <si>
    <t>Ｓ57</t>
  </si>
  <si>
    <t>Ｈ29</t>
  </si>
  <si>
    <t>Ｓ58</t>
  </si>
  <si>
    <t>Ｈ30</t>
  </si>
  <si>
    <t>Ｓ59</t>
  </si>
  <si>
    <t>Ｈ31</t>
  </si>
  <si>
    <t>Ｓ60</t>
  </si>
  <si>
    <t>Ｈ32</t>
  </si>
  <si>
    <t>Ｓ61</t>
  </si>
  <si>
    <t>Ｈ33</t>
  </si>
  <si>
    <t>Ｓ62</t>
  </si>
  <si>
    <t>Ｈ34</t>
  </si>
  <si>
    <t>Ｓ63</t>
  </si>
  <si>
    <t>Ｈ35</t>
  </si>
  <si>
    <t>Ｓ64</t>
  </si>
  <si>
    <t>Ｈ36</t>
  </si>
  <si>
    <t>Ｈ37</t>
  </si>
  <si>
    <t>Ｈ38</t>
  </si>
  <si>
    <t>Ｈ３</t>
  </si>
  <si>
    <t>Ｈ39</t>
  </si>
  <si>
    <t>Ｈ４</t>
  </si>
  <si>
    <t>Ｈ40</t>
  </si>
  <si>
    <t>Ｈ５</t>
  </si>
  <si>
    <t>Ｈ41</t>
  </si>
  <si>
    <t>Ｈ６</t>
  </si>
  <si>
    <t>Ｈ42</t>
  </si>
  <si>
    <t>Ｈ７</t>
  </si>
  <si>
    <t>Ｈ43</t>
  </si>
  <si>
    <t>Ｈ８</t>
  </si>
  <si>
    <t>Ｈ44</t>
  </si>
  <si>
    <t>Ｈ９</t>
  </si>
  <si>
    <t>Ｈ45</t>
  </si>
  <si>
    <t>Ｈ46</t>
  </si>
  <si>
    <t>Ｈ11</t>
  </si>
  <si>
    <t>Ｈ47</t>
  </si>
  <si>
    <t>Ｈ12</t>
  </si>
  <si>
    <t>Ｈ48</t>
  </si>
  <si>
    <t>Ｈ13</t>
  </si>
  <si>
    <t>Ｈ49</t>
  </si>
  <si>
    <t>Ｈ14</t>
  </si>
  <si>
    <t>Ｈ50</t>
  </si>
  <si>
    <t>Ｈ15</t>
  </si>
  <si>
    <t>Ｈ51</t>
  </si>
  <si>
    <t>Ｈ16</t>
  </si>
  <si>
    <t>Ｈ52</t>
  </si>
  <si>
    <t>Ｈ17</t>
  </si>
  <si>
    <t>Ｈ53</t>
  </si>
  <si>
    <t>Ｈ18</t>
  </si>
  <si>
    <t>Ｈ54</t>
  </si>
  <si>
    <t>Ｈ19</t>
  </si>
  <si>
    <t>Ｈ55</t>
  </si>
  <si>
    <t>Ｈ20</t>
  </si>
  <si>
    <t>Ｈ56</t>
  </si>
  <si>
    <t>Ｈ21</t>
  </si>
  <si>
    <t>Ｈ57</t>
  </si>
  <si>
    <t>Ｈ22</t>
  </si>
  <si>
    <t>Ｈ58</t>
  </si>
  <si>
    <t>Ｈ59</t>
  </si>
  <si>
    <t>Ｈ60</t>
  </si>
  <si>
    <t>Ｈ61</t>
  </si>
  <si>
    <t>Ｈ62</t>
  </si>
  <si>
    <t>Ｈ63</t>
  </si>
  <si>
    <t>(金額単位:円)</t>
    <rPh sb="1" eb="3">
      <t>キンガク</t>
    </rPh>
    <rPh sb="3" eb="5">
      <t>タンイ</t>
    </rPh>
    <rPh sb="6" eb="7">
      <t>エン</t>
    </rPh>
    <phoneticPr fontId="2"/>
  </si>
  <si>
    <t>借 入 先</t>
    <rPh sb="0" eb="1">
      <t>シャク</t>
    </rPh>
    <rPh sb="2" eb="3">
      <t>イリ</t>
    </rPh>
    <rPh sb="4" eb="5">
      <t>サキ</t>
    </rPh>
    <phoneticPr fontId="2"/>
  </si>
  <si>
    <t>左記借入対象の
施設名</t>
    <rPh sb="0" eb="2">
      <t>サキ</t>
    </rPh>
    <rPh sb="2" eb="4">
      <t>カリイレ</t>
    </rPh>
    <rPh sb="4" eb="6">
      <t>タイショウ</t>
    </rPh>
    <rPh sb="8" eb="10">
      <t>シセツ</t>
    </rPh>
    <rPh sb="10" eb="11">
      <t>メイ</t>
    </rPh>
    <phoneticPr fontId="2"/>
  </si>
  <si>
    <t>借入契約</t>
    <rPh sb="0" eb="2">
      <t>カリイレ</t>
    </rPh>
    <rPh sb="2" eb="4">
      <t>ケイヤク</t>
    </rPh>
    <phoneticPr fontId="2"/>
  </si>
  <si>
    <t>返済期限</t>
    <rPh sb="0" eb="2">
      <t>ヘンサイ</t>
    </rPh>
    <rPh sb="2" eb="4">
      <t>キゲン</t>
    </rPh>
    <phoneticPr fontId="2"/>
  </si>
  <si>
    <t>使　　途</t>
    <rPh sb="0" eb="1">
      <t>ツカ</t>
    </rPh>
    <rPh sb="3" eb="4">
      <t>ト</t>
    </rPh>
    <phoneticPr fontId="2"/>
  </si>
  <si>
    <t>期首残高</t>
    <rPh sb="0" eb="2">
      <t>キシュ</t>
    </rPh>
    <rPh sb="2" eb="4">
      <t>ザンダカ</t>
    </rPh>
    <phoneticPr fontId="2"/>
  </si>
  <si>
    <t>当期借入額</t>
    <rPh sb="0" eb="2">
      <t>トウキ</t>
    </rPh>
    <rPh sb="2" eb="4">
      <t>カリイレ</t>
    </rPh>
    <rPh sb="4" eb="5">
      <t>ガク</t>
    </rPh>
    <phoneticPr fontId="2"/>
  </si>
  <si>
    <t>当期償還額</t>
    <rPh sb="0" eb="2">
      <t>トウキ</t>
    </rPh>
    <rPh sb="2" eb="4">
      <t>ショウカン</t>
    </rPh>
    <rPh sb="4" eb="5">
      <t>ガク</t>
    </rPh>
    <phoneticPr fontId="2"/>
  </si>
  <si>
    <t>差引期末残高</t>
    <rPh sb="0" eb="2">
      <t>サシヒキ</t>
    </rPh>
    <rPh sb="2" eb="4">
      <t>キマツ</t>
    </rPh>
    <rPh sb="4" eb="6">
      <t>ザンダカ</t>
    </rPh>
    <phoneticPr fontId="2"/>
  </si>
  <si>
    <t>元金償還
補助金</t>
    <rPh sb="0" eb="2">
      <t>ガンキン</t>
    </rPh>
    <rPh sb="2" eb="4">
      <t>ショウカン</t>
    </rPh>
    <rPh sb="5" eb="8">
      <t>ホジョキン</t>
    </rPh>
    <phoneticPr fontId="2"/>
  </si>
  <si>
    <t>利率</t>
    <rPh sb="0" eb="2">
      <t>リリツ</t>
    </rPh>
    <phoneticPr fontId="2"/>
  </si>
  <si>
    <t>支　払　利　息</t>
    <rPh sb="0" eb="1">
      <t>ササ</t>
    </rPh>
    <rPh sb="2" eb="3">
      <t>バライ</t>
    </rPh>
    <rPh sb="4" eb="5">
      <t>リ</t>
    </rPh>
    <rPh sb="6" eb="7">
      <t>イキ</t>
    </rPh>
    <phoneticPr fontId="2"/>
  </si>
  <si>
    <t>月</t>
    <rPh sb="0" eb="1">
      <t>ツキ</t>
    </rPh>
    <phoneticPr fontId="2"/>
  </si>
  <si>
    <t>④＝①＋②－③</t>
    <phoneticPr fontId="2"/>
  </si>
  <si>
    <t>当期支出額</t>
    <rPh sb="0" eb="2">
      <t>トウキ</t>
    </rPh>
    <rPh sb="2" eb="5">
      <t>シシュツガク</t>
    </rPh>
    <phoneticPr fontId="2"/>
  </si>
  <si>
    <t>利息補助金
収入</t>
    <rPh sb="0" eb="2">
      <t>リソク</t>
    </rPh>
    <rPh sb="2" eb="5">
      <t>ホジョキン</t>
    </rPh>
    <rPh sb="6" eb="8">
      <t>シュウニュウ</t>
    </rPh>
    <phoneticPr fontId="2"/>
  </si>
  <si>
    <t>写し</t>
    <rPh sb="0" eb="1">
      <t>ウツ</t>
    </rPh>
    <phoneticPr fontId="2"/>
  </si>
  <si>
    <t>特養</t>
    <rPh sb="0" eb="1">
      <t>トク</t>
    </rPh>
    <rPh sb="1" eb="2">
      <t>オサム</t>
    </rPh>
    <phoneticPr fontId="2"/>
  </si>
  <si>
    <t>今次計画借入金償還計画表(機構等借入金用)</t>
    <rPh sb="0" eb="2">
      <t>コンジ</t>
    </rPh>
    <rPh sb="2" eb="4">
      <t>ケイカク</t>
    </rPh>
    <rPh sb="13" eb="15">
      <t>キコウ</t>
    </rPh>
    <rPh sb="15" eb="16">
      <t>トウ</t>
    </rPh>
    <rPh sb="16" eb="18">
      <t>カリイレ</t>
    </rPh>
    <rPh sb="18" eb="19">
      <t>キン</t>
    </rPh>
    <rPh sb="19" eb="20">
      <t>ヨウ</t>
    </rPh>
    <phoneticPr fontId="44"/>
  </si>
  <si>
    <t>様式6</t>
    <rPh sb="0" eb="2">
      <t>ヨウシキ</t>
    </rPh>
    <phoneticPr fontId="2"/>
  </si>
  <si>
    <t>様式　３</t>
    <rPh sb="0" eb="2">
      <t>ヨウシキ</t>
    </rPh>
    <phoneticPr fontId="2"/>
  </si>
  <si>
    <t>その他費用</t>
    <rPh sb="2" eb="3">
      <t>タ</t>
    </rPh>
    <rPh sb="3" eb="5">
      <t>ヒヨウ</t>
    </rPh>
    <phoneticPr fontId="2"/>
  </si>
  <si>
    <t>　うち給食費　</t>
    <phoneticPr fontId="2"/>
  </si>
  <si>
    <t>施設の種類</t>
    <rPh sb="0" eb="2">
      <t>シセツ</t>
    </rPh>
    <rPh sb="3" eb="5">
      <t>シュルイ</t>
    </rPh>
    <phoneticPr fontId="2"/>
  </si>
  <si>
    <t>補助対象</t>
    <rPh sb="0" eb="2">
      <t>ホジョ</t>
    </rPh>
    <rPh sb="2" eb="4">
      <t>タイショウ</t>
    </rPh>
    <phoneticPr fontId="2"/>
  </si>
  <si>
    <t>介護保険事業</t>
    <rPh sb="0" eb="2">
      <t>カイゴ</t>
    </rPh>
    <rPh sb="2" eb="4">
      <t>ホケン</t>
    </rPh>
    <rPh sb="4" eb="6">
      <t>ジギョウ</t>
    </rPh>
    <phoneticPr fontId="2"/>
  </si>
  <si>
    <t>〇</t>
    <phoneticPr fontId="2"/>
  </si>
  <si>
    <t>上記以外
の事業</t>
    <rPh sb="0" eb="2">
      <t>ジョウキ</t>
    </rPh>
    <rPh sb="2" eb="4">
      <t>イガイ</t>
    </rPh>
    <rPh sb="6" eb="8">
      <t>ジギョウ</t>
    </rPh>
    <phoneticPr fontId="2"/>
  </si>
  <si>
    <t>-</t>
    <phoneticPr fontId="2"/>
  </si>
  <si>
    <t>×</t>
    <phoneticPr fontId="2"/>
  </si>
  <si>
    <t>工期</t>
    <rPh sb="0" eb="2">
      <t>コウキ</t>
    </rPh>
    <phoneticPr fontId="2"/>
  </si>
  <si>
    <t>開設日</t>
    <rPh sb="0" eb="3">
      <t>カイセツビ</t>
    </rPh>
    <phoneticPr fontId="2"/>
  </si>
  <si>
    <t>計画施設</t>
    <rPh sb="0" eb="2">
      <t>ケイカク</t>
    </rPh>
    <rPh sb="2" eb="4">
      <t>シセツ</t>
    </rPh>
    <phoneticPr fontId="2"/>
  </si>
  <si>
    <t>受託する　　　　　・　　　　　受託しない</t>
    <rPh sb="0" eb="2">
      <t>ジュタク</t>
    </rPh>
    <rPh sb="15" eb="17">
      <t>ジュタク</t>
    </rPh>
    <phoneticPr fontId="2"/>
  </si>
  <si>
    <t>円/日</t>
    <rPh sb="0" eb="1">
      <t>エン</t>
    </rPh>
    <rPh sb="2" eb="3">
      <t>ニチ</t>
    </rPh>
    <phoneticPr fontId="2"/>
  </si>
  <si>
    <t>　老人福祉法第11条の措置入所について</t>
    <rPh sb="1" eb="3">
      <t>ロウジン</t>
    </rPh>
    <rPh sb="3" eb="5">
      <t>フクシ</t>
    </rPh>
    <rPh sb="5" eb="6">
      <t>ホウ</t>
    </rPh>
    <rPh sb="6" eb="7">
      <t>ダイ</t>
    </rPh>
    <rPh sb="9" eb="10">
      <t>ジョウ</t>
    </rPh>
    <rPh sb="11" eb="13">
      <t>ソチ</t>
    </rPh>
    <rPh sb="13" eb="15">
      <t>ニュウショ</t>
    </rPh>
    <phoneticPr fontId="2"/>
  </si>
  <si>
    <t>協力病院
（予定）</t>
    <rPh sb="0" eb="2">
      <t>キョウリョク</t>
    </rPh>
    <rPh sb="2" eb="4">
      <t>ビョウイン</t>
    </rPh>
    <rPh sb="6" eb="8">
      <t>ヨテイ</t>
    </rPh>
    <phoneticPr fontId="2"/>
  </si>
  <si>
    <t>名称：</t>
    <rPh sb="0" eb="2">
      <t>メイショウ</t>
    </rPh>
    <phoneticPr fontId="2"/>
  </si>
  <si>
    <t>診療科目：</t>
    <rPh sb="0" eb="2">
      <t>シンリョウ</t>
    </rPh>
    <rPh sb="2" eb="4">
      <t>カモク</t>
    </rPh>
    <phoneticPr fontId="2"/>
  </si>
  <si>
    <t>所在地：</t>
    <rPh sb="0" eb="3">
      <t>ショザイチ</t>
    </rPh>
    <phoneticPr fontId="2"/>
  </si>
  <si>
    <t>協力歯科医療
機関（予定）</t>
    <rPh sb="0" eb="2">
      <t>キョウリョク</t>
    </rPh>
    <rPh sb="2" eb="4">
      <t>シカ</t>
    </rPh>
    <rPh sb="4" eb="6">
      <t>イリョウ</t>
    </rPh>
    <rPh sb="7" eb="9">
      <t>キカン</t>
    </rPh>
    <rPh sb="10" eb="12">
      <t>ヨテイ</t>
    </rPh>
    <phoneticPr fontId="2"/>
  </si>
  <si>
    <t>施設規模</t>
    <rPh sb="0" eb="2">
      <t>シセツ</t>
    </rPh>
    <rPh sb="2" eb="4">
      <t>キボ</t>
    </rPh>
    <phoneticPr fontId="2"/>
  </si>
  <si>
    <t>構造等：</t>
    <rPh sb="0" eb="2">
      <t>コウゾウ</t>
    </rPh>
    <rPh sb="2" eb="3">
      <t>トウ</t>
    </rPh>
    <phoneticPr fontId="2"/>
  </si>
  <si>
    <t>造</t>
    <rPh sb="0" eb="1">
      <t>ゾウ</t>
    </rPh>
    <phoneticPr fontId="2"/>
  </si>
  <si>
    <t>階建</t>
    <rPh sb="0" eb="1">
      <t>カイ</t>
    </rPh>
    <rPh sb="1" eb="2">
      <t>タ</t>
    </rPh>
    <phoneticPr fontId="2"/>
  </si>
  <si>
    <t>建築面積：</t>
    <rPh sb="0" eb="2">
      <t>ケンチク</t>
    </rPh>
    <rPh sb="2" eb="4">
      <t>メンセキ</t>
    </rPh>
    <phoneticPr fontId="2"/>
  </si>
  <si>
    <t>（建ぺい率</t>
    <rPh sb="1" eb="2">
      <t>ケン</t>
    </rPh>
    <rPh sb="4" eb="5">
      <t>リツ</t>
    </rPh>
    <phoneticPr fontId="2"/>
  </si>
  <si>
    <t>％）</t>
    <phoneticPr fontId="2"/>
  </si>
  <si>
    <t>延床面積：</t>
    <rPh sb="0" eb="2">
      <t>ノベユカ</t>
    </rPh>
    <rPh sb="2" eb="4">
      <t>メンセキ</t>
    </rPh>
    <phoneticPr fontId="2"/>
  </si>
  <si>
    <t>（容積率</t>
    <rPh sb="1" eb="3">
      <t>ヨウセキ</t>
    </rPh>
    <rPh sb="3" eb="4">
      <t>リツ</t>
    </rPh>
    <phoneticPr fontId="2"/>
  </si>
  <si>
    <t>事務担当者</t>
    <rPh sb="0" eb="2">
      <t>ジム</t>
    </rPh>
    <rPh sb="2" eb="5">
      <t>タントウシャ</t>
    </rPh>
    <phoneticPr fontId="2"/>
  </si>
  <si>
    <t>連絡先（施設名）：</t>
    <rPh sb="0" eb="3">
      <t>レンラクサキ</t>
    </rPh>
    <rPh sb="4" eb="6">
      <t>シセツ</t>
    </rPh>
    <rPh sb="6" eb="7">
      <t>メイ</t>
    </rPh>
    <phoneticPr fontId="2"/>
  </si>
  <si>
    <t>電話番号：</t>
    <rPh sb="0" eb="2">
      <t>デンワ</t>
    </rPh>
    <rPh sb="2" eb="4">
      <t>バンゴウ</t>
    </rPh>
    <phoneticPr fontId="2"/>
  </si>
  <si>
    <t>FAX番号：</t>
    <rPh sb="3" eb="5">
      <t>バンゴウ</t>
    </rPh>
    <phoneticPr fontId="2"/>
  </si>
  <si>
    <t>氏名及び役職名：</t>
    <rPh sb="0" eb="2">
      <t>シメイ</t>
    </rPh>
    <rPh sb="2" eb="3">
      <t>オヨ</t>
    </rPh>
    <rPh sb="4" eb="7">
      <t>ヤクショクメイ</t>
    </rPh>
    <phoneticPr fontId="2"/>
  </si>
  <si>
    <t>※事務担当者は、法人の理事又は職員の中から選任してください。</t>
    <rPh sb="1" eb="3">
      <t>ジム</t>
    </rPh>
    <rPh sb="3" eb="6">
      <t>タントウシャ</t>
    </rPh>
    <rPh sb="8" eb="10">
      <t>ホウジン</t>
    </rPh>
    <rPh sb="11" eb="13">
      <t>リジ</t>
    </rPh>
    <rPh sb="13" eb="14">
      <t>マタ</t>
    </rPh>
    <rPh sb="15" eb="17">
      <t>ショクイン</t>
    </rPh>
    <rPh sb="18" eb="19">
      <t>ナカ</t>
    </rPh>
    <rPh sb="21" eb="23">
      <t>センニン</t>
    </rPh>
    <phoneticPr fontId="2"/>
  </si>
  <si>
    <t>←年単位で入力（20年以内、特養ﾕﾆｯﾄの整備であれば30年以内)</t>
    <rPh sb="1" eb="4">
      <t>ネンタンイ</t>
    </rPh>
    <rPh sb="5" eb="7">
      <t>ニュウリョク</t>
    </rPh>
    <rPh sb="10" eb="11">
      <t>ネン</t>
    </rPh>
    <rPh sb="11" eb="13">
      <t>イナイ</t>
    </rPh>
    <rPh sb="14" eb="16">
      <t>トクヨウ</t>
    </rPh>
    <rPh sb="21" eb="23">
      <t>セイビ</t>
    </rPh>
    <rPh sb="29" eb="30">
      <t>ネン</t>
    </rPh>
    <rPh sb="30" eb="32">
      <t>イナイ</t>
    </rPh>
    <phoneticPr fontId="44"/>
  </si>
  <si>
    <t>２６年次目
↓</t>
    <rPh sb="2" eb="4">
      <t>ネンジ</t>
    </rPh>
    <rPh sb="4" eb="5">
      <t>メ</t>
    </rPh>
    <phoneticPr fontId="44"/>
  </si>
  <si>
    <t>２７年次目
↓</t>
    <rPh sb="2" eb="4">
      <t>ネンジ</t>
    </rPh>
    <rPh sb="4" eb="5">
      <t>メ</t>
    </rPh>
    <phoneticPr fontId="44"/>
  </si>
  <si>
    <t>２８年次目
↓</t>
    <rPh sb="2" eb="4">
      <t>ネンジ</t>
    </rPh>
    <rPh sb="4" eb="5">
      <t>メ</t>
    </rPh>
    <phoneticPr fontId="44"/>
  </si>
  <si>
    <t>２９年次目
↓</t>
    <rPh sb="2" eb="4">
      <t>ネンジ</t>
    </rPh>
    <rPh sb="4" eb="5">
      <t>メ</t>
    </rPh>
    <phoneticPr fontId="44"/>
  </si>
  <si>
    <t>３０年次目
↓</t>
    <rPh sb="2" eb="4">
      <t>ネンジ</t>
    </rPh>
    <rPh sb="4" eb="5">
      <t>メ</t>
    </rPh>
    <phoneticPr fontId="44"/>
  </si>
  <si>
    <t>←月単位で入力（24ヶ月以内、償還期間が20年以上であれば36ヶ月以内）</t>
    <rPh sb="1" eb="4">
      <t>ツキタンイ</t>
    </rPh>
    <rPh sb="5" eb="7">
      <t>ニュウリョク</t>
    </rPh>
    <rPh sb="11" eb="12">
      <t>ゲツ</t>
    </rPh>
    <rPh sb="12" eb="14">
      <t>イナイ</t>
    </rPh>
    <rPh sb="15" eb="17">
      <t>ショウカン</t>
    </rPh>
    <rPh sb="17" eb="19">
      <t>キカン</t>
    </rPh>
    <rPh sb="22" eb="23">
      <t>ネン</t>
    </rPh>
    <rPh sb="23" eb="25">
      <t>イジョウ</t>
    </rPh>
    <rPh sb="32" eb="33">
      <t>ゲツ</t>
    </rPh>
    <rPh sb="33" eb="35">
      <t>イナイ</t>
    </rPh>
    <phoneticPr fontId="44"/>
  </si>
  <si>
    <t>様式　４-２</t>
    <rPh sb="0" eb="2">
      <t>ヨウシキ</t>
    </rPh>
    <phoneticPr fontId="2"/>
  </si>
  <si>
    <t>様式7のとおり</t>
    <rPh sb="0" eb="2">
      <t>ヨウシキ</t>
    </rPh>
    <phoneticPr fontId="2"/>
  </si>
  <si>
    <t>社会福祉事業の有識者</t>
    <rPh sb="7" eb="10">
      <t>ユウシキシャ</t>
    </rPh>
    <phoneticPr fontId="2"/>
  </si>
  <si>
    <t>施設の管理者</t>
    <rPh sb="3" eb="6">
      <t>カンリシャ</t>
    </rPh>
    <phoneticPr fontId="2"/>
  </si>
  <si>
    <t>他の社会福祉法人の役員・評議員兼務の有無</t>
    <rPh sb="0" eb="1">
      <t>タ</t>
    </rPh>
    <rPh sb="2" eb="4">
      <t>シャカイ</t>
    </rPh>
    <rPh sb="4" eb="6">
      <t>フクシ</t>
    </rPh>
    <rPh sb="6" eb="8">
      <t>ホウジン</t>
    </rPh>
    <rPh sb="9" eb="11">
      <t>ヤクイン</t>
    </rPh>
    <rPh sb="12" eb="15">
      <t>ヒョウギイン</t>
    </rPh>
    <rPh sb="15" eb="17">
      <t>ケンム</t>
    </rPh>
    <rPh sb="18" eb="20">
      <t>ウム</t>
    </rPh>
    <phoneticPr fontId="2"/>
  </si>
  <si>
    <t>評議員</t>
    <rPh sb="0" eb="3">
      <t>ヒョウギイン</t>
    </rPh>
    <phoneticPr fontId="2"/>
  </si>
  <si>
    <t>役員との兼務の有無</t>
    <rPh sb="0" eb="2">
      <t>ヤクイン</t>
    </rPh>
    <rPh sb="4" eb="6">
      <t>ケンム</t>
    </rPh>
    <rPh sb="7" eb="9">
      <t>ウム</t>
    </rPh>
    <phoneticPr fontId="2"/>
  </si>
  <si>
    <t>他の社会福祉法人の役員・評議員兼務の有無</t>
    <phoneticPr fontId="2"/>
  </si>
  <si>
    <t>社会福祉法人の適正運営に係る有識者</t>
    <rPh sb="0" eb="2">
      <t>シャカイ</t>
    </rPh>
    <rPh sb="2" eb="4">
      <t>フクシ</t>
    </rPh>
    <rPh sb="4" eb="6">
      <t>ホウジン</t>
    </rPh>
    <rPh sb="7" eb="9">
      <t>テキセイ</t>
    </rPh>
    <rPh sb="9" eb="11">
      <t>ウンエイ</t>
    </rPh>
    <rPh sb="12" eb="13">
      <t>カカ</t>
    </rPh>
    <rPh sb="14" eb="17">
      <t>ユウシキシャ</t>
    </rPh>
    <phoneticPr fontId="2"/>
  </si>
  <si>
    <t>　既往借入金の状況（法人全体）　※3シートあります。</t>
    <rPh sb="1" eb="3">
      <t>キオウ</t>
    </rPh>
    <rPh sb="3" eb="5">
      <t>カリイレ</t>
    </rPh>
    <rPh sb="5" eb="6">
      <t>キン</t>
    </rPh>
    <rPh sb="7" eb="9">
      <t>ジョウキョウ</t>
    </rPh>
    <rPh sb="10" eb="12">
      <t>ホウジン</t>
    </rPh>
    <rPh sb="12" eb="14">
      <t>ゼンタイ</t>
    </rPh>
    <phoneticPr fontId="2"/>
  </si>
  <si>
    <t>玄関・ホール</t>
    <rPh sb="0" eb="2">
      <t>ゲンカン</t>
    </rPh>
    <phoneticPr fontId="2"/>
  </si>
  <si>
    <t>　年　月</t>
    <rPh sb="3" eb="4">
      <t>ガツ</t>
    </rPh>
    <phoneticPr fontId="2"/>
  </si>
  <si>
    <t>　令和　年　　月　　日　　～　　令和　　年　　月　　日</t>
    <rPh sb="1" eb="3">
      <t>レイワ</t>
    </rPh>
    <rPh sb="4" eb="5">
      <t>トシ</t>
    </rPh>
    <rPh sb="5" eb="6">
      <t>ヘイネン</t>
    </rPh>
    <rPh sb="7" eb="8">
      <t>ガツ</t>
    </rPh>
    <rPh sb="10" eb="11">
      <t>ニチ</t>
    </rPh>
    <rPh sb="16" eb="18">
      <t>レイワ</t>
    </rPh>
    <rPh sb="20" eb="21">
      <t>ネン</t>
    </rPh>
    <rPh sb="23" eb="24">
      <t>ガツ</t>
    </rPh>
    <rPh sb="26" eb="27">
      <t>ニチ</t>
    </rPh>
    <phoneticPr fontId="2"/>
  </si>
  <si>
    <t>　令和　年　　月　　日（予定）</t>
    <rPh sb="1" eb="3">
      <t>レイワ</t>
    </rPh>
    <rPh sb="4" eb="5">
      <t>ネン</t>
    </rPh>
    <rPh sb="7" eb="8">
      <t>ガツ</t>
    </rPh>
    <rPh sb="10" eb="11">
      <t>ニチ</t>
    </rPh>
    <rPh sb="12" eb="14">
      <t>ヨテイ</t>
    </rPh>
    <phoneticPr fontId="2"/>
  </si>
  <si>
    <t>居住費：</t>
    <rPh sb="0" eb="2">
      <t>キョジュウ</t>
    </rPh>
    <rPh sb="2" eb="3">
      <t>ヒ</t>
    </rPh>
    <phoneticPr fontId="2"/>
  </si>
  <si>
    <t>食費：</t>
    <rPh sb="0" eb="2">
      <t>ショクヒ</t>
    </rPh>
    <phoneticPr fontId="2"/>
  </si>
  <si>
    <t>　＊　その他計画の具体性を示すための資料は、任意様式でかまいません。</t>
    <rPh sb="5" eb="6">
      <t>タ</t>
    </rPh>
    <rPh sb="6" eb="8">
      <t>ケイカク</t>
    </rPh>
    <rPh sb="9" eb="12">
      <t>グタイセイ</t>
    </rPh>
    <rPh sb="13" eb="14">
      <t>シメ</t>
    </rPh>
    <rPh sb="18" eb="20">
      <t>シリョウ</t>
    </rPh>
    <rPh sb="22" eb="24">
      <t>ニンイ</t>
    </rPh>
    <rPh sb="24" eb="26">
      <t>ヨウシキ</t>
    </rPh>
    <phoneticPr fontId="2"/>
  </si>
  <si>
    <t>「2. 設置者負担について」に記入</t>
    <rPh sb="4" eb="7">
      <t>セッチシャ</t>
    </rPh>
    <rPh sb="7" eb="9">
      <t>フタン</t>
    </rPh>
    <rPh sb="15" eb="17">
      <t>キニュウ</t>
    </rPh>
    <phoneticPr fontId="2"/>
  </si>
  <si>
    <t>金　　額
（寄付金額）</t>
    <rPh sb="0" eb="1">
      <t>キン</t>
    </rPh>
    <rPh sb="3" eb="4">
      <t>ガク</t>
    </rPh>
    <rPh sb="6" eb="8">
      <t>キフ</t>
    </rPh>
    <rPh sb="8" eb="10">
      <t>キンガク</t>
    </rPh>
    <phoneticPr fontId="2"/>
  </si>
  <si>
    <t>財　　源　　内　　容
（寄付の場合は法人との関係、職業等も記入）</t>
    <rPh sb="0" eb="1">
      <t>ザイ</t>
    </rPh>
    <rPh sb="3" eb="4">
      <t>ミナモト</t>
    </rPh>
    <rPh sb="6" eb="7">
      <t>ナイ</t>
    </rPh>
    <rPh sb="9" eb="10">
      <t>カタチ</t>
    </rPh>
    <phoneticPr fontId="2"/>
  </si>
  <si>
    <t>内容</t>
    <rPh sb="0" eb="2">
      <t>ナイヨウ</t>
    </rPh>
    <phoneticPr fontId="2"/>
  </si>
  <si>
    <t>内　　訳
(寄付の場合は寄付者名)</t>
    <rPh sb="0" eb="1">
      <t>ウチ</t>
    </rPh>
    <rPh sb="3" eb="4">
      <t>ヤク</t>
    </rPh>
    <phoneticPr fontId="2"/>
  </si>
  <si>
    <t>様式　４</t>
    <rPh sb="0" eb="2">
      <t>ヨウシキ</t>
    </rPh>
    <phoneticPr fontId="2"/>
  </si>
  <si>
    <t>↓(3)へ</t>
    <phoneticPr fontId="2"/>
  </si>
  <si>
    <t>　　　　　　↓(4)へ</t>
    <phoneticPr fontId="2"/>
  </si>
  <si>
    <t>　施設整備資金計画書　※2シートあります。</t>
    <rPh sb="1" eb="3">
      <t>シセツ</t>
    </rPh>
    <rPh sb="3" eb="5">
      <t>セイビ</t>
    </rPh>
    <rPh sb="5" eb="7">
      <t>シキン</t>
    </rPh>
    <rPh sb="7" eb="10">
      <t>ケイカクショ</t>
    </rPh>
    <phoneticPr fontId="2"/>
  </si>
  <si>
    <t>特別養護老人ホーム（ユニット型個室）</t>
    <rPh sb="0" eb="6">
      <t>トクベツヨウゴロウジン</t>
    </rPh>
    <rPh sb="14" eb="15">
      <t>ガタ</t>
    </rPh>
    <rPh sb="15" eb="17">
      <t>コシツ</t>
    </rPh>
    <phoneticPr fontId="2"/>
  </si>
  <si>
    <t>特養</t>
    <rPh sb="0" eb="2">
      <t>トクヨウ</t>
    </rPh>
    <phoneticPr fontId="2"/>
  </si>
  <si>
    <t>ユニット</t>
    <phoneticPr fontId="2"/>
  </si>
  <si>
    <t>短期入所生活介護</t>
    <rPh sb="0" eb="8">
      <t>タンキニュウショセイカツカイゴ</t>
    </rPh>
    <phoneticPr fontId="2"/>
  </si>
  <si>
    <t>様式任意</t>
    <rPh sb="0" eb="4">
      <t>ヨウシキニンイ</t>
    </rPh>
    <phoneticPr fontId="2"/>
  </si>
  <si>
    <t>整備予定地</t>
    <rPh sb="0" eb="2">
      <t>セイビ</t>
    </rPh>
    <rPh sb="2" eb="5">
      <t>ヨテイチ</t>
    </rPh>
    <phoneticPr fontId="2"/>
  </si>
  <si>
    <t>施設名称</t>
    <rPh sb="0" eb="2">
      <t>シセツ</t>
    </rPh>
    <rPh sb="2" eb="4">
      <t>メイショウ</t>
    </rPh>
    <phoneticPr fontId="2"/>
  </si>
  <si>
    <t>敷地面積</t>
    <rPh sb="0" eb="2">
      <t>シキチ</t>
    </rPh>
    <rPh sb="2" eb="4">
      <t>メンセキ</t>
    </rPh>
    <phoneticPr fontId="2"/>
  </si>
  <si>
    <t>その他の公的補助金</t>
    <rPh sb="2" eb="3">
      <t>タ</t>
    </rPh>
    <rPh sb="4" eb="6">
      <t>コウテキ</t>
    </rPh>
    <rPh sb="6" eb="9">
      <t>ホジョキン</t>
    </rPh>
    <phoneticPr fontId="2"/>
  </si>
  <si>
    <t>※特養、短期入所生活介護以外の事業を行う場合は、別途施設利用状況表を作成し、収支見込計算書へ落とし込んでください。</t>
    <rPh sb="1" eb="3">
      <t>トクヨウ</t>
    </rPh>
    <rPh sb="4" eb="6">
      <t>タンキ</t>
    </rPh>
    <rPh sb="6" eb="8">
      <t>ニュウショ</t>
    </rPh>
    <rPh sb="8" eb="10">
      <t>セイカツ</t>
    </rPh>
    <rPh sb="10" eb="12">
      <t>カイゴ</t>
    </rPh>
    <rPh sb="12" eb="14">
      <t>イガイ</t>
    </rPh>
    <rPh sb="15" eb="17">
      <t>ジギョウ</t>
    </rPh>
    <rPh sb="18" eb="19">
      <t>オコナ</t>
    </rPh>
    <rPh sb="20" eb="22">
      <t>バアイ</t>
    </rPh>
    <rPh sb="24" eb="26">
      <t>ベット</t>
    </rPh>
    <rPh sb="26" eb="28">
      <t>シセツ</t>
    </rPh>
    <rPh sb="28" eb="30">
      <t>リヨウ</t>
    </rPh>
    <rPh sb="30" eb="32">
      <t>ジョウキョウ</t>
    </rPh>
    <rPh sb="32" eb="33">
      <t>ヒョウ</t>
    </rPh>
    <rPh sb="34" eb="36">
      <t>サクセイ</t>
    </rPh>
    <rPh sb="38" eb="40">
      <t>シュウシ</t>
    </rPh>
    <rPh sb="40" eb="42">
      <t>ミコミ</t>
    </rPh>
    <rPh sb="42" eb="45">
      <t>ケイサンショ</t>
    </rPh>
    <rPh sb="46" eb="47">
      <t>オ</t>
    </rPh>
    <rPh sb="49" eb="50">
      <t>コ</t>
    </rPh>
    <phoneticPr fontId="2"/>
  </si>
  <si>
    <r>
      <t>＊</t>
    </r>
    <r>
      <rPr>
        <sz val="9.5"/>
        <color rgb="FFFF0000"/>
        <rFont val="ＭＳ Ｐ明朝"/>
        <family val="1"/>
        <charset val="128"/>
      </rPr>
      <t>減価償却累計額</t>
    </r>
    <rPh sb="1" eb="3">
      <t>ゲンカ</t>
    </rPh>
    <rPh sb="3" eb="5">
      <t>ショウキャク</t>
    </rPh>
    <rPh sb="5" eb="8">
      <t>ルイケイガク</t>
    </rPh>
    <phoneticPr fontId="2"/>
  </si>
  <si>
    <r>
      <t>＊</t>
    </r>
    <r>
      <rPr>
        <sz val="9.5"/>
        <color rgb="FFFF0000"/>
        <rFont val="ＭＳ Ｐ明朝"/>
        <family val="1"/>
        <charset val="128"/>
      </rPr>
      <t>資産総額</t>
    </r>
    <rPh sb="1" eb="3">
      <t>シサン</t>
    </rPh>
    <rPh sb="3" eb="5">
      <t>ソウガク</t>
    </rPh>
    <phoneticPr fontId="2"/>
  </si>
  <si>
    <r>
      <t>＊</t>
    </r>
    <r>
      <rPr>
        <sz val="9.5"/>
        <color rgb="FFFF0000"/>
        <rFont val="ＭＳ Ｐ明朝"/>
        <family val="1"/>
        <charset val="128"/>
      </rPr>
      <t>負債総額</t>
    </r>
    <rPh sb="1" eb="3">
      <t>フサイ</t>
    </rPh>
    <rPh sb="3" eb="5">
      <t>ソウガク</t>
    </rPh>
    <phoneticPr fontId="2"/>
  </si>
  <si>
    <r>
      <t>＊</t>
    </r>
    <r>
      <rPr>
        <sz val="9.5"/>
        <color rgb="FFFF0000"/>
        <rFont val="ＭＳ Ｐ明朝"/>
        <family val="1"/>
        <charset val="128"/>
      </rPr>
      <t>純資産額</t>
    </r>
    <rPh sb="1" eb="4">
      <t>ジュンシサン</t>
    </rPh>
    <rPh sb="4" eb="5">
      <t>ガク</t>
    </rPh>
    <phoneticPr fontId="2"/>
  </si>
  <si>
    <r>
      <t>＊</t>
    </r>
    <r>
      <rPr>
        <sz val="9.5"/>
        <color rgb="FFFF0000"/>
        <rFont val="ＭＳ Ｐ明朝"/>
        <family val="1"/>
        <charset val="128"/>
      </rPr>
      <t>預金の保有状況</t>
    </r>
    <rPh sb="1" eb="3">
      <t>ヨキン</t>
    </rPh>
    <rPh sb="4" eb="6">
      <t>ホユウ</t>
    </rPh>
    <rPh sb="6" eb="8">
      <t>ジョウキョウ</t>
    </rPh>
    <phoneticPr fontId="2"/>
  </si>
  <si>
    <r>
      <t>＊</t>
    </r>
    <r>
      <rPr>
        <sz val="9.5"/>
        <color rgb="FFFF0000"/>
        <rFont val="ＭＳ Ｐ明朝"/>
        <family val="1"/>
        <charset val="128"/>
      </rPr>
      <t>土地・建物の所有状況</t>
    </r>
    <rPh sb="1" eb="3">
      <t>トチ</t>
    </rPh>
    <rPh sb="4" eb="6">
      <t>タテモノ</t>
    </rPh>
    <rPh sb="7" eb="9">
      <t>ショユウ</t>
    </rPh>
    <rPh sb="9" eb="11">
      <t>ジョウキョウ</t>
    </rPh>
    <phoneticPr fontId="2"/>
  </si>
  <si>
    <t>（注）・申込日現在の状況を記載してください（＊のある欄は、提出する財務諸表の最新年度決算の内容を記載してください）</t>
    <rPh sb="1" eb="2">
      <t>チュウ</t>
    </rPh>
    <rPh sb="4" eb="6">
      <t>モウシコ</t>
    </rPh>
    <rPh sb="6" eb="7">
      <t>ビ</t>
    </rPh>
    <rPh sb="7" eb="9">
      <t>ゲンザイ</t>
    </rPh>
    <rPh sb="10" eb="12">
      <t>ジョウキョウ</t>
    </rPh>
    <rPh sb="13" eb="15">
      <t>キサイ</t>
    </rPh>
    <rPh sb="26" eb="27">
      <t>ラン</t>
    </rPh>
    <rPh sb="29" eb="31">
      <t>テイシュツ</t>
    </rPh>
    <rPh sb="33" eb="35">
      <t>ザイム</t>
    </rPh>
    <rPh sb="35" eb="37">
      <t>ショヒョウ</t>
    </rPh>
    <rPh sb="38" eb="40">
      <t>サイシン</t>
    </rPh>
    <rPh sb="40" eb="42">
      <t>ネンド</t>
    </rPh>
    <rPh sb="42" eb="44">
      <t>ケッサン</t>
    </rPh>
    <rPh sb="45" eb="47">
      <t>ナイヨウ</t>
    </rPh>
    <rPh sb="48" eb="50">
      <t>キサイ</t>
    </rPh>
    <phoneticPr fontId="2"/>
  </si>
  <si>
    <t>　　　 ・様式に記載しきれないときは、適宜、記載欄を広げて記載しても（枚数が増えても）、または別紙としても構いません。</t>
    <rPh sb="5" eb="7">
      <t>ヨウシキ</t>
    </rPh>
    <rPh sb="8" eb="10">
      <t>キサイ</t>
    </rPh>
    <rPh sb="19" eb="21">
      <t>テキギ</t>
    </rPh>
    <rPh sb="22" eb="24">
      <t>キサイ</t>
    </rPh>
    <rPh sb="24" eb="25">
      <t>ラン</t>
    </rPh>
    <rPh sb="26" eb="27">
      <t>ヒロ</t>
    </rPh>
    <rPh sb="29" eb="31">
      <t>キサイ</t>
    </rPh>
    <rPh sb="35" eb="37">
      <t>マイスウ</t>
    </rPh>
    <rPh sb="38" eb="39">
      <t>フ</t>
    </rPh>
    <rPh sb="47" eb="49">
      <t>ベッシ</t>
    </rPh>
    <rPh sb="53" eb="54">
      <t>カマ</t>
    </rPh>
    <phoneticPr fontId="2"/>
  </si>
  <si>
    <t>様式任意</t>
    <rPh sb="0" eb="2">
      <t>ヨウシキ</t>
    </rPh>
    <rPh sb="2" eb="4">
      <t>ニンイ</t>
    </rPh>
    <phoneticPr fontId="2"/>
  </si>
  <si>
    <t>　（寄付予定者がいれば）寄付予定者との贈与契約確約書、寄付予定者の残高証明書や所得証明書等寄付行為能力を証明するもの及び印鑑証明書</t>
    <rPh sb="2" eb="4">
      <t>キフ</t>
    </rPh>
    <rPh sb="4" eb="7">
      <t>ヨテイシャ</t>
    </rPh>
    <rPh sb="12" eb="14">
      <t>キフ</t>
    </rPh>
    <rPh sb="14" eb="17">
      <t>ヨテイシャ</t>
    </rPh>
    <rPh sb="19" eb="21">
      <t>ゾウヨ</t>
    </rPh>
    <rPh sb="21" eb="23">
      <t>ケイヤク</t>
    </rPh>
    <rPh sb="23" eb="26">
      <t>カクヤクショ</t>
    </rPh>
    <rPh sb="27" eb="29">
      <t>キフ</t>
    </rPh>
    <rPh sb="29" eb="32">
      <t>ヨテイシャ</t>
    </rPh>
    <rPh sb="33" eb="35">
      <t>ザンダカ</t>
    </rPh>
    <rPh sb="35" eb="38">
      <t>ショウメイショ</t>
    </rPh>
    <rPh sb="39" eb="41">
      <t>ショトク</t>
    </rPh>
    <rPh sb="41" eb="43">
      <t>ショウメイ</t>
    </rPh>
    <rPh sb="43" eb="44">
      <t>ショ</t>
    </rPh>
    <rPh sb="44" eb="45">
      <t>トウ</t>
    </rPh>
    <rPh sb="45" eb="47">
      <t>キフ</t>
    </rPh>
    <rPh sb="47" eb="49">
      <t>コウイ</t>
    </rPh>
    <rPh sb="49" eb="51">
      <t>ノウリョク</t>
    </rPh>
    <rPh sb="52" eb="54">
      <t>ショウメイ</t>
    </rPh>
    <rPh sb="58" eb="59">
      <t>オヨ</t>
    </rPh>
    <rPh sb="60" eb="62">
      <t>インカン</t>
    </rPh>
    <rPh sb="62" eb="65">
      <t>ショウメイショ</t>
    </rPh>
    <phoneticPr fontId="2"/>
  </si>
  <si>
    <t>メールアドレス：</t>
    <phoneticPr fontId="2"/>
  </si>
  <si>
    <t>5階床面積</t>
    <rPh sb="1" eb="2">
      <t>カイ</t>
    </rPh>
    <rPh sb="2" eb="3">
      <t>ユカ</t>
    </rPh>
    <rPh sb="3" eb="5">
      <t>メンセキ</t>
    </rPh>
    <phoneticPr fontId="2"/>
  </si>
  <si>
    <t>6階床面積</t>
    <rPh sb="1" eb="2">
      <t>カイ</t>
    </rPh>
    <rPh sb="2" eb="3">
      <t>ユカ</t>
    </rPh>
    <rPh sb="3" eb="5">
      <t>メンセキ</t>
    </rPh>
    <phoneticPr fontId="2"/>
  </si>
  <si>
    <t>7階床面積</t>
    <rPh sb="1" eb="2">
      <t>カイ</t>
    </rPh>
    <rPh sb="2" eb="3">
      <t>ユカ</t>
    </rPh>
    <rPh sb="3" eb="5">
      <t>メンセキ</t>
    </rPh>
    <phoneticPr fontId="2"/>
  </si>
  <si>
    <t>8階床面積</t>
    <rPh sb="1" eb="2">
      <t>カイ</t>
    </rPh>
    <rPh sb="2" eb="3">
      <t>ユカ</t>
    </rPh>
    <rPh sb="3" eb="5">
      <t>メンセキ</t>
    </rPh>
    <phoneticPr fontId="2"/>
  </si>
  <si>
    <t>特養整備床数</t>
    <rPh sb="0" eb="2">
      <t>トクヨウ</t>
    </rPh>
    <rPh sb="2" eb="4">
      <t>セイビ</t>
    </rPh>
    <rPh sb="4" eb="5">
      <t>ショウ</t>
    </rPh>
    <rPh sb="5" eb="6">
      <t>スウ</t>
    </rPh>
    <phoneticPr fontId="2"/>
  </si>
  <si>
    <t>※市補助金以外の内訳の詳細を記載してください。</t>
    <rPh sb="1" eb="2">
      <t>シ</t>
    </rPh>
    <rPh sb="2" eb="5">
      <t>ホジョキン</t>
    </rPh>
    <rPh sb="5" eb="7">
      <t>イガイ</t>
    </rPh>
    <rPh sb="8" eb="10">
      <t>ウチワケ</t>
    </rPh>
    <rPh sb="11" eb="13">
      <t>ショウサイ</t>
    </rPh>
    <rPh sb="14" eb="16">
      <t>キサイ</t>
    </rPh>
    <phoneticPr fontId="2"/>
  </si>
  <si>
    <t>自己資金繰り入れ（例）</t>
    <rPh sb="0" eb="2">
      <t>ジコ</t>
    </rPh>
    <rPh sb="2" eb="4">
      <t>シキン</t>
    </rPh>
    <rPh sb="4" eb="5">
      <t>ク</t>
    </rPh>
    <rPh sb="6" eb="7">
      <t>イ</t>
    </rPh>
    <rPh sb="9" eb="10">
      <t>レイ</t>
    </rPh>
    <phoneticPr fontId="2"/>
  </si>
  <si>
    <t>設計監理費の前払い（例）</t>
    <rPh sb="0" eb="2">
      <t>セッケイ</t>
    </rPh>
    <rPh sb="2" eb="4">
      <t>カンリ</t>
    </rPh>
    <rPh sb="4" eb="5">
      <t>ヒ</t>
    </rPh>
    <rPh sb="6" eb="7">
      <t>マエ</t>
    </rPh>
    <rPh sb="7" eb="8">
      <t>ハラ</t>
    </rPh>
    <rPh sb="10" eb="11">
      <t>レイ</t>
    </rPh>
    <phoneticPr fontId="2"/>
  </si>
  <si>
    <t>市補助金（例）</t>
    <rPh sb="0" eb="1">
      <t>シ</t>
    </rPh>
    <rPh sb="1" eb="4">
      <t>ホジョキン</t>
    </rPh>
    <rPh sb="5" eb="6">
      <t>レイ</t>
    </rPh>
    <phoneticPr fontId="2"/>
  </si>
  <si>
    <t>建築工事費前払い（例）</t>
    <rPh sb="0" eb="2">
      <t>ケンチク</t>
    </rPh>
    <rPh sb="2" eb="5">
      <t>コウジヒ</t>
    </rPh>
    <rPh sb="5" eb="6">
      <t>マエ</t>
    </rPh>
    <rPh sb="6" eb="7">
      <t>ハラ</t>
    </rPh>
    <rPh sb="9" eb="10">
      <t>レイ</t>
    </rPh>
    <phoneticPr fontId="2"/>
  </si>
  <si>
    <t>〇月分土地代（例）</t>
    <rPh sb="1" eb="2">
      <t>ガツ</t>
    </rPh>
    <rPh sb="2" eb="3">
      <t>ブン</t>
    </rPh>
    <rPh sb="3" eb="6">
      <t>トチダイ</t>
    </rPh>
    <rPh sb="7" eb="8">
      <t>レイ</t>
    </rPh>
    <phoneticPr fontId="2"/>
  </si>
  <si>
    <t>建築工費費完了払い（例）</t>
    <rPh sb="0" eb="2">
      <t>ケンチク</t>
    </rPh>
    <rPh sb="2" eb="4">
      <t>コウヒ</t>
    </rPh>
    <rPh sb="4" eb="5">
      <t>ヒ</t>
    </rPh>
    <rPh sb="5" eb="7">
      <t>カンリョウ</t>
    </rPh>
    <rPh sb="7" eb="8">
      <t>ハラ</t>
    </rPh>
    <rPh sb="10" eb="11">
      <t>レイ</t>
    </rPh>
    <phoneticPr fontId="2"/>
  </si>
  <si>
    <t>証明書は原本
確約書は写し</t>
    <rPh sb="0" eb="3">
      <t>ショウメイショ</t>
    </rPh>
    <rPh sb="4" eb="6">
      <t>ゲンポン</t>
    </rPh>
    <rPh sb="7" eb="9">
      <t>カクヤク</t>
    </rPh>
    <rPh sb="9" eb="10">
      <t>ショ</t>
    </rPh>
    <rPh sb="11" eb="12">
      <t>ウツ</t>
    </rPh>
    <phoneticPr fontId="2"/>
  </si>
  <si>
    <t>　最新過去3年分の財務諸表（資金収支計算書、事業活動収支計算書、貸借対照表、財産目録）</t>
    <rPh sb="9" eb="11">
      <t>ザイム</t>
    </rPh>
    <rPh sb="11" eb="13">
      <t>ショヒョウ</t>
    </rPh>
    <rPh sb="38" eb="40">
      <t>ザイサン</t>
    </rPh>
    <rPh sb="40" eb="42">
      <t>モクロク</t>
    </rPh>
    <phoneticPr fontId="2"/>
  </si>
  <si>
    <t>　最新過去3年分の会計監査人による会計監査報告書（無い場合は、その旨を理由とともに任意様式で提出）</t>
    <rPh sb="1" eb="3">
      <t>サイシン</t>
    </rPh>
    <rPh sb="3" eb="5">
      <t>カコ</t>
    </rPh>
    <rPh sb="6" eb="8">
      <t>ネンブン</t>
    </rPh>
    <rPh sb="9" eb="14">
      <t>カイケイカンサニン</t>
    </rPh>
    <rPh sb="17" eb="24">
      <t>カイケイカンサホウコクショ</t>
    </rPh>
    <rPh sb="25" eb="26">
      <t>ナ</t>
    </rPh>
    <rPh sb="27" eb="29">
      <t>バアイ</t>
    </rPh>
    <rPh sb="33" eb="34">
      <t>ムネ</t>
    </rPh>
    <rPh sb="35" eb="37">
      <t>リユウ</t>
    </rPh>
    <rPh sb="41" eb="43">
      <t>ニンイ</t>
    </rPh>
    <rPh sb="43" eb="45">
      <t>ヨウシキ</t>
    </rPh>
    <rPh sb="46" eb="48">
      <t>テイシュツ</t>
    </rPh>
    <phoneticPr fontId="2"/>
  </si>
  <si>
    <t>令和8年度</t>
    <rPh sb="0" eb="2">
      <t>レイワ</t>
    </rPh>
    <rPh sb="3" eb="5">
      <t>ネンド</t>
    </rPh>
    <phoneticPr fontId="2"/>
  </si>
  <si>
    <t>－</t>
  </si>
  <si>
    <t>※延床面積は容積率算定用の面積を記載してください。</t>
    <phoneticPr fontId="2"/>
  </si>
  <si>
    <t>令和9年度</t>
    <rPh sb="0" eb="2">
      <t>レイワ</t>
    </rPh>
    <rPh sb="3" eb="5">
      <t>ネンド</t>
    </rPh>
    <phoneticPr fontId="2"/>
  </si>
  <si>
    <t>事業概要</t>
    <rPh sb="0" eb="2">
      <t>ジギョウ</t>
    </rPh>
    <rPh sb="2" eb="4">
      <t>ガイヨウ</t>
    </rPh>
    <phoneticPr fontId="2"/>
  </si>
  <si>
    <t>※令和6年4月から特養施設開設後3ヶ月目までの収入・支出について記載してください。</t>
    <rPh sb="1" eb="3">
      <t>レイワ</t>
    </rPh>
    <rPh sb="6" eb="7">
      <t>ガツ</t>
    </rPh>
    <rPh sb="9" eb="11">
      <t>トクヨウ</t>
    </rPh>
    <rPh sb="11" eb="13">
      <t>シセツ</t>
    </rPh>
    <rPh sb="13" eb="15">
      <t>カイセツ</t>
    </rPh>
    <rPh sb="15" eb="16">
      <t>ゴ</t>
    </rPh>
    <rPh sb="18" eb="19">
      <t>ゲツ</t>
    </rPh>
    <rPh sb="19" eb="20">
      <t>メ</t>
    </rPh>
    <rPh sb="23" eb="25">
      <t>シュウニュウ</t>
    </rPh>
    <rPh sb="26" eb="28">
      <t>シシュツ</t>
    </rPh>
    <rPh sb="32" eb="34">
      <t>キサイ</t>
    </rPh>
    <phoneticPr fontId="2"/>
  </si>
  <si>
    <t>令和10年度</t>
    <rPh sb="0" eb="2">
      <t>レイワ</t>
    </rPh>
    <rPh sb="4" eb="6">
      <t>ネンド</t>
    </rPh>
    <phoneticPr fontId="2"/>
  </si>
  <si>
    <t>既往借入金の状況（令和5年度末現在・法人全体）</t>
    <rPh sb="0" eb="2">
      <t>キオウ</t>
    </rPh>
    <rPh sb="2" eb="4">
      <t>カリイレ</t>
    </rPh>
    <rPh sb="4" eb="5">
      <t>キン</t>
    </rPh>
    <rPh sb="6" eb="8">
      <t>ジョウキョウ</t>
    </rPh>
    <rPh sb="9" eb="11">
      <t>レイワ</t>
    </rPh>
    <rPh sb="12" eb="14">
      <t>ネンド</t>
    </rPh>
    <rPh sb="13" eb="14">
      <t>ガンネン</t>
    </rPh>
    <rPh sb="14" eb="15">
      <t>マツ</t>
    </rPh>
    <rPh sb="15" eb="17">
      <t>ゲンザイ</t>
    </rPh>
    <rPh sb="18" eb="20">
      <t>ホウジン</t>
    </rPh>
    <rPh sb="20" eb="22">
      <t>ゼンタイ</t>
    </rPh>
    <phoneticPr fontId="2"/>
  </si>
  <si>
    <t>既往借入金の状況（令和8年度末予定・法人全体）</t>
    <rPh sb="0" eb="2">
      <t>キオウ</t>
    </rPh>
    <rPh sb="2" eb="4">
      <t>カリイレ</t>
    </rPh>
    <rPh sb="4" eb="5">
      <t>キン</t>
    </rPh>
    <rPh sb="6" eb="8">
      <t>ジョウキョウ</t>
    </rPh>
    <rPh sb="9" eb="11">
      <t>レイワ</t>
    </rPh>
    <rPh sb="12" eb="13">
      <t>ネン</t>
    </rPh>
    <rPh sb="13" eb="14">
      <t>ド</t>
    </rPh>
    <rPh sb="14" eb="15">
      <t>マツ</t>
    </rPh>
    <rPh sb="15" eb="17">
      <t>ヨテイ</t>
    </rPh>
    <rPh sb="18" eb="20">
      <t>ホウジン</t>
    </rPh>
    <rPh sb="20" eb="22">
      <t>ゼンタイ</t>
    </rPh>
    <phoneticPr fontId="2"/>
  </si>
  <si>
    <t>既往借入金の状況（令和11年度末予定・法人全体）</t>
    <rPh sb="0" eb="2">
      <t>キオウ</t>
    </rPh>
    <rPh sb="2" eb="4">
      <t>カリイレ</t>
    </rPh>
    <rPh sb="4" eb="5">
      <t>キン</t>
    </rPh>
    <rPh sb="6" eb="8">
      <t>ジョウキョウ</t>
    </rPh>
    <rPh sb="9" eb="11">
      <t>レイワ</t>
    </rPh>
    <rPh sb="13" eb="14">
      <t>ネン</t>
    </rPh>
    <rPh sb="14" eb="15">
      <t>ド</t>
    </rPh>
    <rPh sb="15" eb="16">
      <t>マツ</t>
    </rPh>
    <rPh sb="16" eb="18">
      <t>ヨテイ</t>
    </rPh>
    <rPh sb="19" eb="21">
      <t>ホウジン</t>
    </rPh>
    <rPh sb="21" eb="23">
      <t>ゼンタイ</t>
    </rPh>
    <phoneticPr fontId="2"/>
  </si>
  <si>
    <t>令和5年度末現在の調書を基本とし、償還計画に基づき令和8年度の予定を記載してください(今次整備も含め令和7年度までに予定している新たな借入金についても記載してください)。</t>
    <rPh sb="0" eb="2">
      <t>レイワ</t>
    </rPh>
    <rPh sb="3" eb="5">
      <t>ネンド</t>
    </rPh>
    <rPh sb="5" eb="6">
      <t>マツ</t>
    </rPh>
    <rPh sb="6" eb="8">
      <t>ゲンザイ</t>
    </rPh>
    <rPh sb="9" eb="11">
      <t>チョウショ</t>
    </rPh>
    <rPh sb="12" eb="14">
      <t>キホン</t>
    </rPh>
    <rPh sb="17" eb="19">
      <t>ショウカン</t>
    </rPh>
    <rPh sb="19" eb="21">
      <t>ケイカク</t>
    </rPh>
    <rPh sb="22" eb="23">
      <t>モト</t>
    </rPh>
    <rPh sb="25" eb="27">
      <t>レイワ</t>
    </rPh>
    <rPh sb="28" eb="29">
      <t>ネン</t>
    </rPh>
    <rPh sb="29" eb="30">
      <t>ド</t>
    </rPh>
    <rPh sb="31" eb="33">
      <t>ヨテイ</t>
    </rPh>
    <rPh sb="34" eb="36">
      <t>キサイ</t>
    </rPh>
    <rPh sb="43" eb="45">
      <t>コンジ</t>
    </rPh>
    <rPh sb="45" eb="47">
      <t>セイビ</t>
    </rPh>
    <rPh sb="48" eb="49">
      <t>フク</t>
    </rPh>
    <rPh sb="50" eb="52">
      <t>レイワ</t>
    </rPh>
    <rPh sb="53" eb="55">
      <t>ネンド</t>
    </rPh>
    <rPh sb="58" eb="60">
      <t>ヨテイ</t>
    </rPh>
    <rPh sb="64" eb="65">
      <t>アラ</t>
    </rPh>
    <rPh sb="67" eb="69">
      <t>カリイレ</t>
    </rPh>
    <rPh sb="69" eb="70">
      <t>キン</t>
    </rPh>
    <rPh sb="75" eb="77">
      <t>キサイ</t>
    </rPh>
    <phoneticPr fontId="2"/>
  </si>
  <si>
    <t>令和5年度末現在の調書を基本とし、償還計画に基づき令和11年度の予定を記載してください(今次整備も含め令和10年度までに予定している新たな借入金についても記載してください)。</t>
    <rPh sb="0" eb="2">
      <t>レイワ</t>
    </rPh>
    <rPh sb="3" eb="6">
      <t>ネンドマツ</t>
    </rPh>
    <rPh sb="4" eb="5">
      <t>ド</t>
    </rPh>
    <rPh sb="5" eb="6">
      <t>マツ</t>
    </rPh>
    <rPh sb="6" eb="8">
      <t>ゲンザイ</t>
    </rPh>
    <rPh sb="9" eb="11">
      <t>チョウショ</t>
    </rPh>
    <rPh sb="12" eb="14">
      <t>キホン</t>
    </rPh>
    <rPh sb="17" eb="19">
      <t>ショウカン</t>
    </rPh>
    <rPh sb="19" eb="21">
      <t>ケイカク</t>
    </rPh>
    <rPh sb="22" eb="23">
      <t>モト</t>
    </rPh>
    <rPh sb="25" eb="27">
      <t>レイワ</t>
    </rPh>
    <rPh sb="29" eb="30">
      <t>ネン</t>
    </rPh>
    <rPh sb="30" eb="31">
      <t>ド</t>
    </rPh>
    <rPh sb="32" eb="34">
      <t>ヨテイ</t>
    </rPh>
    <rPh sb="35" eb="37">
      <t>キサイ</t>
    </rPh>
    <rPh sb="44" eb="46">
      <t>コンジ</t>
    </rPh>
    <rPh sb="46" eb="48">
      <t>セイビ</t>
    </rPh>
    <rPh sb="49" eb="50">
      <t>フク</t>
    </rPh>
    <rPh sb="51" eb="53">
      <t>レイワ</t>
    </rPh>
    <rPh sb="55" eb="57">
      <t>ネンド</t>
    </rPh>
    <rPh sb="60" eb="62">
      <t>ヨテイ</t>
    </rPh>
    <rPh sb="66" eb="67">
      <t>アラ</t>
    </rPh>
    <rPh sb="69" eb="71">
      <t>カリイレ</t>
    </rPh>
    <rPh sb="71" eb="72">
      <t>キン</t>
    </rPh>
    <rPh sb="77" eb="79">
      <t>キサイ</t>
    </rPh>
    <phoneticPr fontId="2"/>
  </si>
  <si>
    <t>ショート</t>
    <phoneticPr fontId="2"/>
  </si>
  <si>
    <t>　この計算書では、令和8年度における収支見込を記載してください。</t>
    <rPh sb="9" eb="11">
      <t>レイワ</t>
    </rPh>
    <rPh sb="12" eb="13">
      <t>ネン</t>
    </rPh>
    <rPh sb="13" eb="14">
      <t>ド</t>
    </rPh>
    <rPh sb="23" eb="25">
      <t>キサイ</t>
    </rPh>
    <phoneticPr fontId="2"/>
  </si>
  <si>
    <t>　この計算書では、令和9年度における収支見込を記載してください。</t>
    <rPh sb="9" eb="11">
      <t>レイワ</t>
    </rPh>
    <rPh sb="12" eb="13">
      <t>ネン</t>
    </rPh>
    <rPh sb="13" eb="14">
      <t>ド</t>
    </rPh>
    <rPh sb="23" eb="25">
      <t>キサイ</t>
    </rPh>
    <phoneticPr fontId="2"/>
  </si>
  <si>
    <t>　この計算書では、令和10年度における収支見込を記載してください。</t>
    <rPh sb="9" eb="11">
      <t>レイワ</t>
    </rPh>
    <rPh sb="13" eb="14">
      <t>ネン</t>
    </rPh>
    <rPh sb="14" eb="15">
      <t>ド</t>
    </rPh>
    <rPh sb="24" eb="26">
      <t>キサイ</t>
    </rPh>
    <phoneticPr fontId="2"/>
  </si>
  <si>
    <t>　事業概要</t>
    <rPh sb="1" eb="3">
      <t>ジギョウ</t>
    </rPh>
    <rPh sb="3" eb="5">
      <t>ガイヨウ</t>
    </rPh>
    <phoneticPr fontId="2"/>
  </si>
  <si>
    <t>　資金収支見込計算書（令和8年度～令和10年度）　※各年度ごとにシートがあります。
　　　　　　　　　　　　　　　　　　　　　　　　　　　　　　　　※実施するサービスごとに記入すること</t>
    <rPh sb="1" eb="3">
      <t>シキン</t>
    </rPh>
    <rPh sb="3" eb="5">
      <t>シュウシ</t>
    </rPh>
    <rPh sb="5" eb="7">
      <t>ミコミ</t>
    </rPh>
    <rPh sb="7" eb="9">
      <t>ケイサン</t>
    </rPh>
    <rPh sb="9" eb="10">
      <t>ショ</t>
    </rPh>
    <rPh sb="11" eb="13">
      <t>レイワ</t>
    </rPh>
    <rPh sb="14" eb="16">
      <t>ネンド</t>
    </rPh>
    <rPh sb="17" eb="19">
      <t>レイワ</t>
    </rPh>
    <rPh sb="26" eb="29">
      <t>カクネンド</t>
    </rPh>
    <phoneticPr fontId="2"/>
  </si>
  <si>
    <t>管理者</t>
    <rPh sb="0" eb="3">
      <t>カンリシャ</t>
    </rPh>
    <phoneticPr fontId="2"/>
  </si>
  <si>
    <t>　整備予定地の位置図、地積測量図、現況写真</t>
    <rPh sb="1" eb="3">
      <t>セイビ</t>
    </rPh>
    <rPh sb="3" eb="5">
      <t>ヨテイ</t>
    </rPh>
    <rPh sb="5" eb="6">
      <t>チ</t>
    </rPh>
    <rPh sb="7" eb="10">
      <t>イチズ</t>
    </rPh>
    <rPh sb="11" eb="16">
      <t>チセキソクリョウズ</t>
    </rPh>
    <rPh sb="17" eb="21">
      <t>ゲンキョウシャシン</t>
    </rPh>
    <phoneticPr fontId="2"/>
  </si>
  <si>
    <t>地積測量図は原本</t>
    <rPh sb="0" eb="2">
      <t>チセキ</t>
    </rPh>
    <rPh sb="2" eb="4">
      <t>ソクリョウ</t>
    </rPh>
    <rPh sb="4" eb="5">
      <t>ズ</t>
    </rPh>
    <rPh sb="6" eb="8">
      <t>ゲンポン</t>
    </rPh>
    <phoneticPr fontId="2"/>
  </si>
  <si>
    <t>　整備予定地の登記事項全部証明書、公図</t>
    <rPh sb="1" eb="5">
      <t>セイビヨテイ</t>
    </rPh>
    <rPh sb="5" eb="6">
      <t>チ</t>
    </rPh>
    <rPh sb="7" eb="9">
      <t>トウキ</t>
    </rPh>
    <rPh sb="9" eb="11">
      <t>ジコウ</t>
    </rPh>
    <rPh sb="11" eb="13">
      <t>ゼンブ</t>
    </rPh>
    <rPh sb="13" eb="16">
      <t>ショウメイショ</t>
    </rPh>
    <rPh sb="17" eb="19">
      <t>コウズ</t>
    </rPh>
    <phoneticPr fontId="2"/>
  </si>
  <si>
    <t>原本</t>
    <rPh sb="0" eb="2">
      <t>ゲンポン</t>
    </rPh>
    <phoneticPr fontId="2"/>
  </si>
  <si>
    <t>　整備予定地の売買（賃貸借）契約書（契約を結んでいない場合は、確約書等土地を確保していることが確認できるもの）　※自己所有の場合は不要</t>
    <rPh sb="57" eb="59">
      <t>ジコ</t>
    </rPh>
    <rPh sb="59" eb="61">
      <t>ショユウ</t>
    </rPh>
    <rPh sb="62" eb="64">
      <t>バアイ</t>
    </rPh>
    <rPh sb="65" eb="67">
      <t>フヨウ</t>
    </rPh>
    <phoneticPr fontId="2"/>
  </si>
  <si>
    <t>様式　７</t>
    <rPh sb="0" eb="2">
      <t>ヨウシキ</t>
    </rPh>
    <phoneticPr fontId="2"/>
  </si>
  <si>
    <t>法人事業実施状況</t>
    <rPh sb="0" eb="2">
      <t>ホウジン</t>
    </rPh>
    <rPh sb="2" eb="4">
      <t>ジギョウ</t>
    </rPh>
    <rPh sb="4" eb="6">
      <t>ジッシ</t>
    </rPh>
    <rPh sb="6" eb="8">
      <t>ジョウキョウ</t>
    </rPh>
    <phoneticPr fontId="2"/>
  </si>
  <si>
    <t>施設名</t>
    <rPh sb="0" eb="2">
      <t>シセツ</t>
    </rPh>
    <rPh sb="2" eb="3">
      <t>メイ</t>
    </rPh>
    <phoneticPr fontId="2"/>
  </si>
  <si>
    <t>所在地</t>
    <rPh sb="0" eb="3">
      <t>ショザイチ</t>
    </rPh>
    <phoneticPr fontId="2"/>
  </si>
  <si>
    <t>土地</t>
    <rPh sb="0" eb="2">
      <t>トチ</t>
    </rPh>
    <phoneticPr fontId="2"/>
  </si>
  <si>
    <t>建物</t>
    <rPh sb="0" eb="2">
      <t>タテモノ</t>
    </rPh>
    <phoneticPr fontId="2"/>
  </si>
  <si>
    <t>事業種別</t>
    <rPh sb="0" eb="2">
      <t>ジギョウ</t>
    </rPh>
    <rPh sb="2" eb="4">
      <t>シュベツ</t>
    </rPh>
    <phoneticPr fontId="2"/>
  </si>
  <si>
    <t>事業開始
年月日</t>
    <rPh sb="0" eb="2">
      <t>ジギョウ</t>
    </rPh>
    <rPh sb="2" eb="4">
      <t>カイシ</t>
    </rPh>
    <rPh sb="5" eb="8">
      <t>ネンガッピ</t>
    </rPh>
    <phoneticPr fontId="2"/>
  </si>
  <si>
    <t>利用
者数</t>
    <rPh sb="0" eb="2">
      <t>リヨウ</t>
    </rPh>
    <rPh sb="3" eb="4">
      <t>モノ</t>
    </rPh>
    <rPh sb="4" eb="5">
      <t>スウ</t>
    </rPh>
    <phoneticPr fontId="2"/>
  </si>
  <si>
    <t>常勤
職員数</t>
    <rPh sb="0" eb="2">
      <t>ジョウキン</t>
    </rPh>
    <rPh sb="3" eb="5">
      <t>ショクイン</t>
    </rPh>
    <rPh sb="5" eb="6">
      <t>スウ</t>
    </rPh>
    <phoneticPr fontId="2"/>
  </si>
  <si>
    <t>非常勤
職員数</t>
    <rPh sb="0" eb="3">
      <t>ヒジョウキン</t>
    </rPh>
    <rPh sb="4" eb="6">
      <t>ショクイン</t>
    </rPh>
    <rPh sb="6" eb="7">
      <t>スウ</t>
    </rPh>
    <phoneticPr fontId="2"/>
  </si>
  <si>
    <t>経常収入
(円)</t>
    <rPh sb="0" eb="2">
      <t>ケイジョウ</t>
    </rPh>
    <rPh sb="2" eb="4">
      <t>シュウニュウ</t>
    </rPh>
    <rPh sb="6" eb="7">
      <t>エン</t>
    </rPh>
    <phoneticPr fontId="2"/>
  </si>
  <si>
    <t>経常支出
(円)</t>
    <rPh sb="0" eb="2">
      <t>ケイジョウ</t>
    </rPh>
    <rPh sb="2" eb="4">
      <t>シシュツ</t>
    </rPh>
    <rPh sb="6" eb="7">
      <t>エン</t>
    </rPh>
    <phoneticPr fontId="2"/>
  </si>
  <si>
    <t>直近の
指導監査日
改善報告日</t>
    <rPh sb="0" eb="2">
      <t>チョッキン</t>
    </rPh>
    <rPh sb="4" eb="6">
      <t>シドウ</t>
    </rPh>
    <rPh sb="6" eb="8">
      <t>カンサ</t>
    </rPh>
    <rPh sb="8" eb="9">
      <t>ビ</t>
    </rPh>
    <rPh sb="10" eb="12">
      <t>カイゼン</t>
    </rPh>
    <rPh sb="12" eb="14">
      <t>ホウコク</t>
    </rPh>
    <rPh sb="14" eb="15">
      <t>ビ</t>
    </rPh>
    <phoneticPr fontId="2"/>
  </si>
  <si>
    <t>所有関係</t>
    <rPh sb="0" eb="2">
      <t>ショユウ</t>
    </rPh>
    <rPh sb="2" eb="4">
      <t>カンケイ</t>
    </rPh>
    <phoneticPr fontId="2"/>
  </si>
  <si>
    <t>氏名</t>
    <rPh sb="0" eb="2">
      <t>シメイ</t>
    </rPh>
    <phoneticPr fontId="2"/>
  </si>
  <si>
    <t>年齢</t>
    <rPh sb="0" eb="2">
      <t>ネンレイ</t>
    </rPh>
    <phoneticPr fontId="2"/>
  </si>
  <si>
    <t>現職
経験
年数</t>
    <rPh sb="0" eb="2">
      <t>ゲンショク</t>
    </rPh>
    <rPh sb="3" eb="5">
      <t>ケイケン</t>
    </rPh>
    <rPh sb="6" eb="8">
      <t>ネンスウ</t>
    </rPh>
    <phoneticPr fontId="2"/>
  </si>
  <si>
    <t>例</t>
    <rPh sb="0" eb="1">
      <t>レイ</t>
    </rPh>
    <phoneticPr fontId="2"/>
  </si>
  <si>
    <t>特別養護老人ホーム○○苑</t>
    <rPh sb="0" eb="2">
      <t>トクベツ</t>
    </rPh>
    <rPh sb="2" eb="4">
      <t>ヨウゴ</t>
    </rPh>
    <rPh sb="4" eb="6">
      <t>ロウジン</t>
    </rPh>
    <rPh sb="11" eb="12">
      <t>エン</t>
    </rPh>
    <phoneticPr fontId="2"/>
  </si>
  <si>
    <t>○○町1－1</t>
    <rPh sb="2" eb="3">
      <t>マチ</t>
    </rPh>
    <phoneticPr fontId="2"/>
  </si>
  <si>
    <t>○○市から賃貸</t>
    <rPh sb="2" eb="3">
      <t>シ</t>
    </rPh>
    <rPh sb="5" eb="7">
      <t>チンタイ</t>
    </rPh>
    <phoneticPr fontId="2"/>
  </si>
  <si>
    <t>法人所有</t>
    <rPh sb="0" eb="2">
      <t>ホウジン</t>
    </rPh>
    <rPh sb="2" eb="4">
      <t>ショユウ</t>
    </rPh>
    <phoneticPr fontId="2"/>
  </si>
  <si>
    <t>特別養護老人ホーム</t>
    <rPh sb="0" eb="2">
      <t>トクベツ</t>
    </rPh>
    <rPh sb="2" eb="4">
      <t>ヨウゴ</t>
    </rPh>
    <rPh sb="4" eb="6">
      <t>ロウジン</t>
    </rPh>
    <phoneticPr fontId="2"/>
  </si>
  <si>
    <t>□□　一朗</t>
    <rPh sb="3" eb="5">
      <t>イチロウ</t>
    </rPh>
    <phoneticPr fontId="2"/>
  </si>
  <si>
    <t>H23.4.1
H23.4.30</t>
    <phoneticPr fontId="2"/>
  </si>
  <si>
    <t>○○苑通所介護事業所</t>
    <rPh sb="2" eb="3">
      <t>エン</t>
    </rPh>
    <rPh sb="3" eb="5">
      <t>ツウショ</t>
    </rPh>
    <rPh sb="5" eb="7">
      <t>カイゴ</t>
    </rPh>
    <rPh sb="7" eb="10">
      <t>ジギョウショ</t>
    </rPh>
    <phoneticPr fontId="2"/>
  </si>
  <si>
    <t>老人デイサービス事業</t>
    <rPh sb="0" eb="2">
      <t>ロウジン</t>
    </rPh>
    <rPh sb="8" eb="10">
      <t>ジギョウ</t>
    </rPh>
    <phoneticPr fontId="2"/>
  </si>
  <si>
    <t>注１　例に従い法人が実施する第1種及び第2種社会福祉事業すべてについて個別に記入すること</t>
    <rPh sb="0" eb="1">
      <t>チュウ</t>
    </rPh>
    <rPh sb="3" eb="4">
      <t>レイ</t>
    </rPh>
    <rPh sb="5" eb="6">
      <t>シタガ</t>
    </rPh>
    <rPh sb="7" eb="9">
      <t>ホウジン</t>
    </rPh>
    <rPh sb="10" eb="12">
      <t>ジッシ</t>
    </rPh>
    <rPh sb="14" eb="15">
      <t>ダイ</t>
    </rPh>
    <rPh sb="16" eb="17">
      <t>シュ</t>
    </rPh>
    <rPh sb="17" eb="18">
      <t>オヨ</t>
    </rPh>
    <rPh sb="19" eb="20">
      <t>ダイ</t>
    </rPh>
    <rPh sb="21" eb="22">
      <t>シュ</t>
    </rPh>
    <rPh sb="22" eb="24">
      <t>シャカイ</t>
    </rPh>
    <rPh sb="24" eb="26">
      <t>フクシ</t>
    </rPh>
    <rPh sb="26" eb="28">
      <t>ジギョウ</t>
    </rPh>
    <rPh sb="35" eb="37">
      <t>コベツ</t>
    </rPh>
    <rPh sb="38" eb="40">
      <t>キニュウ</t>
    </rPh>
    <phoneticPr fontId="2"/>
  </si>
  <si>
    <t>注２　利用者数は、入所施設の場合は令和4年度末時点のものを、通所事業の場合は令和4年度の延利用者数を開所日数で除したものを記入してください。</t>
    <rPh sb="0" eb="1">
      <t>チュウ</t>
    </rPh>
    <rPh sb="3" eb="6">
      <t>リヨウシャ</t>
    </rPh>
    <rPh sb="6" eb="7">
      <t>スウ</t>
    </rPh>
    <rPh sb="9" eb="11">
      <t>ニュウショ</t>
    </rPh>
    <rPh sb="11" eb="13">
      <t>シセツ</t>
    </rPh>
    <rPh sb="14" eb="16">
      <t>バアイ</t>
    </rPh>
    <rPh sb="17" eb="19">
      <t>レイワ</t>
    </rPh>
    <rPh sb="20" eb="22">
      <t>ネンド</t>
    </rPh>
    <rPh sb="22" eb="23">
      <t>マツ</t>
    </rPh>
    <rPh sb="23" eb="25">
      <t>ジテン</t>
    </rPh>
    <rPh sb="30" eb="32">
      <t>ツウショ</t>
    </rPh>
    <rPh sb="32" eb="34">
      <t>ジギョウ</t>
    </rPh>
    <rPh sb="35" eb="37">
      <t>バアイ</t>
    </rPh>
    <rPh sb="38" eb="40">
      <t>レイワ</t>
    </rPh>
    <rPh sb="41" eb="42">
      <t>ネン</t>
    </rPh>
    <rPh sb="42" eb="43">
      <t>ド</t>
    </rPh>
    <rPh sb="44" eb="45">
      <t>ノ</t>
    </rPh>
    <rPh sb="45" eb="48">
      <t>リヨウシャ</t>
    </rPh>
    <rPh sb="48" eb="49">
      <t>スウ</t>
    </rPh>
    <rPh sb="50" eb="52">
      <t>カイショ</t>
    </rPh>
    <rPh sb="52" eb="54">
      <t>ニッスウ</t>
    </rPh>
    <rPh sb="55" eb="56">
      <t>ジョ</t>
    </rPh>
    <rPh sb="61" eb="63">
      <t>キニュウ</t>
    </rPh>
    <phoneticPr fontId="2"/>
  </si>
  <si>
    <t>注３　経常収入・支出は提出する財務諸表の最新年度の資金収支計算書における経常収入・支出を円単位で記入してください。</t>
    <rPh sb="0" eb="1">
      <t>チュウ</t>
    </rPh>
    <rPh sb="3" eb="5">
      <t>ケイジョウ</t>
    </rPh>
    <rPh sb="5" eb="7">
      <t>シュウニュウ</t>
    </rPh>
    <rPh sb="8" eb="10">
      <t>シシュツ</t>
    </rPh>
    <rPh sb="11" eb="13">
      <t>テイシュツ</t>
    </rPh>
    <rPh sb="15" eb="17">
      <t>ザイム</t>
    </rPh>
    <rPh sb="17" eb="19">
      <t>ショヒョウ</t>
    </rPh>
    <rPh sb="20" eb="22">
      <t>サイシン</t>
    </rPh>
    <rPh sb="22" eb="24">
      <t>ネンド</t>
    </rPh>
    <rPh sb="25" eb="27">
      <t>シキン</t>
    </rPh>
    <rPh sb="27" eb="29">
      <t>シュウシ</t>
    </rPh>
    <rPh sb="29" eb="32">
      <t>ケイサンショ</t>
    </rPh>
    <rPh sb="36" eb="38">
      <t>ケイジョウ</t>
    </rPh>
    <rPh sb="38" eb="40">
      <t>シュウニュウ</t>
    </rPh>
    <rPh sb="41" eb="43">
      <t>シシュツ</t>
    </rPh>
    <rPh sb="44" eb="45">
      <t>エン</t>
    </rPh>
    <rPh sb="45" eb="47">
      <t>タンイ</t>
    </rPh>
    <rPh sb="48" eb="50">
      <t>キニュウ</t>
    </rPh>
    <phoneticPr fontId="2"/>
  </si>
  <si>
    <t>　法人事業実施状況</t>
    <rPh sb="1" eb="3">
      <t>ホウジン</t>
    </rPh>
    <rPh sb="3" eb="5">
      <t>ジギョウ</t>
    </rPh>
    <rPh sb="5" eb="7">
      <t>ジッシ</t>
    </rPh>
    <rPh sb="7" eb="9">
      <t>ジョウキョウ</t>
    </rPh>
    <phoneticPr fontId="2"/>
  </si>
  <si>
    <t>様式7</t>
    <rPh sb="0" eb="2">
      <t>ヨウシキ</t>
    </rPh>
    <phoneticPr fontId="2"/>
  </si>
  <si>
    <t>様式８</t>
    <phoneticPr fontId="2"/>
  </si>
  <si>
    <t>誓　約　書</t>
    <rPh sb="0" eb="1">
      <t>チカイ</t>
    </rPh>
    <rPh sb="2" eb="3">
      <t>ヤク</t>
    </rPh>
    <rPh sb="4" eb="5">
      <t>ショ</t>
    </rPh>
    <phoneticPr fontId="2"/>
  </si>
  <si>
    <t>年　　月　　日</t>
    <phoneticPr fontId="2"/>
  </si>
  <si>
    <t>西宮市長　様</t>
    <phoneticPr fontId="2"/>
  </si>
  <si>
    <t>に該当しないこと並びに、本法人代表者及び役員が西宮市暴力団の排除の推進に関する条例</t>
    <phoneticPr fontId="2"/>
  </si>
  <si>
    <t>（西宮市平成24年条例第67号）第２条第２号に規定する暴力団員及び同条第３号に規定する</t>
    <phoneticPr fontId="2"/>
  </si>
  <si>
    <t>暴力団員密接関係者でないことを誓約します。</t>
    <phoneticPr fontId="2"/>
  </si>
  <si>
    <t>（応募法人）</t>
    <rPh sb="1" eb="3">
      <t>オウボ</t>
    </rPh>
    <rPh sb="3" eb="5">
      <t>ホウジン</t>
    </rPh>
    <phoneticPr fontId="2"/>
  </si>
  <si>
    <t>　法人所在地</t>
    <phoneticPr fontId="2"/>
  </si>
  <si>
    <t>　法人名</t>
    <phoneticPr fontId="2"/>
  </si>
  <si>
    <t>　代表者職氏名</t>
    <phoneticPr fontId="2"/>
  </si>
  <si>
    <t xml:space="preserve">
【介護保険法（抜粋）】
第86条第2項
一　第八十八条第一項に規定する人員を有しないとき。
二　第八十八条第二項に規定する指定介護老人福祉施設の設備及び運営に関する基準に従って適正な介護老人福祉施設の運営をすることができないと認められるとき。
三　当該特別養護老人ホームの開設者が、この法律その他国民の保健医療若しくは福祉に関する法律で政令で定めるものの規定により罰金の刑に処せられ、その執行を終わり、又は執行を受けることがなくなるまでの者であるとき。
三の二　当該特別養護老人ホームの開設者が、労働に関する法律の規定であって政令で定めるものにより罰金の刑に処せられ、その執行を終わり、又は執行を受けることがなくなるまでの者であるとき。
三の三　当該特別養護老人ホームの開設者が、健康保険法、地方公務員等共済組合法、厚生年金保険法又は労働保険の保険料の徴収等に関する法律の定めるところにより納付義務を負う保険料、負担金又は掛金について、当該申請をした日の前日までに、これらの法律の規定に基づく滞納処分を受け、かつ、当該処分を受けた日から正当な理由なく三月以上の期間にわたり、当該処分を受けた日以降に納期限の到来した保険料、負担金又は掛金の全て（当該処分を受けた者が、当該処分に係る保険料、負担金又は掛金の納付義務を負うことを定める法律によって納付義務を負う保険料、負担金又は掛金に限る。）を引き続き滞納している者であるとき。
四　当該特別養護老人ホームの開設者が、第九十二条第一項又は第百十五条の三十五第六項の規定により指定を取り消され、その取消しの日から起算して五年を経過しない者であるとき。ただし、当該指定の取消しが、指定介護老人福祉施設の指定の取消しのうち当該指定の取消しの処分の理由となった事実及び当該事実の発生を防止するための当該指定介護老人福祉施設の開設者による業務管理体制の整備についての取組の状況その他の当該事実に関して当該指定介護老人福祉施設の開設者が有していた責任の程度を考慮して、この号本文に規定する指定の取消しに該当しないこととすることが相当であると認められるものとして厚生労働省令で定めるものに該当する場合を除く。
五　当該特別養護老人ホームの開設者が、第九十二条第一項又は第百十五条の三十五第六項の規定による指定の取消しの処分に係る行政手続法第十五条の規定による通知があった日から当該処分をする日又は処分をしないことを決定する日までの間に第九十一条の規定による指定の辞退をした者（当該指定の辞退について相当の理由がある者を除く。）で、当該指定の辞退の日から起算して五年を経過しないものであるとき。
五の二　当該特別養護老人ホームの開設者が、第九十条第一項の規定による検査が行われた日から聴聞決定予定日（当該検査の結果に基づき第九十二条第一項の規定による指定の取消しの処分に係る聴聞を行うか否かの決定をすることが見込まれる日として厚生労働省令で定めるところにより都道府県知事が当該特別養護老人ホームの開設者に当該検査が行われた日から十日以内に特定の日を通知した場合における当該特定の日をいう。）までの間に第九十一条の規定による指定の辞退をした者（当該指定の辞退について相当の理由がある者を除く。）で、当該指定の辞退の日から起算して五年を経過しないものであるとき。
六　当該特別養護老人ホームの開設者が、指定の申請前五年以内に居宅サービス等に関し不正又は著しく不当な行為をした者であるとき。
七　当該特別養護老人ホームの開設者の役員又はその長のうちに次のいずれかに該当する者があるとき。
イ　禁錮以上の刑に処せられ、その執行を終わり、又は執行を受けることがなくなるまでの者
ロ　第三号、第三号の二又は前号に該当する者
ハ　この法律、国民健康保険法又は国民年金法の定めるところにより納付義務を負う保険料（地方税法の規定による国民健康保険税を含む。以下このハにおいて「保険料等」という。）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を引き続き滞納している者
</t>
    <phoneticPr fontId="2"/>
  </si>
  <si>
    <t xml:space="preserve">
ニ　第九十二条第一項又は第百十五条の三十五第六項の規定により指定を取り消された特別養護老人ホームにおいて、当該取消しの処分に係る行政手続法第十五条の規定による通知があった日前六十日以内にその開設者の役員又はその長であった者で当該取消しの日から起算して五年を経過しないもの（当該指定の取消しが、指定介護老人福祉施設の指定の取消しのうち当該指定の取消しの処分の理由となった事実及び当該事実の発生を防止するための当該指定介護老人福祉施設の開設者による業務管理体制の整備についての取組の状況その他の当該事実に関して当該指定介護老人福祉施設の開設者が有していた責任の程度を考慮して、この号に規定する指定の取消しに該当しないこととすることが相当であると認められるものとして厚生労働省令で定めるものに該当する場合を除く。）
ホ　第五号に規定する期間内に第九十一条の規定による指定の辞退をした特別養護老人ホーム（当該指定の辞退について相当の理由がある特別養護老人ホームを除く。）において、同号の通知の日前六十日以内にその開設者の役員又はその長であった者で当該指定の辞退の日から起算して五年を経過しないもの
【西宮市暴力団の排除の推進に関する条例（抜粋）】
（定義）
第２条　この条例において、次の各号に掲げる用語の意義は、当該各号に定めるところによる。
(１)  暴力団　暴力団員による不当な行為の防止等に関する法律（平成３年法律第７７号。以下「法」という。）第２条第２号に規定する暴力団をいう。
(２)　暴力団員　法第２条第６号に規定する暴力団員をいう。
(３)　暴力団密接関係者　次に掲げるいずれかに該当するものをいう。
ア　暴力団員が役員（法第９条第２１号ロに規定する役員をいう。以下同じ。）となり、又は実質的に経営に関与している事業者
イ　暴力団員を業務に関し監督する責任を有する者（役員を除く。以下「監督責任者」という。）として使用し、又は代理人として選任している事業者
ウ　次に掲げる行為をした事業者（事業者が法人である場合にあっては、役員又は監督責任者が当該行為をした事業者）
（ア） 自己若しくは自己の関係者の利益を図り、又は特定の者に損害を与える目的を持って、暴力団の威力を利用する行為
（イ） 暴力団又は暴力団員に対して、金品その他の財産上の利益の供与をする行為
（ウ） （ア）又は（イ）に掲げるもののほか、暴力団又は暴力団員と社会的に非難される関係を有していると認められる行為
エ　アからウまでに掲げるいずれかに該当するものであることを知りながら、これを利用している事業者
</t>
    <phoneticPr fontId="2"/>
  </si>
  <si>
    <t>　誓約書（介護保険法上の欠格事由等や、暴力団員及び暴力団員密接関係者に該当しないことの誓約）</t>
    <rPh sb="1" eb="4">
      <t>セイヤクショ</t>
    </rPh>
    <rPh sb="5" eb="7">
      <t>カイゴ</t>
    </rPh>
    <rPh sb="7" eb="9">
      <t>ホケン</t>
    </rPh>
    <rPh sb="9" eb="10">
      <t>ホウ</t>
    </rPh>
    <rPh sb="10" eb="11">
      <t>ジョウ</t>
    </rPh>
    <rPh sb="12" eb="14">
      <t>ケッカク</t>
    </rPh>
    <rPh sb="14" eb="17">
      <t>ジユウトウ</t>
    </rPh>
    <rPh sb="19" eb="21">
      <t>ボウリョク</t>
    </rPh>
    <rPh sb="21" eb="23">
      <t>ダンイン</t>
    </rPh>
    <rPh sb="23" eb="24">
      <t>オヨ</t>
    </rPh>
    <rPh sb="25" eb="27">
      <t>ボウリョク</t>
    </rPh>
    <rPh sb="27" eb="29">
      <t>ダンイン</t>
    </rPh>
    <rPh sb="29" eb="31">
      <t>ミッセツ</t>
    </rPh>
    <rPh sb="31" eb="34">
      <t>カンケイシャ</t>
    </rPh>
    <rPh sb="35" eb="37">
      <t>ガイトウ</t>
    </rPh>
    <rPh sb="43" eb="45">
      <t>セイヤク</t>
    </rPh>
    <phoneticPr fontId="2"/>
  </si>
  <si>
    <t>様式8</t>
    <rPh sb="0" eb="2">
      <t>ヨウシキ</t>
    </rPh>
    <phoneticPr fontId="2"/>
  </si>
  <si>
    <t>　所轄庁が実施する法人及び法人が運営する全ての特別養護老人ホーム（地域密着型を含む。）及びその併設する介護保険事業に対する直近の指導監査・実地指導等において、指摘事項があれば次の書類。（なお、指摘事項がない場合はその旨の文書）</t>
    <rPh sb="1" eb="3">
      <t>ショカツ</t>
    </rPh>
    <rPh sb="3" eb="4">
      <t>チョウ</t>
    </rPh>
    <rPh sb="5" eb="7">
      <t>ジッシ</t>
    </rPh>
    <rPh sb="9" eb="11">
      <t>ホウジン</t>
    </rPh>
    <rPh sb="11" eb="12">
      <t>オヨ</t>
    </rPh>
    <rPh sb="13" eb="15">
      <t>ホウジン</t>
    </rPh>
    <rPh sb="16" eb="18">
      <t>ウンエイ</t>
    </rPh>
    <rPh sb="20" eb="21">
      <t>スベ</t>
    </rPh>
    <rPh sb="23" eb="29">
      <t>トクベツヨウゴロウジン</t>
    </rPh>
    <rPh sb="43" eb="44">
      <t>オヨ</t>
    </rPh>
    <rPh sb="61" eb="63">
      <t>チョッキン</t>
    </rPh>
    <rPh sb="64" eb="66">
      <t>シドウ</t>
    </rPh>
    <rPh sb="66" eb="68">
      <t>カンサ</t>
    </rPh>
    <rPh sb="69" eb="71">
      <t>ジッチ</t>
    </rPh>
    <rPh sb="71" eb="73">
      <t>シドウ</t>
    </rPh>
    <rPh sb="73" eb="74">
      <t>トウ</t>
    </rPh>
    <rPh sb="79" eb="81">
      <t>シテキ</t>
    </rPh>
    <rPh sb="81" eb="83">
      <t>ジコウ</t>
    </rPh>
    <rPh sb="87" eb="88">
      <t>ツギ</t>
    </rPh>
    <rPh sb="89" eb="91">
      <t>ショルイ</t>
    </rPh>
    <rPh sb="96" eb="98">
      <t>シテキ</t>
    </rPh>
    <rPh sb="98" eb="100">
      <t>ジコウ</t>
    </rPh>
    <rPh sb="103" eb="105">
      <t>バアイ</t>
    </rPh>
    <rPh sb="108" eb="109">
      <t>ムネ</t>
    </rPh>
    <rPh sb="110" eb="112">
      <t>ブンショ</t>
    </rPh>
    <phoneticPr fontId="2"/>
  </si>
  <si>
    <t>－</t>
    <phoneticPr fontId="2"/>
  </si>
  <si>
    <t>　所轄庁からの指導監査結果</t>
    <rPh sb="1" eb="4">
      <t>ショカツチョウ</t>
    </rPh>
    <rPh sb="7" eb="9">
      <t>シドウ</t>
    </rPh>
    <rPh sb="9" eb="11">
      <t>カンサ</t>
    </rPh>
    <rPh sb="11" eb="13">
      <t>ケッカ</t>
    </rPh>
    <phoneticPr fontId="2"/>
  </si>
  <si>
    <t>　法人提出の指導監査改善報告</t>
    <rPh sb="1" eb="3">
      <t>ホウジン</t>
    </rPh>
    <rPh sb="3" eb="5">
      <t>テイシュツ</t>
    </rPh>
    <rPh sb="6" eb="8">
      <t>シドウ</t>
    </rPh>
    <rPh sb="8" eb="10">
      <t>カンサ</t>
    </rPh>
    <rPh sb="10" eb="12">
      <t>カイゼン</t>
    </rPh>
    <rPh sb="12" eb="14">
      <t>ホウコク</t>
    </rPh>
    <phoneticPr fontId="2"/>
  </si>
  <si>
    <t>　既存建物の登記事項全部証明書</t>
    <rPh sb="1" eb="3">
      <t>キゾン</t>
    </rPh>
    <rPh sb="3" eb="5">
      <t>タテモノ</t>
    </rPh>
    <phoneticPr fontId="2"/>
  </si>
  <si>
    <t>様式１</t>
    <phoneticPr fontId="2"/>
  </si>
  <si>
    <t>また、当該関係書類についてはすべて原本である、または原本と相違ないことを申し添えます。</t>
    <phoneticPr fontId="2"/>
  </si>
  <si>
    <t>西宮市長　石井　登志郎　様</t>
    <phoneticPr fontId="2"/>
  </si>
  <si>
    <t>（申込者）</t>
    <phoneticPr fontId="2"/>
  </si>
  <si>
    <t>特別養護老人ホーム改築整備法人募集申込書</t>
    <phoneticPr fontId="2"/>
  </si>
  <si>
    <t>特別養護老人ホーム改築整備法人の募集について、関係書類を添えて申し込みます。</t>
    <phoneticPr fontId="2"/>
  </si>
  <si>
    <t>様式1</t>
    <phoneticPr fontId="2"/>
  </si>
  <si>
    <t>　特別養護老人ホーム改築整備法人募集申込書</t>
    <rPh sb="1" eb="3">
      <t>トクベツ</t>
    </rPh>
    <rPh sb="3" eb="5">
      <t>ヨウゴ</t>
    </rPh>
    <rPh sb="5" eb="7">
      <t>ロウジン</t>
    </rPh>
    <rPh sb="10" eb="12">
      <t>カイチク</t>
    </rPh>
    <rPh sb="12" eb="14">
      <t>セイビ</t>
    </rPh>
    <rPh sb="14" eb="16">
      <t>ホウジン</t>
    </rPh>
    <rPh sb="16" eb="18">
      <t>ボシュウ</t>
    </rPh>
    <rPh sb="18" eb="21">
      <t>モウシコミショ</t>
    </rPh>
    <phoneticPr fontId="2"/>
  </si>
  <si>
    <t>　縮尺1/200の全体配置図(1階平面図兼用)</t>
    <rPh sb="1" eb="3">
      <t>シュクシャク</t>
    </rPh>
    <rPh sb="9" eb="11">
      <t>ゼンタイ</t>
    </rPh>
    <rPh sb="11" eb="13">
      <t>ハイチ</t>
    </rPh>
    <rPh sb="13" eb="14">
      <t>ズ</t>
    </rPh>
    <rPh sb="16" eb="17">
      <t>カイ</t>
    </rPh>
    <rPh sb="17" eb="20">
      <t>ヘイメンズ</t>
    </rPh>
    <rPh sb="20" eb="22">
      <t>ケンヨウ</t>
    </rPh>
    <phoneticPr fontId="2"/>
  </si>
  <si>
    <t>　縮尺1/200の各階平面図</t>
    <rPh sb="9" eb="11">
      <t>カクカイ</t>
    </rPh>
    <rPh sb="11" eb="14">
      <t>ヘイメンズ</t>
    </rPh>
    <phoneticPr fontId="2"/>
  </si>
  <si>
    <t>　縮尺1/200の立面図</t>
    <rPh sb="9" eb="12">
      <t>リツメンズ</t>
    </rPh>
    <phoneticPr fontId="2"/>
  </si>
  <si>
    <t>　＊　参考様式は、入力項目等に漏れが無ければ任意の様式でも構いません。</t>
    <rPh sb="3" eb="5">
      <t>サンコウ</t>
    </rPh>
    <rPh sb="5" eb="7">
      <t>ヨウシキ</t>
    </rPh>
    <rPh sb="9" eb="11">
      <t>ニュウリョク</t>
    </rPh>
    <rPh sb="11" eb="13">
      <t>コウモク</t>
    </rPh>
    <rPh sb="13" eb="14">
      <t>トウ</t>
    </rPh>
    <rPh sb="15" eb="16">
      <t>モ</t>
    </rPh>
    <rPh sb="18" eb="19">
      <t>ナ</t>
    </rPh>
    <rPh sb="22" eb="24">
      <t>ニンイ</t>
    </rPh>
    <rPh sb="25" eb="27">
      <t>ヨウシキ</t>
    </rPh>
    <rPh sb="29" eb="30">
      <t>カマ</t>
    </rPh>
    <phoneticPr fontId="2"/>
  </si>
  <si>
    <t>書類Ｎｏ</t>
    <rPh sb="0" eb="2">
      <t>ショルイ</t>
    </rPh>
    <phoneticPr fontId="2"/>
  </si>
  <si>
    <t>様式９</t>
    <phoneticPr fontId="2"/>
  </si>
  <si>
    <t>辞　退　届</t>
    <rPh sb="0" eb="1">
      <t>ジ</t>
    </rPh>
    <rPh sb="2" eb="3">
      <t>タイ</t>
    </rPh>
    <rPh sb="4" eb="5">
      <t>トドケ</t>
    </rPh>
    <phoneticPr fontId="2"/>
  </si>
  <si>
    <t>記</t>
    <rPh sb="0" eb="1">
      <t>キ</t>
    </rPh>
    <phoneticPr fontId="2"/>
  </si>
  <si>
    <t>辞退理由</t>
    <rPh sb="0" eb="2">
      <t>ジタイ</t>
    </rPh>
    <rPh sb="2" eb="4">
      <t>リユウ</t>
    </rPh>
    <phoneticPr fontId="2"/>
  </si>
  <si>
    <t>以上</t>
    <rPh sb="0" eb="2">
      <t>イジョウ</t>
    </rPh>
    <phoneticPr fontId="2"/>
  </si>
  <si>
    <t>「特別養護老人ホーム改築整備法人」の選考について、本法人が介護保険法第86条第２項各号</t>
    <phoneticPr fontId="2"/>
  </si>
  <si>
    <t>「特別養護老人ホーム改築整備法人」の選考に関して、下記理由により辞退します。</t>
    <phoneticPr fontId="2"/>
  </si>
  <si>
    <t>　 市補助金・・・・・特養の整備床数×3,519千円で計算しています。</t>
    <rPh sb="2" eb="3">
      <t>シ</t>
    </rPh>
    <rPh sb="3" eb="6">
      <t>ホジョキン</t>
    </rPh>
    <rPh sb="11" eb="13">
      <t>トクヨウ</t>
    </rPh>
    <rPh sb="14" eb="16">
      <t>セイビ</t>
    </rPh>
    <rPh sb="16" eb="17">
      <t>ショウ</t>
    </rPh>
    <rPh sb="17" eb="18">
      <t>スウ</t>
    </rPh>
    <rPh sb="24" eb="25">
      <t>チ</t>
    </rPh>
    <rPh sb="25" eb="26">
      <t>エン</t>
    </rPh>
    <rPh sb="27" eb="29">
      <t>ケイサン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</si>
</sst>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quot;千&quot;&quot;円&quot;"/>
    <numFmt numFmtId="177" formatCode="0.00_ "/>
    <numFmt numFmtId="178" formatCode="0.0000"/>
    <numFmt numFmtId="179" formatCode="0.000%"/>
    <numFmt numFmtId="180" formatCode="#,##0_);[Red]\(#,##0\)"/>
    <numFmt numFmtId="181" formatCode="#,##0_ "/>
    <numFmt numFmtId="182" formatCode="#,##0;&quot;△ &quot;#,##0"/>
    <numFmt numFmtId="183" formatCode="0.00&quot;㎡&quot;"/>
    <numFmt numFmtId="184" formatCode="[$-411]ge\.m\.d;@"/>
    <numFmt numFmtId="185" formatCode="yyyy&quot;年&quot;m&quot;月&quot;;@"/>
    <numFmt numFmtId="186" formatCode="0;&quot;△ &quot;0"/>
    <numFmt numFmtId="187" formatCode="0&quot;月&quot;"/>
    <numFmt numFmtId="188" formatCode="[$-411]ggge&quot;年&quot;m&quot;月&quot;d&quot;日&quot;;@"/>
  </numFmts>
  <fonts count="79"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8"/>
      <name val="ＭＳ Ｐ明朝"/>
      <family val="1"/>
      <charset val="128"/>
    </font>
    <font>
      <sz val="10"/>
      <name val="ＭＳ Ｐゴシック"/>
      <family val="3"/>
      <charset val="128"/>
    </font>
    <font>
      <b/>
      <sz val="12"/>
      <name val="ＭＳ Ｐゴシック"/>
      <family val="3"/>
      <charset val="128"/>
    </font>
    <font>
      <sz val="11"/>
      <name val="ＭＳ ゴシック"/>
      <family val="3"/>
      <charset val="128"/>
    </font>
    <font>
      <sz val="11"/>
      <name val="ＭＳ 明朝"/>
      <family val="1"/>
      <charset val="128"/>
    </font>
    <font>
      <sz val="9"/>
      <name val="ＭＳ Ｐゴシック"/>
      <family val="3"/>
      <charset val="128"/>
    </font>
    <font>
      <sz val="12"/>
      <name val="ＭＳ Ｐゴシック"/>
      <family val="3"/>
      <charset val="128"/>
    </font>
    <font>
      <b/>
      <sz val="11"/>
      <name val="ＭＳ Ｐ明朝"/>
      <family val="1"/>
      <charset val="128"/>
    </font>
    <font>
      <b/>
      <sz val="14"/>
      <name val="ＭＳ ゴシック"/>
      <family val="3"/>
      <charset val="128"/>
    </font>
    <font>
      <sz val="12"/>
      <name val="ＭＳ 明朝"/>
      <family val="1"/>
      <charset val="128"/>
    </font>
    <font>
      <sz val="14"/>
      <name val="ＭＳ ゴシック"/>
      <family val="3"/>
      <charset val="128"/>
    </font>
    <font>
      <sz val="12"/>
      <name val="ＭＳ ゴシック"/>
      <family val="3"/>
      <charset val="128"/>
    </font>
    <font>
      <sz val="10"/>
      <name val="ＭＳ 明朝"/>
      <family val="1"/>
      <charset val="128"/>
    </font>
    <font>
      <sz val="10"/>
      <name val="ＭＳ ゴシック"/>
      <family val="3"/>
      <charset val="128"/>
    </font>
    <font>
      <b/>
      <sz val="10"/>
      <name val="ＭＳ ゴシック"/>
      <family val="3"/>
      <charset val="128"/>
    </font>
    <font>
      <b/>
      <sz val="12"/>
      <name val="ＭＳ ゴシック"/>
      <family val="3"/>
      <charset val="128"/>
    </font>
    <font>
      <sz val="8"/>
      <name val="ＭＳ 明朝"/>
      <family val="1"/>
      <charset val="128"/>
    </font>
    <font>
      <sz val="9"/>
      <name val="ＭＳ 明朝"/>
      <family val="1"/>
      <charset val="128"/>
    </font>
    <font>
      <sz val="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
      <b/>
      <sz val="11"/>
      <name val="ＭＳ 明朝"/>
      <family val="1"/>
      <charset val="128"/>
    </font>
    <font>
      <b/>
      <sz val="11"/>
      <name val="ＭＳ ゴシック"/>
      <family val="3"/>
      <charset val="128"/>
    </font>
    <font>
      <i/>
      <sz val="9"/>
      <name val="ＭＳ ゴシック"/>
      <family val="3"/>
      <charset val="128"/>
    </font>
    <font>
      <sz val="7.5"/>
      <name val="ＭＳ 明朝"/>
      <family val="1"/>
      <charset val="128"/>
    </font>
    <font>
      <sz val="5"/>
      <name val="ＭＳ 明朝"/>
      <family val="1"/>
      <charset val="128"/>
    </font>
    <font>
      <sz val="9"/>
      <name val="ＭＳ ゴシック"/>
      <family val="3"/>
      <charset val="128"/>
    </font>
    <font>
      <sz val="11"/>
      <color indexed="12"/>
      <name val="ＭＳ ゴシック"/>
      <family val="3"/>
      <charset val="128"/>
    </font>
    <font>
      <b/>
      <sz val="11"/>
      <color indexed="10"/>
      <name val="ＭＳ Ｐ明朝"/>
      <family val="1"/>
      <charset val="128"/>
    </font>
    <font>
      <sz val="11"/>
      <color indexed="10"/>
      <name val="ＭＳ Ｐ明朝"/>
      <family val="1"/>
      <charset val="128"/>
    </font>
    <font>
      <b/>
      <sz val="11"/>
      <color indexed="12"/>
      <name val="ＭＳ Ｐ明朝"/>
      <family val="1"/>
      <charset val="128"/>
    </font>
    <font>
      <sz val="8"/>
      <color indexed="10"/>
      <name val="ＭＳ 明朝"/>
      <family val="1"/>
      <charset val="128"/>
    </font>
    <font>
      <sz val="11"/>
      <color indexed="12"/>
      <name val="ＭＳ 明朝"/>
      <family val="1"/>
      <charset val="128"/>
    </font>
    <font>
      <sz val="11"/>
      <color indexed="10"/>
      <name val="ＭＳ 明朝"/>
      <family val="1"/>
      <charset val="128"/>
    </font>
    <font>
      <b/>
      <sz val="9"/>
      <name val="ＭＳ ゴシック"/>
      <family val="3"/>
      <charset val="128"/>
    </font>
    <font>
      <sz val="9.5"/>
      <name val="ＭＳ Ｐ明朝"/>
      <family val="1"/>
      <charset val="128"/>
    </font>
    <font>
      <sz val="10.5"/>
      <name val="ＭＳ Ｐ明朝"/>
      <family val="1"/>
      <charset val="128"/>
    </font>
    <font>
      <sz val="18"/>
      <name val="ＭＳ ゴシック"/>
      <family val="3"/>
      <charset val="128"/>
    </font>
    <font>
      <sz val="12"/>
      <name val="ＭＳ Ｐ明朝"/>
      <family val="1"/>
      <charset val="128"/>
    </font>
    <font>
      <sz val="12"/>
      <color indexed="12"/>
      <name val="ＭＳ 明朝"/>
      <family val="1"/>
      <charset val="128"/>
    </font>
    <font>
      <sz val="12"/>
      <color indexed="10"/>
      <name val="ＭＳ ゴシック"/>
      <family val="3"/>
      <charset val="128"/>
    </font>
    <font>
      <sz val="12"/>
      <color indexed="12"/>
      <name val="ＭＳ ゴシック"/>
      <family val="3"/>
      <charset val="128"/>
    </font>
    <font>
      <b/>
      <sz val="12"/>
      <color indexed="10"/>
      <name val="ＭＳ ゴシック"/>
      <family val="3"/>
      <charset val="128"/>
    </font>
    <font>
      <u/>
      <sz val="11"/>
      <color theme="10"/>
      <name val="ＭＳ Ｐゴシック"/>
      <family val="3"/>
      <charset val="128"/>
    </font>
    <font>
      <u/>
      <sz val="9"/>
      <color theme="10"/>
      <name val="ＭＳ Ｐゴシック"/>
      <family val="3"/>
      <charset val="128"/>
    </font>
    <font>
      <b/>
      <sz val="9"/>
      <color rgb="FFFF0000"/>
      <name val="ＭＳ Ｐ明朝"/>
      <family val="1"/>
      <charset val="128"/>
    </font>
    <font>
      <b/>
      <sz val="9"/>
      <color rgb="FFFF0000"/>
      <name val="ＭＳ Ｐゴシック"/>
      <family val="3"/>
      <charset val="128"/>
    </font>
    <font>
      <b/>
      <sz val="10"/>
      <color rgb="FFFF0000"/>
      <name val="ＭＳ Ｐゴシック"/>
      <family val="3"/>
      <charset val="128"/>
    </font>
    <font>
      <b/>
      <sz val="10"/>
      <color indexed="10"/>
      <name val="ＭＳ Ｐゴシック"/>
      <family val="3"/>
      <charset val="128"/>
    </font>
    <font>
      <sz val="8"/>
      <color rgb="FFFF0000"/>
      <name val="ＭＳ Ｐ明朝"/>
      <family val="1"/>
      <charset val="128"/>
    </font>
    <font>
      <sz val="9.5"/>
      <color rgb="FFFF0000"/>
      <name val="ＭＳ Ｐ明朝"/>
      <family val="1"/>
      <charset val="128"/>
    </font>
    <font>
      <sz val="9"/>
      <color rgb="FFFF0000"/>
      <name val="ＭＳ Ｐ明朝"/>
      <family val="1"/>
      <charset val="128"/>
    </font>
    <font>
      <sz val="14"/>
      <name val="ＭＳ Ｐゴシック"/>
      <family val="3"/>
      <charset val="128"/>
    </font>
    <font>
      <sz val="8"/>
      <name val="ＭＳ Ｐゴシック"/>
      <family val="3"/>
      <charset val="128"/>
    </font>
    <font>
      <sz val="14"/>
      <name val="ＭＳ 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rgb="FFFFFF00"/>
        <bgColor indexed="64"/>
      </patternFill>
    </fill>
    <fill>
      <patternFill patternType="solid">
        <fgColor rgb="FFFFFF99"/>
        <bgColor indexed="64"/>
      </patternFill>
    </fill>
    <fill>
      <patternFill patternType="solid">
        <fgColor theme="6" tint="0.79998168889431442"/>
        <bgColor indexed="64"/>
      </patternFill>
    </fill>
  </fills>
  <borders count="18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dotted">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dotted">
        <color indexed="64"/>
      </left>
      <right style="thin">
        <color indexed="64"/>
      </right>
      <top style="thin">
        <color indexed="64"/>
      </top>
      <bottom style="double">
        <color indexed="64"/>
      </bottom>
      <diagonal/>
    </border>
    <border>
      <left style="dotted">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right style="thin">
        <color indexed="64"/>
      </right>
      <top/>
      <bottom/>
      <diagonal/>
    </border>
    <border>
      <left style="dashed">
        <color indexed="64"/>
      </left>
      <right/>
      <top style="dashed">
        <color indexed="64"/>
      </top>
      <bottom/>
      <diagonal/>
    </border>
    <border>
      <left style="dashed">
        <color indexed="64"/>
      </left>
      <right style="dashed">
        <color indexed="64"/>
      </right>
      <top/>
      <bottom style="thin">
        <color indexed="64"/>
      </bottom>
      <diagonal/>
    </border>
    <border>
      <left style="thin">
        <color indexed="64"/>
      </left>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ashDot">
        <color indexed="64"/>
      </top>
      <bottom style="dotted">
        <color indexed="64"/>
      </bottom>
      <diagonal/>
    </border>
    <border>
      <left style="thin">
        <color indexed="64"/>
      </left>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top/>
      <bottom/>
      <diagonal/>
    </border>
    <border>
      <left/>
      <right style="double">
        <color indexed="64"/>
      </right>
      <top/>
      <bottom/>
      <diagonal/>
    </border>
    <border>
      <left style="thin">
        <color indexed="64"/>
      </left>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style="thin">
        <color indexed="64"/>
      </right>
      <top style="hair">
        <color indexed="64"/>
      </top>
      <bottom/>
      <diagonal/>
    </border>
    <border>
      <left style="thin">
        <color indexed="64"/>
      </left>
      <right style="medium">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diagonalDown="1">
      <left/>
      <right style="thin">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Down="1">
      <left/>
      <right style="thin">
        <color indexed="64"/>
      </right>
      <top style="thin">
        <color indexed="64"/>
      </top>
      <bottom/>
      <diagonal style="hair">
        <color indexed="64"/>
      </diagonal>
    </border>
    <border diagonalDown="1">
      <left style="thin">
        <color indexed="64"/>
      </left>
      <right style="thin">
        <color indexed="64"/>
      </right>
      <top style="thin">
        <color indexed="64"/>
      </top>
      <bottom/>
      <diagonal style="hair">
        <color indexed="64"/>
      </diagonal>
    </border>
    <border diagonalDown="1">
      <left/>
      <right style="thin">
        <color indexed="64"/>
      </right>
      <top style="double">
        <color indexed="64"/>
      </top>
      <bottom style="thin">
        <color indexed="64"/>
      </bottom>
      <diagonal style="hair">
        <color indexed="64"/>
      </diagonal>
    </border>
    <border diagonalDown="1">
      <left style="thin">
        <color indexed="64"/>
      </left>
      <right style="thin">
        <color indexed="64"/>
      </right>
      <top style="double">
        <color indexed="64"/>
      </top>
      <bottom style="thin">
        <color indexed="64"/>
      </bottom>
      <diagonal style="hair">
        <color indexed="64"/>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top/>
      <bottom style="dotted">
        <color indexed="64"/>
      </bottom>
      <diagonal/>
    </border>
    <border>
      <left style="thin">
        <color indexed="64"/>
      </left>
      <right/>
      <top style="thin">
        <color indexed="64"/>
      </top>
      <bottom/>
      <diagonal/>
    </border>
    <border>
      <left style="dotted">
        <color indexed="64"/>
      </left>
      <right/>
      <top style="hair">
        <color indexed="64"/>
      </top>
      <bottom style="hair">
        <color indexed="64"/>
      </bottom>
      <diagonal/>
    </border>
    <border>
      <left/>
      <right style="dotted">
        <color indexed="64"/>
      </right>
      <top style="hair">
        <color indexed="64"/>
      </top>
      <bottom style="hair">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hair">
        <color indexed="64"/>
      </bottom>
      <diagonal/>
    </border>
    <border>
      <left style="thin">
        <color indexed="64"/>
      </left>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dotted">
        <color indexed="64"/>
      </right>
      <top style="double">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double">
        <color indexed="64"/>
      </top>
      <bottom style="hair">
        <color indexed="64"/>
      </bottom>
      <diagonal/>
    </border>
    <border>
      <left/>
      <right style="dotted">
        <color indexed="64"/>
      </right>
      <top style="double">
        <color indexed="64"/>
      </top>
      <bottom style="hair">
        <color indexed="64"/>
      </bottom>
      <diagonal/>
    </border>
    <border>
      <left/>
      <right style="thin">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double">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double">
        <color indexed="64"/>
      </top>
      <bottom style="hair">
        <color indexed="64"/>
      </bottom>
      <diagonal/>
    </border>
    <border>
      <left style="dotted">
        <color indexed="64"/>
      </left>
      <right/>
      <top style="double">
        <color indexed="64"/>
      </top>
      <bottom style="medium">
        <color indexed="64"/>
      </bottom>
      <diagonal/>
    </border>
    <border>
      <left style="dotted">
        <color indexed="64"/>
      </left>
      <right/>
      <top style="thin">
        <color indexed="64"/>
      </top>
      <bottom style="double">
        <color indexed="64"/>
      </bottom>
      <diagonal/>
    </border>
    <border>
      <left style="dotted">
        <color indexed="64"/>
      </left>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top style="thin">
        <color indexed="64"/>
      </top>
      <bottom style="thin">
        <color indexed="64"/>
      </bottom>
      <diagonal/>
    </border>
    <border diagonalDown="1">
      <left style="thin">
        <color indexed="64"/>
      </left>
      <right/>
      <top style="double">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thin">
        <color indexed="64"/>
      </left>
      <right/>
      <top style="dashDot">
        <color indexed="64"/>
      </top>
      <bottom style="dotted">
        <color indexed="64"/>
      </bottom>
      <diagonal/>
    </border>
    <border>
      <left/>
      <right style="thin">
        <color indexed="64"/>
      </right>
      <top style="dashDot">
        <color indexed="64"/>
      </top>
      <bottom style="dotted">
        <color indexed="64"/>
      </bottom>
      <diagonal/>
    </border>
    <border>
      <left style="thin">
        <color indexed="64"/>
      </left>
      <right style="thin">
        <color indexed="64"/>
      </right>
      <top style="dotted">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diagonalDown="1">
      <left style="thin">
        <color indexed="64"/>
      </left>
      <right/>
      <top style="thin">
        <color indexed="64"/>
      </top>
      <bottom style="thin">
        <color indexed="64"/>
      </bottom>
      <diagonal style="hair">
        <color indexed="64"/>
      </diagonal>
    </border>
    <border diagonalDown="1">
      <left style="thin">
        <color indexed="64"/>
      </left>
      <right/>
      <top style="thin">
        <color indexed="64"/>
      </top>
      <bottom/>
      <diagonal style="hair">
        <color indexed="64"/>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diagonal/>
    </border>
    <border>
      <left style="dashed">
        <color indexed="64"/>
      </left>
      <right style="dashed">
        <color indexed="64"/>
      </right>
      <top style="hair">
        <color indexed="64"/>
      </top>
      <bottom/>
      <diagonal/>
    </border>
    <border>
      <left style="dashed">
        <color indexed="64"/>
      </left>
      <right style="thin">
        <color indexed="64"/>
      </right>
      <top style="hair">
        <color indexed="64"/>
      </top>
      <bottom/>
      <diagonal/>
    </border>
    <border>
      <left style="dashed">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diagonalUp="1">
      <left style="thin">
        <color indexed="64"/>
      </left>
      <right style="thin">
        <color indexed="64"/>
      </right>
      <top/>
      <bottom style="thin">
        <color indexed="64"/>
      </bottom>
      <diagonal style="thin">
        <color indexed="64"/>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dotted">
        <color indexed="64"/>
      </left>
      <right/>
      <top style="double">
        <color indexed="64"/>
      </top>
      <bottom style="hair">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s>
  <cellStyleXfs count="47">
    <xf numFmtId="0" fontId="0" fillId="0" borderId="0">
      <alignment vertical="center"/>
    </xf>
    <xf numFmtId="0" fontId="27" fillId="2"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5" borderId="0" applyNumberFormat="0" applyBorder="0" applyAlignment="0" applyProtection="0">
      <alignment vertical="center"/>
    </xf>
    <xf numFmtId="0" fontId="27" fillId="8" borderId="0" applyNumberFormat="0" applyBorder="0" applyAlignment="0" applyProtection="0">
      <alignment vertical="center"/>
    </xf>
    <xf numFmtId="0" fontId="27" fillId="11" borderId="0" applyNumberFormat="0" applyBorder="0" applyAlignment="0" applyProtection="0">
      <alignment vertical="center"/>
    </xf>
    <xf numFmtId="0" fontId="28" fillId="12"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9" borderId="0" applyNumberFormat="0" applyBorder="0" applyAlignment="0" applyProtection="0">
      <alignment vertical="center"/>
    </xf>
    <xf numFmtId="0" fontId="29" fillId="0" borderId="0" applyNumberFormat="0" applyFill="0" applyBorder="0" applyAlignment="0" applyProtection="0">
      <alignment vertical="center"/>
    </xf>
    <xf numFmtId="0" fontId="30" fillId="20" borderId="1" applyNumberFormat="0" applyAlignment="0" applyProtection="0">
      <alignment vertical="center"/>
    </xf>
    <xf numFmtId="0" fontId="31" fillId="21" borderId="0" applyNumberFormat="0" applyBorder="0" applyAlignment="0" applyProtection="0">
      <alignment vertical="center"/>
    </xf>
    <xf numFmtId="0" fontId="12" fillId="22" borderId="2" applyNumberFormat="0" applyFont="0" applyAlignment="0" applyProtection="0">
      <alignment vertical="center"/>
    </xf>
    <xf numFmtId="0" fontId="32" fillId="0" borderId="3" applyNumberFormat="0" applyFill="0" applyAlignment="0" applyProtection="0">
      <alignment vertical="center"/>
    </xf>
    <xf numFmtId="0" fontId="33" fillId="3" borderId="0" applyNumberFormat="0" applyBorder="0" applyAlignment="0" applyProtection="0">
      <alignment vertical="center"/>
    </xf>
    <xf numFmtId="0" fontId="34" fillId="23" borderId="4" applyNumberFormat="0" applyAlignment="0" applyProtection="0">
      <alignment vertical="center"/>
    </xf>
    <xf numFmtId="0" fontId="35" fillId="0" borderId="0" applyNumberFormat="0" applyFill="0" applyBorder="0" applyAlignment="0" applyProtection="0">
      <alignment vertical="center"/>
    </xf>
    <xf numFmtId="38" fontId="1" fillId="0" borderId="0" applyFont="0" applyFill="0" applyBorder="0" applyAlignment="0" applyProtection="0">
      <alignment vertical="center"/>
    </xf>
    <xf numFmtId="0" fontId="36" fillId="0" borderId="5" applyNumberFormat="0" applyFill="0" applyAlignment="0" applyProtection="0">
      <alignment vertical="center"/>
    </xf>
    <xf numFmtId="0" fontId="37" fillId="0" borderId="6" applyNumberFormat="0" applyFill="0" applyAlignment="0" applyProtection="0">
      <alignment vertical="center"/>
    </xf>
    <xf numFmtId="0" fontId="38" fillId="0" borderId="7" applyNumberFormat="0" applyFill="0" applyAlignment="0" applyProtection="0">
      <alignment vertical="center"/>
    </xf>
    <xf numFmtId="0" fontId="38" fillId="0" borderId="0" applyNumberFormat="0" applyFill="0" applyBorder="0" applyAlignment="0" applyProtection="0">
      <alignment vertical="center"/>
    </xf>
    <xf numFmtId="0" fontId="39" fillId="0" borderId="8" applyNumberFormat="0" applyFill="0" applyAlignment="0" applyProtection="0">
      <alignment vertical="center"/>
    </xf>
    <xf numFmtId="0" fontId="40" fillId="23" borderId="9" applyNumberFormat="0" applyAlignment="0" applyProtection="0">
      <alignment vertical="center"/>
    </xf>
    <xf numFmtId="0" fontId="41" fillId="0" borderId="0" applyNumberFormat="0" applyFill="0" applyBorder="0" applyAlignment="0" applyProtection="0">
      <alignment vertical="center"/>
    </xf>
    <xf numFmtId="0" fontId="42" fillId="7" borderId="4" applyNumberFormat="0" applyAlignment="0" applyProtection="0">
      <alignment vertical="center"/>
    </xf>
    <xf numFmtId="0" fontId="12" fillId="0" borderId="0"/>
    <xf numFmtId="0" fontId="1" fillId="0" borderId="0">
      <alignment vertical="center"/>
    </xf>
    <xf numFmtId="0" fontId="1" fillId="0" borderId="0"/>
    <xf numFmtId="0" fontId="43" fillId="4" borderId="0" applyNumberFormat="0" applyBorder="0" applyAlignment="0" applyProtection="0">
      <alignment vertical="center"/>
    </xf>
    <xf numFmtId="0" fontId="67" fillId="0" borderId="0" applyNumberFormat="0" applyFill="0" applyBorder="0" applyAlignment="0" applyProtection="0">
      <alignment vertical="center"/>
    </xf>
  </cellStyleXfs>
  <cellXfs count="834">
    <xf numFmtId="0" fontId="0" fillId="0" borderId="0" xfId="0">
      <alignment vertical="center"/>
    </xf>
    <xf numFmtId="0" fontId="3" fillId="0" borderId="0" xfId="0" applyFont="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0" xfId="0" applyFont="1" applyBorder="1">
      <alignment vertical="center"/>
    </xf>
    <xf numFmtId="0" fontId="3" fillId="0" borderId="14"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18" xfId="0" applyFont="1" applyBorder="1" applyAlignment="1">
      <alignment horizontal="center" vertical="center"/>
    </xf>
    <xf numFmtId="0" fontId="6" fillId="0" borderId="0" xfId="0" applyFont="1">
      <alignment vertical="center"/>
    </xf>
    <xf numFmtId="0" fontId="3" fillId="0" borderId="12" xfId="0" applyFont="1" applyBorder="1" applyAlignment="1">
      <alignment horizontal="center" vertical="center"/>
    </xf>
    <xf numFmtId="0" fontId="5"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4" fillId="0" borderId="0" xfId="0" applyFont="1">
      <alignment vertical="center"/>
    </xf>
    <xf numFmtId="0" fontId="5" fillId="0" borderId="0" xfId="0" applyFont="1">
      <alignment vertical="center"/>
    </xf>
    <xf numFmtId="0" fontId="5" fillId="0" borderId="0" xfId="0" applyFont="1" applyAlignment="1">
      <alignment vertical="center"/>
    </xf>
    <xf numFmtId="0" fontId="0" fillId="0" borderId="12" xfId="0" applyBorder="1">
      <alignment vertical="center"/>
    </xf>
    <xf numFmtId="0" fontId="8" fillId="0" borderId="0" xfId="0" applyFont="1">
      <alignment vertical="center"/>
    </xf>
    <xf numFmtId="0" fontId="3" fillId="0" borderId="0" xfId="0" applyFont="1" applyAlignment="1">
      <alignment horizontal="right" vertical="center"/>
    </xf>
    <xf numFmtId="0" fontId="3" fillId="0" borderId="12" xfId="0" applyFont="1" applyBorder="1" applyAlignment="1">
      <alignment horizontal="center" vertical="center" wrapText="1"/>
    </xf>
    <xf numFmtId="0" fontId="15" fillId="0" borderId="0" xfId="0" applyFont="1" applyFill="1">
      <alignment vertical="center"/>
    </xf>
    <xf numFmtId="176" fontId="3" fillId="0" borderId="17" xfId="0" applyNumberFormat="1" applyFont="1" applyBorder="1" applyAlignment="1">
      <alignment vertical="center"/>
    </xf>
    <xf numFmtId="176" fontId="3" fillId="0" borderId="12" xfId="0" applyNumberFormat="1" applyFont="1" applyBorder="1" applyAlignment="1">
      <alignment vertical="center"/>
    </xf>
    <xf numFmtId="38" fontId="17" fillId="24" borderId="21" xfId="33" applyFont="1" applyFill="1" applyBorder="1" applyAlignment="1" applyProtection="1">
      <alignment vertical="center" wrapText="1"/>
      <protection locked="0"/>
    </xf>
    <xf numFmtId="38" fontId="19" fillId="0" borderId="22" xfId="33" applyFont="1" applyBorder="1" applyAlignment="1" applyProtection="1">
      <alignment vertical="center" wrapText="1"/>
    </xf>
    <xf numFmtId="38" fontId="17" fillId="24" borderId="23" xfId="33" applyFont="1" applyFill="1" applyBorder="1" applyAlignment="1" applyProtection="1">
      <alignment vertical="center" wrapText="1"/>
      <protection locked="0"/>
    </xf>
    <xf numFmtId="38" fontId="19" fillId="0" borderId="24" xfId="33" applyFont="1" applyBorder="1" applyAlignment="1" applyProtection="1">
      <alignment vertical="center" wrapText="1"/>
    </xf>
    <xf numFmtId="38" fontId="19" fillId="24" borderId="23" xfId="33" applyFont="1" applyFill="1" applyBorder="1" applyAlignment="1" applyProtection="1">
      <alignment vertical="center" wrapText="1"/>
      <protection locked="0"/>
    </xf>
    <xf numFmtId="38" fontId="19" fillId="24" borderId="25" xfId="33" applyFont="1" applyFill="1" applyBorder="1" applyAlignment="1" applyProtection="1">
      <alignment vertical="center" wrapText="1"/>
      <protection locked="0"/>
    </xf>
    <xf numFmtId="38" fontId="19" fillId="0" borderId="26" xfId="33" applyFont="1" applyBorder="1" applyAlignment="1" applyProtection="1">
      <alignment vertical="center" wrapText="1"/>
      <protection locked="0"/>
    </xf>
    <xf numFmtId="38" fontId="19" fillId="0" borderId="27" xfId="33" applyFont="1" applyBorder="1" applyAlignment="1" applyProtection="1">
      <alignment vertical="center" wrapText="1"/>
    </xf>
    <xf numFmtId="38" fontId="19" fillId="24" borderId="28" xfId="33" applyFont="1" applyFill="1" applyBorder="1" applyAlignment="1" applyProtection="1">
      <alignment vertical="center" wrapText="1"/>
      <protection locked="0"/>
    </xf>
    <xf numFmtId="38" fontId="19" fillId="0" borderId="29" xfId="33" applyFont="1" applyBorder="1" applyAlignment="1" applyProtection="1">
      <alignment vertical="center" wrapText="1"/>
    </xf>
    <xf numFmtId="38" fontId="19" fillId="0" borderId="30" xfId="33" applyFont="1" applyBorder="1" applyAlignment="1" applyProtection="1">
      <alignment vertical="center" wrapText="1"/>
    </xf>
    <xf numFmtId="38" fontId="19" fillId="0" borderId="31" xfId="33" applyFont="1" applyBorder="1" applyAlignment="1" applyProtection="1">
      <alignment vertical="center" wrapText="1"/>
    </xf>
    <xf numFmtId="38" fontId="19" fillId="0" borderId="32" xfId="33" applyFont="1" applyBorder="1" applyAlignment="1" applyProtection="1">
      <alignment vertical="center" wrapText="1"/>
      <protection locked="0"/>
    </xf>
    <xf numFmtId="38" fontId="23" fillId="0" borderId="33" xfId="33" applyFont="1" applyBorder="1" applyAlignment="1" applyProtection="1">
      <alignment vertical="center" wrapText="1"/>
    </xf>
    <xf numFmtId="38" fontId="23" fillId="0" borderId="34" xfId="33" applyFont="1" applyBorder="1" applyAlignment="1" applyProtection="1">
      <alignment vertical="center" wrapText="1"/>
    </xf>
    <xf numFmtId="38" fontId="21" fillId="0" borderId="0" xfId="33" applyFont="1" applyBorder="1" applyAlignment="1" applyProtection="1">
      <alignment vertical="center" wrapText="1"/>
    </xf>
    <xf numFmtId="38" fontId="20" fillId="0" borderId="0" xfId="33" applyFont="1" applyBorder="1" applyAlignment="1" applyProtection="1">
      <alignment vertical="center" wrapText="1"/>
    </xf>
    <xf numFmtId="38" fontId="24" fillId="24" borderId="15" xfId="33" applyFont="1" applyFill="1" applyBorder="1" applyAlignment="1" applyProtection="1">
      <alignment horizontal="right" vertical="center" wrapText="1"/>
      <protection locked="0"/>
    </xf>
    <xf numFmtId="38" fontId="50" fillId="0" borderId="12" xfId="33" applyFont="1" applyBorder="1" applyAlignment="1" applyProtection="1">
      <alignment horizontal="right" vertical="center" wrapText="1"/>
    </xf>
    <xf numFmtId="38" fontId="50" fillId="0" borderId="15" xfId="33" applyFont="1" applyBorder="1" applyAlignment="1" applyProtection="1">
      <alignment horizontal="right" vertical="center" wrapText="1"/>
    </xf>
    <xf numFmtId="38" fontId="50" fillId="0" borderId="19" xfId="33" applyFont="1" applyBorder="1" applyAlignment="1" applyProtection="1">
      <alignment horizontal="right" vertical="center" wrapText="1"/>
    </xf>
    <xf numFmtId="0" fontId="16" fillId="0" borderId="0" xfId="44" applyFont="1" applyAlignment="1" applyProtection="1">
      <alignment vertical="center"/>
    </xf>
    <xf numFmtId="0" fontId="1" fillId="0" borderId="0" xfId="44" applyFont="1" applyProtection="1"/>
    <xf numFmtId="0" fontId="14" fillId="0" borderId="35" xfId="44" applyFont="1" applyBorder="1" applyAlignment="1" applyProtection="1">
      <alignment horizontal="center" vertical="center"/>
    </xf>
    <xf numFmtId="0" fontId="14" fillId="0" borderId="0" xfId="44" applyFont="1" applyBorder="1" applyAlignment="1" applyProtection="1">
      <alignment horizontal="center" vertical="center"/>
    </xf>
    <xf numFmtId="0" fontId="1" fillId="0" borderId="0" xfId="44" applyFont="1" applyBorder="1" applyAlignment="1" applyProtection="1"/>
    <xf numFmtId="0" fontId="1" fillId="0" borderId="0" xfId="44" applyFont="1" applyBorder="1" applyAlignment="1" applyProtection="1">
      <alignment horizontal="left" vertical="center"/>
    </xf>
    <xf numFmtId="0" fontId="3" fillId="0" borderId="0" xfId="44" applyFont="1" applyAlignment="1" applyProtection="1">
      <alignment horizontal="right"/>
    </xf>
    <xf numFmtId="0" fontId="9" fillId="0" borderId="0" xfId="44" applyFont="1" applyProtection="1"/>
    <xf numFmtId="0" fontId="20" fillId="0" borderId="0" xfId="44" applyFont="1" applyBorder="1" applyAlignment="1" applyProtection="1">
      <alignment horizontal="center" vertical="center" textRotation="255"/>
    </xf>
    <xf numFmtId="0" fontId="20" fillId="0" borderId="0" xfId="44" applyFont="1" applyBorder="1" applyAlignment="1" applyProtection="1">
      <alignment horizontal="center" vertical="center" wrapText="1"/>
    </xf>
    <xf numFmtId="0" fontId="9" fillId="0" borderId="0" xfId="44" applyFont="1" applyBorder="1" applyProtection="1"/>
    <xf numFmtId="0" fontId="13" fillId="0" borderId="0" xfId="44" applyFont="1" applyAlignment="1" applyProtection="1">
      <alignment vertical="top"/>
    </xf>
    <xf numFmtId="0" fontId="1" fillId="0" borderId="0" xfId="44" applyFont="1" applyAlignment="1" applyProtection="1">
      <alignment vertical="top"/>
    </xf>
    <xf numFmtId="0" fontId="3" fillId="0" borderId="12" xfId="0" applyFont="1" applyBorder="1" applyAlignment="1">
      <alignment horizontal="left" vertical="center"/>
    </xf>
    <xf numFmtId="0" fontId="3" fillId="0" borderId="0" xfId="0" applyFont="1" applyAlignment="1">
      <alignment horizontal="center" vertical="center"/>
    </xf>
    <xf numFmtId="176" fontId="3" fillId="0" borderId="12" xfId="0" applyNumberFormat="1" applyFont="1" applyBorder="1" applyAlignment="1">
      <alignment horizontal="left" vertical="center"/>
    </xf>
    <xf numFmtId="180" fontId="3" fillId="0" borderId="12" xfId="0" applyNumberFormat="1" applyFont="1" applyBorder="1" applyAlignment="1">
      <alignment horizontal="right" vertical="center"/>
    </xf>
    <xf numFmtId="180" fontId="5" fillId="0" borderId="12" xfId="0" applyNumberFormat="1" applyFont="1" applyBorder="1" applyAlignment="1">
      <alignment horizontal="right" vertical="center"/>
    </xf>
    <xf numFmtId="0" fontId="5" fillId="0" borderId="12" xfId="0" applyFont="1" applyBorder="1" applyAlignment="1">
      <alignment horizontal="left" vertical="center"/>
    </xf>
    <xf numFmtId="0" fontId="6" fillId="0" borderId="12" xfId="0" applyFont="1" applyBorder="1" applyAlignment="1">
      <alignment horizontal="left" vertical="center"/>
    </xf>
    <xf numFmtId="0" fontId="0" fillId="0" borderId="0" xfId="0" applyBorder="1">
      <alignment vertical="center"/>
    </xf>
    <xf numFmtId="0" fontId="5" fillId="0" borderId="14" xfId="0" applyFont="1" applyBorder="1">
      <alignment vertical="center"/>
    </xf>
    <xf numFmtId="0" fontId="5" fillId="0" borderId="19" xfId="0" applyFont="1" applyBorder="1" applyAlignment="1">
      <alignment horizontal="center" vertical="center"/>
    </xf>
    <xf numFmtId="0" fontId="5" fillId="0" borderId="19" xfId="0" applyFont="1" applyBorder="1" applyAlignment="1">
      <alignment vertical="center"/>
    </xf>
    <xf numFmtId="0" fontId="5" fillId="0" borderId="17" xfId="0" applyFont="1" applyBorder="1" applyAlignment="1">
      <alignment horizontal="center" vertical="center"/>
    </xf>
    <xf numFmtId="0" fontId="5" fillId="0" borderId="36" xfId="0" applyFont="1" applyBorder="1" applyAlignment="1">
      <alignment vertical="center"/>
    </xf>
    <xf numFmtId="0" fontId="5" fillId="0" borderId="36" xfId="0" applyFont="1" applyBorder="1" applyAlignment="1">
      <alignment horizontal="center" vertical="center"/>
    </xf>
    <xf numFmtId="0" fontId="5" fillId="0" borderId="37" xfId="0" applyFont="1" applyBorder="1" applyAlignment="1">
      <alignment vertical="center"/>
    </xf>
    <xf numFmtId="0" fontId="5" fillId="0" borderId="37" xfId="0" applyFont="1" applyBorder="1" applyAlignment="1">
      <alignment horizontal="center" vertical="center"/>
    </xf>
    <xf numFmtId="0" fontId="5" fillId="0" borderId="38" xfId="0" applyFont="1" applyBorder="1" applyAlignment="1">
      <alignment vertical="center"/>
    </xf>
    <xf numFmtId="0" fontId="5" fillId="0" borderId="16" xfId="0" applyFont="1" applyBorder="1" applyAlignment="1">
      <alignment vertical="center"/>
    </xf>
    <xf numFmtId="0" fontId="5" fillId="0" borderId="0" xfId="0" applyFont="1" applyAlignment="1">
      <alignment horizontal="center" vertical="center"/>
    </xf>
    <xf numFmtId="0" fontId="5" fillId="0" borderId="39" xfId="0" applyFont="1" applyBorder="1" applyAlignment="1">
      <alignment vertical="center"/>
    </xf>
    <xf numFmtId="0" fontId="5" fillId="0" borderId="38" xfId="0" applyFont="1" applyBorder="1" applyAlignment="1">
      <alignment horizontal="center" vertical="center" wrapText="1"/>
    </xf>
    <xf numFmtId="0" fontId="5" fillId="0" borderId="40" xfId="0" applyFont="1" applyBorder="1" applyAlignment="1">
      <alignment vertical="center" wrapText="1"/>
    </xf>
    <xf numFmtId="0" fontId="5" fillId="0" borderId="41" xfId="0" applyFont="1" applyBorder="1" applyAlignment="1">
      <alignment vertical="center" wrapText="1"/>
    </xf>
    <xf numFmtId="0" fontId="5" fillId="0" borderId="40" xfId="0" applyFont="1" applyBorder="1" applyAlignment="1">
      <alignment horizontal="center" vertical="center" wrapText="1"/>
    </xf>
    <xf numFmtId="0" fontId="16" fillId="0" borderId="0" xfId="42" applyFont="1" applyProtection="1"/>
    <xf numFmtId="0" fontId="12" fillId="0" borderId="0" xfId="42" applyProtection="1"/>
    <xf numFmtId="0" fontId="12" fillId="0" borderId="0" xfId="42" applyFill="1" applyProtection="1"/>
    <xf numFmtId="0" fontId="24" fillId="0" borderId="0" xfId="42" applyFont="1" applyProtection="1"/>
    <xf numFmtId="0" fontId="12" fillId="0" borderId="0" xfId="42" applyAlignment="1" applyProtection="1">
      <alignment horizontal="right"/>
    </xf>
    <xf numFmtId="0" fontId="12" fillId="0" borderId="0" xfId="42" applyAlignment="1" applyProtection="1">
      <alignment horizontal="left"/>
    </xf>
    <xf numFmtId="0" fontId="45" fillId="0" borderId="0" xfId="42" applyFont="1" applyBorder="1" applyAlignment="1" applyProtection="1">
      <alignment horizontal="center" vertical="center"/>
    </xf>
    <xf numFmtId="0" fontId="12" fillId="0" borderId="0" xfId="42" applyFont="1" applyBorder="1" applyAlignment="1" applyProtection="1">
      <alignment horizontal="right" vertical="center"/>
    </xf>
    <xf numFmtId="0" fontId="12" fillId="0" borderId="0" xfId="42" applyAlignment="1" applyProtection="1">
      <alignment vertical="center"/>
    </xf>
    <xf numFmtId="0" fontId="20" fillId="0" borderId="20" xfId="42" applyFont="1" applyBorder="1" applyAlignment="1" applyProtection="1">
      <alignment horizontal="center" wrapText="1"/>
    </xf>
    <xf numFmtId="0" fontId="12" fillId="0" borderId="0" xfId="42" applyFill="1" applyBorder="1" applyAlignment="1" applyProtection="1">
      <alignment horizontal="center" vertical="center" wrapText="1"/>
    </xf>
    <xf numFmtId="0" fontId="12" fillId="0" borderId="41" xfId="42" applyBorder="1" applyAlignment="1" applyProtection="1">
      <alignment horizontal="center" vertical="center" wrapText="1"/>
    </xf>
    <xf numFmtId="0" fontId="24" fillId="0" borderId="42" xfId="42" applyFont="1" applyFill="1" applyBorder="1" applyAlignment="1" applyProtection="1">
      <alignment horizontal="center" vertical="center" wrapText="1"/>
    </xf>
    <xf numFmtId="0" fontId="24" fillId="0" borderId="42" xfId="42" applyFont="1" applyFill="1" applyBorder="1" applyAlignment="1" applyProtection="1">
      <alignment horizontal="center" vertical="center" shrinkToFit="1"/>
    </xf>
    <xf numFmtId="0" fontId="20" fillId="0" borderId="18" xfId="42" applyFont="1" applyBorder="1" applyAlignment="1" applyProtection="1">
      <alignment horizontal="center" vertical="center" wrapText="1"/>
    </xf>
    <xf numFmtId="0" fontId="49" fillId="0" borderId="43" xfId="42" applyFont="1" applyFill="1" applyBorder="1" applyAlignment="1" applyProtection="1">
      <alignment horizontal="center" vertical="center" wrapText="1"/>
    </xf>
    <xf numFmtId="0" fontId="20" fillId="0" borderId="36" xfId="42" applyFont="1" applyBorder="1" applyAlignment="1" applyProtection="1">
      <alignment horizontal="center" vertical="center" wrapText="1"/>
    </xf>
    <xf numFmtId="38" fontId="26" fillId="0" borderId="44" xfId="33" applyFont="1" applyFill="1" applyBorder="1" applyAlignment="1" applyProtection="1">
      <alignment horizontal="right" vertical="center" wrapText="1"/>
    </xf>
    <xf numFmtId="38" fontId="24" fillId="0" borderId="45" xfId="33" applyFont="1" applyFill="1" applyBorder="1" applyAlignment="1" applyProtection="1">
      <alignment horizontal="right" vertical="center" wrapText="1"/>
    </xf>
    <xf numFmtId="38" fontId="24" fillId="0" borderId="46" xfId="33" applyFont="1" applyFill="1" applyBorder="1" applyAlignment="1" applyProtection="1">
      <alignment horizontal="right" vertical="center" wrapText="1"/>
    </xf>
    <xf numFmtId="38" fontId="24" fillId="0" borderId="36" xfId="33" applyNumberFormat="1" applyFont="1" applyFill="1" applyBorder="1" applyAlignment="1" applyProtection="1">
      <alignment horizontal="right" vertical="center" wrapText="1"/>
    </xf>
    <xf numFmtId="38" fontId="50" fillId="0" borderId="44" xfId="33" applyFont="1" applyFill="1" applyBorder="1" applyAlignment="1" applyProtection="1">
      <alignment horizontal="right" vertical="center" wrapText="1"/>
    </xf>
    <xf numFmtId="38" fontId="24" fillId="24" borderId="47" xfId="33" applyFont="1" applyFill="1" applyBorder="1" applyAlignment="1" applyProtection="1">
      <alignment horizontal="right" vertical="center" wrapText="1"/>
      <protection locked="0"/>
    </xf>
    <xf numFmtId="38" fontId="24" fillId="24" borderId="36" xfId="33" applyFont="1" applyFill="1" applyBorder="1" applyAlignment="1" applyProtection="1">
      <alignment horizontal="right" vertical="center" wrapText="1"/>
      <protection locked="0"/>
    </xf>
    <xf numFmtId="38" fontId="50" fillId="0" borderId="36" xfId="33" applyFont="1" applyBorder="1" applyAlignment="1" applyProtection="1">
      <alignment horizontal="right" vertical="center" wrapText="1"/>
    </xf>
    <xf numFmtId="0" fontId="20" fillId="0" borderId="38" xfId="42" applyFont="1" applyBorder="1" applyAlignment="1" applyProtection="1">
      <alignment horizontal="center" vertical="center" wrapText="1"/>
    </xf>
    <xf numFmtId="38" fontId="26" fillId="0" borderId="49" xfId="33" applyFont="1" applyFill="1" applyBorder="1" applyAlignment="1" applyProtection="1">
      <alignment horizontal="right" vertical="center" wrapText="1"/>
    </xf>
    <xf numFmtId="38" fontId="24" fillId="0" borderId="50" xfId="33" applyFont="1" applyFill="1" applyBorder="1" applyAlignment="1" applyProtection="1">
      <alignment horizontal="right" vertical="center" wrapText="1"/>
    </xf>
    <xf numFmtId="38" fontId="24" fillId="0" borderId="51" xfId="33" applyFont="1" applyFill="1" applyBorder="1" applyAlignment="1" applyProtection="1">
      <alignment horizontal="right" vertical="center" wrapText="1"/>
    </xf>
    <xf numFmtId="38" fontId="24" fillId="0" borderId="38" xfId="33" applyNumberFormat="1" applyFont="1" applyFill="1" applyBorder="1" applyAlignment="1" applyProtection="1">
      <alignment horizontal="right" vertical="center" wrapText="1"/>
    </xf>
    <xf numFmtId="38" fontId="50" fillId="0" borderId="49" xfId="33" applyFont="1" applyFill="1" applyBorder="1" applyAlignment="1" applyProtection="1">
      <alignment horizontal="right" vertical="center" wrapText="1"/>
    </xf>
    <xf numFmtId="38" fontId="24" fillId="24" borderId="52" xfId="33" applyFont="1" applyFill="1" applyBorder="1" applyAlignment="1" applyProtection="1">
      <alignment horizontal="right" vertical="center" wrapText="1"/>
      <protection locked="0"/>
    </xf>
    <xf numFmtId="38" fontId="50" fillId="0" borderId="38" xfId="33" applyFont="1" applyBorder="1" applyAlignment="1" applyProtection="1">
      <alignment horizontal="right" vertical="center" wrapText="1"/>
    </xf>
    <xf numFmtId="0" fontId="20" fillId="0" borderId="38" xfId="42" applyFont="1" applyFill="1" applyBorder="1" applyAlignment="1" applyProtection="1">
      <alignment horizontal="center" vertical="center" wrapText="1"/>
    </xf>
    <xf numFmtId="38" fontId="50" fillId="0" borderId="54" xfId="33" applyFont="1" applyFill="1" applyBorder="1" applyAlignment="1" applyProtection="1">
      <alignment horizontal="center" vertical="center" wrapText="1"/>
    </xf>
    <xf numFmtId="38" fontId="50" fillId="0" borderId="55" xfId="42" applyNumberFormat="1" applyFont="1" applyFill="1" applyBorder="1" applyAlignment="1">
      <alignment vertical="center" wrapText="1"/>
    </xf>
    <xf numFmtId="38" fontId="24" fillId="0" borderId="54" xfId="33" applyFont="1" applyFill="1" applyBorder="1" applyAlignment="1" applyProtection="1">
      <alignment horizontal="right" vertical="center" shrinkToFit="1"/>
    </xf>
    <xf numFmtId="38" fontId="24" fillId="0" borderId="55" xfId="42" applyNumberFormat="1" applyFont="1" applyFill="1" applyBorder="1" applyAlignment="1">
      <alignment vertical="center" wrapText="1"/>
    </xf>
    <xf numFmtId="0" fontId="20" fillId="0" borderId="37" xfId="42" applyFont="1" applyBorder="1" applyAlignment="1" applyProtection="1">
      <alignment horizontal="center" vertical="center" wrapText="1"/>
    </xf>
    <xf numFmtId="38" fontId="26" fillId="0" borderId="56" xfId="33" applyFont="1" applyFill="1" applyBorder="1" applyAlignment="1" applyProtection="1">
      <alignment horizontal="right" vertical="center" wrapText="1"/>
    </xf>
    <xf numFmtId="38" fontId="24" fillId="0" borderId="57" xfId="33" applyFont="1" applyFill="1" applyBorder="1" applyAlignment="1" applyProtection="1">
      <alignment horizontal="right" vertical="center" wrapText="1"/>
    </xf>
    <xf numFmtId="38" fontId="24" fillId="0" borderId="58" xfId="33" applyFont="1" applyFill="1" applyBorder="1" applyAlignment="1" applyProtection="1">
      <alignment horizontal="right" vertical="center" wrapText="1"/>
    </xf>
    <xf numFmtId="38" fontId="24" fillId="0" borderId="37" xfId="33" applyNumberFormat="1" applyFont="1" applyFill="1" applyBorder="1" applyAlignment="1" applyProtection="1">
      <alignment horizontal="right" vertical="center" wrapText="1"/>
    </xf>
    <xf numFmtId="38" fontId="50" fillId="0" borderId="56" xfId="33" applyFont="1" applyFill="1" applyBorder="1" applyAlignment="1" applyProtection="1">
      <alignment horizontal="right" vertical="center" wrapText="1"/>
    </xf>
    <xf numFmtId="38" fontId="24" fillId="0" borderId="13" xfId="33" applyFont="1" applyFill="1" applyBorder="1" applyAlignment="1" applyProtection="1">
      <alignment horizontal="right" vertical="center" shrinkToFit="1"/>
    </xf>
    <xf numFmtId="38" fontId="24" fillId="0" borderId="59" xfId="33" applyFont="1" applyFill="1" applyBorder="1" applyAlignment="1" applyProtection="1">
      <alignment horizontal="right" vertical="center" wrapText="1"/>
    </xf>
    <xf numFmtId="38" fontId="24" fillId="24" borderId="60" xfId="33" applyFont="1" applyFill="1" applyBorder="1" applyAlignment="1" applyProtection="1">
      <alignment horizontal="right" vertical="center" wrapText="1"/>
      <protection locked="0"/>
    </xf>
    <xf numFmtId="38" fontId="50" fillId="0" borderId="37" xfId="33" applyFont="1" applyBorder="1" applyAlignment="1" applyProtection="1">
      <alignment horizontal="right" vertical="center" wrapText="1"/>
    </xf>
    <xf numFmtId="38" fontId="24" fillId="0" borderId="61" xfId="33" applyNumberFormat="1" applyFont="1" applyFill="1" applyBorder="1" applyAlignment="1" applyProtection="1">
      <alignment horizontal="right" vertical="center" wrapText="1"/>
    </xf>
    <xf numFmtId="38" fontId="50" fillId="0" borderId="55" xfId="42" applyNumberFormat="1" applyFont="1" applyFill="1" applyBorder="1" applyAlignment="1">
      <alignment horizontal="right" vertical="center" wrapText="1"/>
    </xf>
    <xf numFmtId="38" fontId="50" fillId="0" borderId="14" xfId="33" applyFont="1" applyFill="1" applyBorder="1" applyAlignment="1" applyProtection="1">
      <alignment horizontal="right" vertical="center" wrapText="1"/>
    </xf>
    <xf numFmtId="38" fontId="26" fillId="0" borderId="62" xfId="33" applyFont="1" applyFill="1" applyBorder="1" applyAlignment="1" applyProtection="1">
      <alignment horizontal="right" vertical="center" wrapText="1"/>
    </xf>
    <xf numFmtId="38" fontId="26" fillId="0" borderId="63" xfId="33" applyFont="1" applyFill="1" applyBorder="1" applyAlignment="1" applyProtection="1">
      <alignment horizontal="right" vertical="center" wrapText="1"/>
    </xf>
    <xf numFmtId="38" fontId="50" fillId="0" borderId="15" xfId="33" applyFont="1" applyBorder="1" applyAlignment="1" applyProtection="1">
      <alignment vertical="center" wrapText="1"/>
    </xf>
    <xf numFmtId="0" fontId="12" fillId="0" borderId="0" xfId="42" applyFont="1" applyProtection="1"/>
    <xf numFmtId="38" fontId="19" fillId="24" borderId="64" xfId="33" applyFont="1" applyFill="1" applyBorder="1" applyAlignment="1" applyProtection="1">
      <alignment vertical="center" wrapText="1"/>
      <protection locked="0"/>
    </xf>
    <xf numFmtId="38" fontId="19" fillId="0" borderId="65" xfId="33" applyFont="1" applyBorder="1" applyAlignment="1" applyProtection="1">
      <alignment vertical="center" wrapText="1"/>
    </xf>
    <xf numFmtId="0" fontId="58" fillId="0" borderId="0" xfId="44" applyFont="1" applyAlignment="1" applyProtection="1">
      <alignment vertical="center"/>
    </xf>
    <xf numFmtId="0" fontId="0" fillId="0" borderId="0" xfId="0" applyBorder="1" applyAlignment="1"/>
    <xf numFmtId="0" fontId="3" fillId="0" borderId="68" xfId="0" applyFont="1" applyFill="1" applyBorder="1">
      <alignment vertical="center"/>
    </xf>
    <xf numFmtId="0" fontId="61" fillId="0" borderId="0" xfId="43" applyFont="1" applyAlignment="1" applyProtection="1">
      <alignment vertical="top"/>
    </xf>
    <xf numFmtId="0" fontId="12" fillId="0" borderId="0" xfId="43" applyFont="1" applyProtection="1">
      <alignment vertical="center"/>
    </xf>
    <xf numFmtId="0" fontId="17" fillId="0" borderId="0" xfId="43" applyFont="1" applyAlignment="1" applyProtection="1">
      <alignment horizontal="right" vertical="center"/>
    </xf>
    <xf numFmtId="0" fontId="17" fillId="0" borderId="17" xfId="43" applyFont="1" applyBorder="1" applyAlignment="1" applyProtection="1">
      <alignment horizontal="center" shrinkToFit="1"/>
    </xf>
    <xf numFmtId="0" fontId="17" fillId="0" borderId="0" xfId="43" applyFont="1" applyProtection="1">
      <alignment vertical="center"/>
    </xf>
    <xf numFmtId="0" fontId="25" fillId="0" borderId="18" xfId="43" applyFont="1" applyBorder="1" applyAlignment="1" applyProtection="1">
      <alignment horizontal="center" vertical="center" shrinkToFit="1"/>
    </xf>
    <xf numFmtId="0" fontId="17" fillId="0" borderId="18" xfId="43" applyFont="1" applyBorder="1" applyAlignment="1" applyProtection="1">
      <alignment horizontal="center" vertical="center" shrinkToFit="1"/>
    </xf>
    <xf numFmtId="0" fontId="25" fillId="0" borderId="69" xfId="43" applyFont="1" applyBorder="1" applyAlignment="1" applyProtection="1">
      <alignment horizontal="center" vertical="center" shrinkToFit="1"/>
    </xf>
    <xf numFmtId="0" fontId="25" fillId="0" borderId="70" xfId="43" applyFont="1" applyBorder="1" applyAlignment="1" applyProtection="1">
      <alignment horizontal="center" vertical="center" wrapText="1" shrinkToFit="1"/>
    </xf>
    <xf numFmtId="0" fontId="12" fillId="25" borderId="36" xfId="43" applyFont="1" applyFill="1" applyBorder="1" applyAlignment="1" applyProtection="1">
      <alignment vertical="center" shrinkToFit="1"/>
      <protection locked="0"/>
    </xf>
    <xf numFmtId="185" fontId="12" fillId="24" borderId="47" xfId="43" applyNumberFormat="1" applyFont="1" applyFill="1" applyBorder="1" applyAlignment="1" applyProtection="1">
      <alignment vertical="center" shrinkToFit="1"/>
      <protection locked="0"/>
    </xf>
    <xf numFmtId="185" fontId="12" fillId="26" borderId="47" xfId="43" applyNumberFormat="1" applyFont="1" applyFill="1" applyBorder="1" applyAlignment="1" applyProtection="1">
      <alignment vertical="center" shrinkToFit="1"/>
      <protection locked="0"/>
    </xf>
    <xf numFmtId="0" fontId="12" fillId="26" borderId="36" xfId="43" applyFont="1" applyFill="1" applyBorder="1" applyAlignment="1" applyProtection="1">
      <alignment vertical="center" shrinkToFit="1"/>
      <protection locked="0"/>
    </xf>
    <xf numFmtId="182" fontId="17" fillId="24" borderId="36" xfId="43" applyNumberFormat="1" applyFont="1" applyFill="1" applyBorder="1" applyAlignment="1" applyProtection="1">
      <alignment vertical="center" shrinkToFit="1"/>
      <protection locked="0"/>
    </xf>
    <xf numFmtId="182" fontId="63" fillId="0" borderId="36" xfId="43" applyNumberFormat="1" applyFont="1" applyBorder="1" applyAlignment="1" applyProtection="1">
      <alignment vertical="center" shrinkToFit="1"/>
    </xf>
    <xf numFmtId="179" fontId="17" fillId="24" borderId="36" xfId="43" applyNumberFormat="1" applyFont="1" applyFill="1" applyBorder="1" applyAlignment="1" applyProtection="1">
      <alignment vertical="center" shrinkToFit="1"/>
      <protection locked="0"/>
    </xf>
    <xf numFmtId="181" fontId="17" fillId="24" borderId="71" xfId="43" applyNumberFormat="1" applyFont="1" applyFill="1" applyBorder="1" applyAlignment="1" applyProtection="1">
      <alignment vertical="center" shrinkToFit="1"/>
      <protection locked="0"/>
    </xf>
    <xf numFmtId="181" fontId="17" fillId="24" borderId="72" xfId="43" applyNumberFormat="1" applyFont="1" applyFill="1" applyBorder="1" applyAlignment="1" applyProtection="1">
      <alignment vertical="center" shrinkToFit="1"/>
      <protection locked="0"/>
    </xf>
    <xf numFmtId="0" fontId="12" fillId="25" borderId="38" xfId="43" applyFont="1" applyFill="1" applyBorder="1" applyAlignment="1" applyProtection="1">
      <alignment vertical="center" shrinkToFit="1"/>
      <protection locked="0"/>
    </xf>
    <xf numFmtId="185" fontId="12" fillId="24" borderId="52" xfId="43" applyNumberFormat="1" applyFont="1" applyFill="1" applyBorder="1" applyAlignment="1" applyProtection="1">
      <alignment vertical="center" shrinkToFit="1"/>
      <protection locked="0"/>
    </xf>
    <xf numFmtId="185" fontId="12" fillId="26" borderId="52" xfId="43" applyNumberFormat="1" applyFont="1" applyFill="1" applyBorder="1" applyAlignment="1" applyProtection="1">
      <alignment vertical="center" shrinkToFit="1"/>
      <protection locked="0"/>
    </xf>
    <xf numFmtId="0" fontId="12" fillId="26" borderId="38" xfId="43" applyFont="1" applyFill="1" applyBorder="1" applyAlignment="1" applyProtection="1">
      <alignment vertical="center" shrinkToFit="1"/>
      <protection locked="0"/>
    </xf>
    <xf numFmtId="182" fontId="17" fillId="24" borderId="38" xfId="43" applyNumberFormat="1" applyFont="1" applyFill="1" applyBorder="1" applyAlignment="1" applyProtection="1">
      <alignment vertical="center" shrinkToFit="1"/>
      <protection locked="0"/>
    </xf>
    <xf numFmtId="182" fontId="63" fillId="0" borderId="38" xfId="43" applyNumberFormat="1" applyFont="1" applyBorder="1" applyAlignment="1" applyProtection="1">
      <alignment vertical="center" shrinkToFit="1"/>
    </xf>
    <xf numFmtId="179" fontId="17" fillId="24" borderId="38" xfId="43" applyNumberFormat="1" applyFont="1" applyFill="1" applyBorder="1" applyAlignment="1" applyProtection="1">
      <alignment vertical="center" shrinkToFit="1"/>
      <protection locked="0"/>
    </xf>
    <xf numFmtId="181" fontId="17" fillId="24" borderId="73" xfId="43" applyNumberFormat="1" applyFont="1" applyFill="1" applyBorder="1" applyAlignment="1" applyProtection="1">
      <alignment vertical="center" shrinkToFit="1"/>
      <protection locked="0"/>
    </xf>
    <xf numFmtId="181" fontId="17" fillId="24" borderId="74" xfId="43" applyNumberFormat="1" applyFont="1" applyFill="1" applyBorder="1" applyAlignment="1" applyProtection="1">
      <alignment vertical="center" shrinkToFit="1"/>
      <protection locked="0"/>
    </xf>
    <xf numFmtId="0" fontId="12" fillId="25" borderId="37" xfId="43" applyFont="1" applyFill="1" applyBorder="1" applyAlignment="1" applyProtection="1">
      <alignment vertical="center" shrinkToFit="1"/>
      <protection locked="0"/>
    </xf>
    <xf numFmtId="185" fontId="12" fillId="24" borderId="60" xfId="43" applyNumberFormat="1" applyFont="1" applyFill="1" applyBorder="1" applyAlignment="1" applyProtection="1">
      <alignment vertical="center" shrinkToFit="1"/>
      <protection locked="0"/>
    </xf>
    <xf numFmtId="185" fontId="12" fillId="26" borderId="60" xfId="43" applyNumberFormat="1" applyFont="1" applyFill="1" applyBorder="1" applyAlignment="1" applyProtection="1">
      <alignment vertical="center" shrinkToFit="1"/>
      <protection locked="0"/>
    </xf>
    <xf numFmtId="0" fontId="12" fillId="26" borderId="37" xfId="43" applyFont="1" applyFill="1" applyBorder="1" applyAlignment="1" applyProtection="1">
      <alignment vertical="center" shrinkToFit="1"/>
      <protection locked="0"/>
    </xf>
    <xf numFmtId="182" fontId="17" fillId="24" borderId="37" xfId="43" applyNumberFormat="1" applyFont="1" applyFill="1" applyBorder="1" applyAlignment="1" applyProtection="1">
      <alignment vertical="center" shrinkToFit="1"/>
      <protection locked="0"/>
    </xf>
    <xf numFmtId="182" fontId="63" fillId="0" borderId="37" xfId="43" applyNumberFormat="1" applyFont="1" applyBorder="1" applyAlignment="1" applyProtection="1">
      <alignment vertical="center" shrinkToFit="1"/>
    </xf>
    <xf numFmtId="179" fontId="17" fillId="24" borderId="37" xfId="43" applyNumberFormat="1" applyFont="1" applyFill="1" applyBorder="1" applyAlignment="1" applyProtection="1">
      <alignment vertical="center" shrinkToFit="1"/>
      <protection locked="0"/>
    </xf>
    <xf numFmtId="181" fontId="17" fillId="24" borderId="69" xfId="43" applyNumberFormat="1" applyFont="1" applyFill="1" applyBorder="1" applyAlignment="1" applyProtection="1">
      <alignment vertical="center" shrinkToFit="1"/>
      <protection locked="0"/>
    </xf>
    <xf numFmtId="181" fontId="17" fillId="24" borderId="70" xfId="43" applyNumberFormat="1" applyFont="1" applyFill="1" applyBorder="1" applyAlignment="1" applyProtection="1">
      <alignment vertical="center" shrinkToFit="1"/>
      <protection locked="0"/>
    </xf>
    <xf numFmtId="0" fontId="11" fillId="0" borderId="12" xfId="43" applyFont="1" applyBorder="1" applyAlignment="1" applyProtection="1">
      <alignment horizontal="center" vertical="center" shrinkToFit="1"/>
    </xf>
    <xf numFmtId="184" fontId="11" fillId="0" borderId="75" xfId="43" applyNumberFormat="1" applyFont="1" applyBorder="1" applyAlignment="1" applyProtection="1">
      <alignment vertical="center"/>
    </xf>
    <xf numFmtId="0" fontId="11" fillId="0" borderId="76" xfId="43" applyFont="1" applyBorder="1" applyAlignment="1" applyProtection="1">
      <alignment vertical="center" shrinkToFit="1"/>
    </xf>
    <xf numFmtId="182" fontId="64" fillId="0" borderId="12" xfId="43" applyNumberFormat="1" applyFont="1" applyBorder="1" applyAlignment="1" applyProtection="1">
      <alignment vertical="center" shrinkToFit="1"/>
    </xf>
    <xf numFmtId="182" fontId="65" fillId="0" borderId="36" xfId="43" applyNumberFormat="1" applyFont="1" applyBorder="1" applyAlignment="1" applyProtection="1">
      <alignment vertical="center" shrinkToFit="1"/>
    </xf>
    <xf numFmtId="179" fontId="19" fillId="0" borderId="76" xfId="43" applyNumberFormat="1" applyFont="1" applyBorder="1" applyAlignment="1" applyProtection="1">
      <alignment vertical="center" shrinkToFit="1"/>
    </xf>
    <xf numFmtId="182" fontId="64" fillId="0" borderId="77" xfId="43" applyNumberFormat="1" applyFont="1" applyBorder="1" applyAlignment="1" applyProtection="1">
      <alignment vertical="center" shrinkToFit="1"/>
    </xf>
    <xf numFmtId="182" fontId="64" fillId="0" borderId="78" xfId="43" applyNumberFormat="1" applyFont="1" applyBorder="1" applyAlignment="1" applyProtection="1">
      <alignment vertical="center" shrinkToFit="1"/>
    </xf>
    <xf numFmtId="0" fontId="11" fillId="0" borderId="0" xfId="43" applyFont="1" applyProtection="1">
      <alignment vertical="center"/>
    </xf>
    <xf numFmtId="184" fontId="11" fillId="0" borderId="79" xfId="43" applyNumberFormat="1" applyFont="1" applyBorder="1" applyAlignment="1" applyProtection="1">
      <alignment vertical="center"/>
    </xf>
    <xf numFmtId="0" fontId="11" fillId="0" borderId="80" xfId="43" applyFont="1" applyBorder="1" applyAlignment="1" applyProtection="1">
      <alignment vertical="center" shrinkToFit="1"/>
    </xf>
    <xf numFmtId="184" fontId="46" fillId="0" borderId="81" xfId="43" applyNumberFormat="1" applyFont="1" applyBorder="1" applyAlignment="1" applyProtection="1">
      <alignment vertical="center"/>
    </xf>
    <xf numFmtId="0" fontId="46" fillId="0" borderId="82" xfId="43" applyFont="1" applyBorder="1" applyAlignment="1" applyProtection="1">
      <alignment vertical="center" shrinkToFit="1"/>
    </xf>
    <xf numFmtId="182" fontId="66" fillId="0" borderId="83" xfId="43" applyNumberFormat="1" applyFont="1" applyBorder="1" applyAlignment="1" applyProtection="1">
      <alignment vertical="center" shrinkToFit="1"/>
    </xf>
    <xf numFmtId="0" fontId="46" fillId="0" borderId="0" xfId="43" applyFont="1" applyProtection="1">
      <alignment vertical="center"/>
    </xf>
    <xf numFmtId="0" fontId="12" fillId="0" borderId="0" xfId="43" applyFont="1" applyAlignment="1" applyProtection="1">
      <alignment horizontal="right" vertical="center"/>
    </xf>
    <xf numFmtId="0" fontId="12" fillId="0" borderId="0" xfId="43" quotePrefix="1" applyFont="1" applyProtection="1">
      <alignment vertical="center"/>
    </xf>
    <xf numFmtId="0" fontId="3" fillId="27" borderId="0" xfId="0" applyFont="1" applyFill="1">
      <alignment vertical="center"/>
    </xf>
    <xf numFmtId="0" fontId="3" fillId="0" borderId="0" xfId="0" applyFont="1" applyFill="1">
      <alignment vertical="center"/>
    </xf>
    <xf numFmtId="38" fontId="17" fillId="24" borderId="64" xfId="33" applyFont="1" applyFill="1" applyBorder="1" applyAlignment="1" applyProtection="1">
      <alignment vertical="center" wrapText="1"/>
      <protection locked="0"/>
    </xf>
    <xf numFmtId="0" fontId="9" fillId="0" borderId="0" xfId="0" applyFont="1">
      <alignment vertical="center"/>
    </xf>
    <xf numFmtId="182" fontId="63" fillId="0" borderId="61" xfId="43" applyNumberFormat="1" applyFont="1" applyBorder="1" applyAlignment="1" applyProtection="1">
      <alignment vertical="center" shrinkToFit="1"/>
    </xf>
    <xf numFmtId="182" fontId="63" fillId="0" borderId="16" xfId="43" applyNumberFormat="1" applyFont="1" applyBorder="1" applyAlignment="1" applyProtection="1">
      <alignment vertical="center" shrinkToFit="1"/>
    </xf>
    <xf numFmtId="182" fontId="63" fillId="0" borderId="40" xfId="43" applyNumberFormat="1" applyFont="1" applyBorder="1" applyAlignment="1" applyProtection="1">
      <alignment vertical="center" shrinkToFit="1"/>
    </xf>
    <xf numFmtId="182" fontId="63" fillId="0" borderId="12" xfId="43" applyNumberFormat="1" applyFont="1" applyBorder="1" applyAlignment="1" applyProtection="1">
      <alignment vertical="center" shrinkToFit="1"/>
    </xf>
    <xf numFmtId="186" fontId="64" fillId="0" borderId="12" xfId="43" applyNumberFormat="1" applyFont="1" applyBorder="1" applyAlignment="1" applyProtection="1">
      <alignment vertical="center" shrinkToFit="1"/>
    </xf>
    <xf numFmtId="186" fontId="19" fillId="0" borderId="76" xfId="43" applyNumberFormat="1" applyFont="1" applyBorder="1" applyAlignment="1" applyProtection="1">
      <alignment vertical="center" shrinkToFit="1"/>
    </xf>
    <xf numFmtId="186" fontId="64" fillId="0" borderId="77" xfId="43" applyNumberFormat="1" applyFont="1" applyBorder="1" applyAlignment="1" applyProtection="1">
      <alignment vertical="center" shrinkToFit="1"/>
    </xf>
    <xf numFmtId="186" fontId="64" fillId="0" borderId="78" xfId="43" applyNumberFormat="1" applyFont="1" applyBorder="1" applyAlignment="1" applyProtection="1">
      <alignment vertical="center" shrinkToFit="1"/>
    </xf>
    <xf numFmtId="186" fontId="19" fillId="0" borderId="80" xfId="43" applyNumberFormat="1" applyFont="1" applyBorder="1" applyAlignment="1" applyProtection="1">
      <alignment vertical="center" shrinkToFit="1"/>
    </xf>
    <xf numFmtId="186" fontId="66" fillId="0" borderId="83" xfId="43" applyNumberFormat="1" applyFont="1" applyBorder="1" applyAlignment="1" applyProtection="1">
      <alignment vertical="center" shrinkToFit="1"/>
    </xf>
    <xf numFmtId="186" fontId="23" fillId="0" borderId="82" xfId="43" applyNumberFormat="1" applyFont="1" applyBorder="1" applyAlignment="1" applyProtection="1">
      <alignment vertical="center" shrinkToFit="1"/>
    </xf>
    <xf numFmtId="186" fontId="66" fillId="0" borderId="84" xfId="43" applyNumberFormat="1" applyFont="1" applyBorder="1" applyAlignment="1" applyProtection="1">
      <alignment vertical="center" shrinkToFit="1"/>
    </xf>
    <xf numFmtId="186" fontId="66" fillId="0" borderId="85" xfId="43" applyNumberFormat="1" applyFont="1" applyBorder="1" applyAlignment="1" applyProtection="1">
      <alignment vertical="center" shrinkToFit="1"/>
    </xf>
    <xf numFmtId="38" fontId="50" fillId="0" borderId="18" xfId="33" applyFont="1" applyBorder="1" applyAlignment="1" applyProtection="1">
      <alignment horizontal="right" vertical="center" wrapText="1"/>
    </xf>
    <xf numFmtId="0" fontId="20" fillId="0" borderId="18" xfId="42" applyFont="1" applyBorder="1" applyAlignment="1" applyProtection="1">
      <alignment horizontal="center" vertical="center" wrapText="1"/>
    </xf>
    <xf numFmtId="38" fontId="24" fillId="24" borderId="41" xfId="33" applyFont="1" applyFill="1" applyBorder="1" applyAlignment="1" applyProtection="1">
      <alignment horizontal="right" vertical="center" wrapText="1"/>
      <protection locked="0"/>
    </xf>
    <xf numFmtId="38" fontId="50" fillId="0" borderId="16" xfId="33" applyFont="1" applyBorder="1" applyAlignment="1" applyProtection="1">
      <alignment horizontal="right" vertical="center" wrapText="1"/>
    </xf>
    <xf numFmtId="38" fontId="24" fillId="24" borderId="146" xfId="33" applyFont="1" applyFill="1" applyBorder="1" applyAlignment="1" applyProtection="1">
      <alignment horizontal="right" vertical="center" wrapText="1"/>
      <protection locked="0"/>
    </xf>
    <xf numFmtId="38" fontId="26" fillId="0" borderId="147" xfId="33" applyFont="1" applyFill="1" applyBorder="1" applyAlignment="1" applyProtection="1">
      <alignment horizontal="right" vertical="center" wrapText="1"/>
    </xf>
    <xf numFmtId="38" fontId="24" fillId="0" borderId="148" xfId="33" applyFont="1" applyFill="1" applyBorder="1" applyAlignment="1" applyProtection="1">
      <alignment horizontal="right" vertical="center" wrapText="1"/>
    </xf>
    <xf numFmtId="38" fontId="24" fillId="0" borderId="149" xfId="33" applyFont="1" applyFill="1" applyBorder="1" applyAlignment="1" applyProtection="1">
      <alignment horizontal="right" vertical="center" wrapText="1"/>
    </xf>
    <xf numFmtId="38" fontId="24" fillId="0" borderId="40" xfId="33" applyNumberFormat="1" applyFont="1" applyFill="1" applyBorder="1" applyAlignment="1" applyProtection="1">
      <alignment horizontal="right" vertical="center" wrapText="1"/>
    </xf>
    <xf numFmtId="38" fontId="50" fillId="0" borderId="147" xfId="33" applyFont="1" applyFill="1" applyBorder="1" applyAlignment="1" applyProtection="1">
      <alignment horizontal="right" vertical="center" wrapText="1"/>
    </xf>
    <xf numFmtId="0" fontId="20" fillId="0" borderId="40" xfId="42" applyFont="1" applyBorder="1" applyAlignment="1" applyProtection="1">
      <alignment horizontal="center" vertical="center" wrapText="1"/>
    </xf>
    <xf numFmtId="38" fontId="26" fillId="0" borderId="13" xfId="33" applyFont="1" applyFill="1" applyBorder="1" applyAlignment="1" applyProtection="1">
      <alignment horizontal="right" vertical="center" wrapText="1"/>
    </xf>
    <xf numFmtId="38" fontId="24" fillId="0" borderId="43" xfId="33" applyFont="1" applyFill="1" applyBorder="1" applyAlignment="1" applyProtection="1">
      <alignment horizontal="right" vertical="center" wrapText="1"/>
    </xf>
    <xf numFmtId="38" fontId="24" fillId="0" borderId="150" xfId="33" applyFont="1" applyFill="1" applyBorder="1" applyAlignment="1" applyProtection="1">
      <alignment horizontal="right" vertical="center" wrapText="1"/>
    </xf>
    <xf numFmtId="38" fontId="24" fillId="0" borderId="18" xfId="33" applyNumberFormat="1" applyFont="1" applyFill="1" applyBorder="1" applyAlignment="1" applyProtection="1">
      <alignment horizontal="right" vertical="center" wrapText="1"/>
    </xf>
    <xf numFmtId="38" fontId="50" fillId="0" borderId="13" xfId="33" applyFont="1" applyFill="1" applyBorder="1" applyAlignment="1" applyProtection="1">
      <alignment horizontal="right" vertical="center" wrapText="1"/>
    </xf>
    <xf numFmtId="38" fontId="50" fillId="0" borderId="38" xfId="33" applyFont="1" applyFill="1" applyBorder="1" applyAlignment="1" applyProtection="1">
      <alignment horizontal="right" vertical="center" wrapText="1"/>
    </xf>
    <xf numFmtId="0" fontId="68" fillId="0" borderId="36" xfId="46" applyFont="1" applyBorder="1" applyAlignment="1">
      <alignment vertical="center"/>
    </xf>
    <xf numFmtId="0" fontId="68" fillId="0" borderId="36" xfId="46" applyFont="1" applyBorder="1" applyAlignment="1">
      <alignment vertical="center" wrapText="1"/>
    </xf>
    <xf numFmtId="0" fontId="68" fillId="0" borderId="17" xfId="46" applyFont="1" applyBorder="1" applyAlignment="1">
      <alignment vertical="center"/>
    </xf>
    <xf numFmtId="0" fontId="68" fillId="0" borderId="37" xfId="46" applyFont="1" applyBorder="1" applyAlignment="1">
      <alignment vertical="center"/>
    </xf>
    <xf numFmtId="0" fontId="17" fillId="0" borderId="18" xfId="43" applyFont="1" applyBorder="1" applyAlignment="1" applyProtection="1">
      <alignment horizontal="center" vertical="center" shrinkToFit="1"/>
    </xf>
    <xf numFmtId="0" fontId="5" fillId="0" borderId="36" xfId="0" applyFont="1" applyBorder="1" applyAlignment="1">
      <alignment vertical="center" wrapText="1"/>
    </xf>
    <xf numFmtId="0" fontId="3" fillId="0" borderId="12" xfId="0" applyFont="1" applyBorder="1" applyAlignment="1">
      <alignment horizontal="center" vertical="center"/>
    </xf>
    <xf numFmtId="176" fontId="3" fillId="0" borderId="12" xfId="0" applyNumberFormat="1" applyFont="1" applyBorder="1" applyAlignment="1">
      <alignment horizontal="right" vertical="center"/>
    </xf>
    <xf numFmtId="0" fontId="5" fillId="0" borderId="16" xfId="0" applyFont="1" applyBorder="1" applyAlignment="1">
      <alignment vertical="center" wrapText="1"/>
    </xf>
    <xf numFmtId="0" fontId="3" fillId="0" borderId="125" xfId="0" applyFont="1" applyBorder="1">
      <alignment vertical="center"/>
    </xf>
    <xf numFmtId="0" fontId="3" fillId="0" borderId="161" xfId="0" applyFont="1" applyBorder="1">
      <alignment vertical="center"/>
    </xf>
    <xf numFmtId="0" fontId="3" fillId="28" borderId="14" xfId="0" applyFont="1" applyFill="1" applyBorder="1">
      <alignment vertical="center"/>
    </xf>
    <xf numFmtId="0" fontId="6" fillId="28" borderId="11" xfId="0" applyFont="1" applyFill="1" applyBorder="1" applyAlignment="1">
      <alignment vertical="center"/>
    </xf>
    <xf numFmtId="0" fontId="5" fillId="28" borderId="11" xfId="0" applyFont="1" applyFill="1" applyBorder="1" applyAlignment="1">
      <alignment vertical="center"/>
    </xf>
    <xf numFmtId="0" fontId="3" fillId="28" borderId="12" xfId="0" applyFont="1" applyFill="1" applyBorder="1">
      <alignment vertical="center"/>
    </xf>
    <xf numFmtId="0" fontId="45" fillId="29" borderId="0" xfId="42" applyFont="1" applyFill="1" applyBorder="1" applyAlignment="1" applyProtection="1">
      <alignment horizontal="center" vertical="center"/>
    </xf>
    <xf numFmtId="0" fontId="12" fillId="29" borderId="0" xfId="42" applyFill="1" applyProtection="1"/>
    <xf numFmtId="0" fontId="12" fillId="29" borderId="0" xfId="42" applyFill="1" applyBorder="1" applyAlignment="1" applyProtection="1">
      <alignment horizontal="right"/>
    </xf>
    <xf numFmtId="0" fontId="20" fillId="29" borderId="0" xfId="42" applyFont="1" applyFill="1" applyBorder="1" applyAlignment="1" applyProtection="1">
      <alignment horizontal="center" vertical="center" wrapText="1"/>
    </xf>
    <xf numFmtId="0" fontId="47" fillId="29" borderId="0" xfId="42" applyFont="1" applyFill="1" applyBorder="1" applyAlignment="1" applyProtection="1">
      <alignment horizontal="center" wrapText="1"/>
    </xf>
    <xf numFmtId="0" fontId="20" fillId="29" borderId="0" xfId="42" applyFont="1" applyFill="1" applyBorder="1" applyAlignment="1" applyProtection="1">
      <alignment vertical="center"/>
    </xf>
    <xf numFmtId="0" fontId="47" fillId="29" borderId="16" xfId="42" applyFont="1" applyFill="1" applyBorder="1" applyAlignment="1" applyProtection="1">
      <alignment horizontal="center" wrapText="1"/>
    </xf>
    <xf numFmtId="0" fontId="20" fillId="29" borderId="17" xfId="42" applyFont="1" applyFill="1" applyBorder="1" applyAlignment="1" applyProtection="1">
      <alignment vertical="center"/>
    </xf>
    <xf numFmtId="0" fontId="3" fillId="29" borderId="0" xfId="42" applyFont="1" applyFill="1" applyAlignment="1" applyProtection="1">
      <alignment vertical="center"/>
    </xf>
    <xf numFmtId="38" fontId="24" fillId="29" borderId="16" xfId="33" applyFont="1" applyFill="1" applyBorder="1" applyAlignment="1" applyProtection="1">
      <alignment horizontal="right" vertical="center" wrapText="1"/>
    </xf>
    <xf numFmtId="0" fontId="20" fillId="29" borderId="48" xfId="42" applyFont="1" applyFill="1" applyBorder="1" applyAlignment="1" applyProtection="1">
      <alignment vertical="center"/>
    </xf>
    <xf numFmtId="0" fontId="53" fillId="29" borderId="0" xfId="42" applyFont="1" applyFill="1" applyAlignment="1" applyProtection="1">
      <alignment vertical="center"/>
    </xf>
    <xf numFmtId="0" fontId="12" fillId="29" borderId="0" xfId="42" applyFill="1" applyAlignment="1" applyProtection="1">
      <alignment vertical="center"/>
    </xf>
    <xf numFmtId="38" fontId="50" fillId="29" borderId="41" xfId="33" applyFont="1" applyFill="1" applyBorder="1" applyAlignment="1" applyProtection="1">
      <alignment horizontal="right" vertical="center" wrapText="1"/>
    </xf>
    <xf numFmtId="0" fontId="20" fillId="29" borderId="53" xfId="42" applyFont="1" applyFill="1" applyBorder="1" applyAlignment="1" applyProtection="1">
      <alignment vertical="center"/>
    </xf>
    <xf numFmtId="0" fontId="20" fillId="29" borderId="12" xfId="42" applyFont="1" applyFill="1" applyBorder="1" applyAlignment="1" applyProtection="1">
      <alignment vertical="center"/>
    </xf>
    <xf numFmtId="38" fontId="50" fillId="29" borderId="41" xfId="33" applyFont="1" applyFill="1" applyBorder="1" applyAlignment="1" applyProtection="1">
      <alignment horizontal="center" vertical="center" wrapText="1"/>
    </xf>
    <xf numFmtId="0" fontId="25" fillId="29" borderId="12" xfId="42" applyFont="1" applyFill="1" applyBorder="1" applyAlignment="1" applyProtection="1">
      <alignment vertical="center"/>
    </xf>
    <xf numFmtId="38" fontId="50" fillId="29" borderId="0" xfId="33" applyFont="1" applyFill="1" applyBorder="1" applyAlignment="1" applyProtection="1">
      <alignment horizontal="right" vertical="center" wrapText="1"/>
    </xf>
    <xf numFmtId="10" fontId="56" fillId="29" borderId="0" xfId="42" applyNumberFormat="1" applyFont="1" applyFill="1" applyAlignment="1" applyProtection="1">
      <alignment vertical="center"/>
    </xf>
    <xf numFmtId="0" fontId="12" fillId="29" borderId="0" xfId="42" applyFill="1" applyAlignment="1" applyProtection="1">
      <alignment horizontal="center" vertical="center"/>
    </xf>
    <xf numFmtId="10" fontId="57" fillId="29" borderId="0" xfId="42" applyNumberFormat="1" applyFont="1" applyFill="1" applyAlignment="1" applyProtection="1">
      <alignment vertical="center"/>
    </xf>
    <xf numFmtId="38" fontId="50" fillId="29" borderId="0" xfId="33" applyFont="1" applyFill="1" applyBorder="1" applyAlignment="1" applyProtection="1">
      <alignment horizontal="center" vertical="center" wrapText="1"/>
    </xf>
    <xf numFmtId="38" fontId="12" fillId="29" borderId="0" xfId="33" applyFont="1" applyFill="1" applyBorder="1" applyAlignment="1" applyProtection="1">
      <alignment vertical="center" wrapText="1"/>
    </xf>
    <xf numFmtId="38" fontId="12" fillId="29" borderId="0" xfId="42" applyNumberFormat="1" applyFill="1" applyAlignment="1" applyProtection="1">
      <alignment vertical="center"/>
    </xf>
    <xf numFmtId="0" fontId="12" fillId="29" borderId="0" xfId="42" applyFill="1" applyBorder="1" applyProtection="1"/>
    <xf numFmtId="38" fontId="24" fillId="29" borderId="0" xfId="33" applyFont="1" applyFill="1" applyAlignment="1" applyProtection="1"/>
    <xf numFmtId="38" fontId="24" fillId="29" borderId="0" xfId="33" applyFont="1" applyFill="1" applyAlignment="1" applyProtection="1">
      <alignment vertical="center"/>
    </xf>
    <xf numFmtId="38" fontId="24" fillId="29" borderId="0" xfId="33" applyFont="1" applyFill="1" applyAlignment="1" applyProtection="1">
      <alignment vertical="center" shrinkToFit="1"/>
    </xf>
    <xf numFmtId="178" fontId="24" fillId="29" borderId="0" xfId="33" applyNumberFormat="1" applyFont="1" applyFill="1" applyAlignment="1" applyProtection="1">
      <alignment vertical="center"/>
    </xf>
    <xf numFmtId="0" fontId="24" fillId="29" borderId="0" xfId="42" applyFont="1" applyFill="1" applyProtection="1"/>
    <xf numFmtId="0" fontId="24" fillId="29" borderId="0" xfId="42" applyFont="1" applyFill="1" applyAlignment="1" applyProtection="1">
      <alignment vertical="center"/>
    </xf>
    <xf numFmtId="0" fontId="17" fillId="0" borderId="13" xfId="43" applyFont="1" applyFill="1" applyBorder="1" applyAlignment="1" applyProtection="1">
      <alignment horizontal="center" vertical="center" shrinkToFit="1"/>
    </xf>
    <xf numFmtId="0" fontId="17" fillId="0" borderId="15" xfId="43" applyFont="1" applyFill="1" applyBorder="1" applyAlignment="1" applyProtection="1">
      <alignment horizontal="center" vertical="center" shrinkToFit="1"/>
    </xf>
    <xf numFmtId="185" fontId="12" fillId="26" borderId="71" xfId="43" applyNumberFormat="1" applyFont="1" applyFill="1" applyBorder="1" applyAlignment="1" applyProtection="1">
      <alignment horizontal="right" vertical="center" shrinkToFit="1"/>
      <protection locked="0"/>
    </xf>
    <xf numFmtId="185" fontId="12" fillId="26" borderId="73" xfId="43" applyNumberFormat="1" applyFont="1" applyFill="1" applyBorder="1" applyAlignment="1" applyProtection="1">
      <alignment horizontal="right" vertical="center" shrinkToFit="1"/>
      <protection locked="0"/>
    </xf>
    <xf numFmtId="185" fontId="12" fillId="26" borderId="69" xfId="43" applyNumberFormat="1" applyFont="1" applyFill="1" applyBorder="1" applyAlignment="1" applyProtection="1">
      <alignment horizontal="right" vertical="center" shrinkToFit="1"/>
      <protection locked="0"/>
    </xf>
    <xf numFmtId="0" fontId="17" fillId="24" borderId="32" xfId="44" applyFont="1" applyFill="1" applyBorder="1" applyAlignment="1" applyProtection="1">
      <alignment horizontal="center" vertical="center"/>
      <protection locked="0"/>
    </xf>
    <xf numFmtId="0" fontId="20" fillId="0" borderId="0" xfId="44" applyFont="1" applyBorder="1" applyAlignment="1" applyProtection="1">
      <alignment horizontal="right" vertical="center" wrapText="1"/>
    </xf>
    <xf numFmtId="176" fontId="3" fillId="28" borderId="17" xfId="0" applyNumberFormat="1" applyFont="1" applyFill="1" applyBorder="1" applyAlignment="1">
      <alignment vertical="center"/>
    </xf>
    <xf numFmtId="176" fontId="3" fillId="28" borderId="12" xfId="0" applyNumberFormat="1" applyFont="1" applyFill="1" applyBorder="1" applyAlignment="1">
      <alignment vertical="center"/>
    </xf>
    <xf numFmtId="0" fontId="5" fillId="0" borderId="16" xfId="0" quotePrefix="1" applyFont="1" applyBorder="1" applyAlignment="1">
      <alignment horizontal="center" vertical="center"/>
    </xf>
    <xf numFmtId="0" fontId="5" fillId="0" borderId="15" xfId="0" applyFont="1" applyBorder="1" applyAlignment="1">
      <alignment vertical="center" wrapText="1"/>
    </xf>
    <xf numFmtId="0" fontId="5" fillId="0" borderId="18" xfId="0" applyFont="1" applyBorder="1" applyAlignment="1">
      <alignment vertical="center" wrapText="1"/>
    </xf>
    <xf numFmtId="0" fontId="0" fillId="0" borderId="0" xfId="44" applyFont="1" applyBorder="1" applyAlignment="1" applyProtection="1">
      <alignment horizontal="center" vertical="center"/>
    </xf>
    <xf numFmtId="187" fontId="1" fillId="0" borderId="0" xfId="44" applyNumberFormat="1" applyFont="1" applyBorder="1" applyAlignment="1" applyProtection="1">
      <alignment horizontal="center" vertical="center"/>
    </xf>
    <xf numFmtId="0" fontId="3" fillId="28" borderId="10" xfId="0" applyFont="1" applyFill="1" applyBorder="1">
      <alignment vertical="center"/>
    </xf>
    <xf numFmtId="0" fontId="3" fillId="28" borderId="19" xfId="0" applyFont="1" applyFill="1" applyBorder="1">
      <alignment vertical="center"/>
    </xf>
    <xf numFmtId="0" fontId="5" fillId="0" borderId="17" xfId="0" applyFont="1" applyBorder="1" applyAlignment="1">
      <alignment horizontal="center" vertical="center"/>
    </xf>
    <xf numFmtId="0" fontId="9" fillId="0" borderId="0" xfId="0" applyFont="1" applyAlignment="1">
      <alignment vertical="center"/>
    </xf>
    <xf numFmtId="0" fontId="13" fillId="0" borderId="38" xfId="46" applyFont="1" applyBorder="1" applyAlignment="1">
      <alignment vertical="center"/>
    </xf>
    <xf numFmtId="0" fontId="59" fillId="28" borderId="66" xfId="0" applyFont="1" applyFill="1" applyBorder="1" applyAlignment="1">
      <alignment vertical="center"/>
    </xf>
    <xf numFmtId="0" fontId="59" fillId="28" borderId="67" xfId="0" applyFont="1" applyFill="1" applyBorder="1" applyAlignment="1">
      <alignment vertical="center"/>
    </xf>
    <xf numFmtId="0" fontId="75" fillId="0" borderId="16" xfId="0" applyFont="1" applyBorder="1" applyAlignment="1">
      <alignment horizontal="center" vertical="center" wrapText="1"/>
    </xf>
    <xf numFmtId="0" fontId="75" fillId="0" borderId="38" xfId="0" applyFont="1" applyBorder="1" applyAlignment="1">
      <alignment horizontal="center" vertical="center"/>
    </xf>
    <xf numFmtId="0" fontId="75" fillId="0" borderId="36"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xf>
    <xf numFmtId="0" fontId="5" fillId="0" borderId="36" xfId="0" applyFont="1" applyBorder="1" applyAlignment="1">
      <alignment vertical="center" wrapText="1"/>
    </xf>
    <xf numFmtId="0" fontId="5" fillId="0" borderId="38" xfId="0" applyFont="1" applyBorder="1" applyAlignment="1">
      <alignment vertical="center" wrapText="1"/>
    </xf>
    <xf numFmtId="0" fontId="75" fillId="0" borderId="18" xfId="0" applyFont="1" applyFill="1" applyBorder="1" applyAlignment="1">
      <alignment horizontal="center" vertical="center" wrapText="1"/>
    </xf>
    <xf numFmtId="0" fontId="5" fillId="0" borderId="37" xfId="0" applyFont="1" applyBorder="1" applyAlignment="1">
      <alignment vertical="center" wrapText="1"/>
    </xf>
    <xf numFmtId="0" fontId="5" fillId="0" borderId="3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2" xfId="0" applyFont="1" applyBorder="1" applyAlignment="1">
      <alignment horizontal="center" vertical="center"/>
    </xf>
    <xf numFmtId="0" fontId="5" fillId="0" borderId="19" xfId="0" applyFont="1" applyBorder="1" applyAlignment="1">
      <alignment vertical="center" wrapText="1"/>
    </xf>
    <xf numFmtId="0" fontId="5" fillId="0" borderId="36" xfId="0" applyFont="1" applyBorder="1" applyAlignment="1">
      <alignment horizontal="center" vertical="center" wrapText="1"/>
    </xf>
    <xf numFmtId="0" fontId="76" fillId="0" borderId="0" xfId="0" applyFont="1" applyBorder="1" applyAlignment="1">
      <alignment horizontal="center" vertical="center"/>
    </xf>
    <xf numFmtId="0" fontId="0" fillId="0" borderId="0" xfId="0" applyBorder="1" applyAlignment="1">
      <alignment horizontal="center" vertical="center" wrapText="1"/>
    </xf>
    <xf numFmtId="0" fontId="0" fillId="0" borderId="171" xfId="0" applyBorder="1" applyAlignment="1">
      <alignment horizontal="center" vertical="center"/>
    </xf>
    <xf numFmtId="0" fontId="9" fillId="0" borderId="171" xfId="0" applyFont="1" applyBorder="1" applyAlignment="1">
      <alignment horizontal="center" vertical="center"/>
    </xf>
    <xf numFmtId="0" fontId="77" fillId="0" borderId="171" xfId="0" applyFont="1" applyBorder="1" applyAlignment="1">
      <alignment horizontal="center" vertical="center" wrapText="1"/>
    </xf>
    <xf numFmtId="0" fontId="0" fillId="0" borderId="0" xfId="0" applyBorder="1" applyAlignment="1">
      <alignment horizontal="center" vertical="center"/>
    </xf>
    <xf numFmtId="0" fontId="0" fillId="29" borderId="166" xfId="0" applyFill="1" applyBorder="1" applyAlignment="1">
      <alignment horizontal="left" vertical="center" shrinkToFit="1"/>
    </xf>
    <xf numFmtId="0" fontId="0" fillId="29" borderId="167" xfId="0" applyFill="1" applyBorder="1" applyAlignment="1">
      <alignment horizontal="left" vertical="center" shrinkToFit="1"/>
    </xf>
    <xf numFmtId="0" fontId="0" fillId="29" borderId="167" xfId="0" applyFill="1" applyBorder="1" applyAlignment="1">
      <alignment horizontal="center" vertical="center" shrinkToFit="1"/>
    </xf>
    <xf numFmtId="3" fontId="0" fillId="29" borderId="167" xfId="0" applyNumberFormat="1" applyFill="1" applyBorder="1" applyAlignment="1">
      <alignment horizontal="right" vertical="center" shrinkToFit="1"/>
    </xf>
    <xf numFmtId="3" fontId="0" fillId="29" borderId="175" xfId="0" applyNumberFormat="1" applyFill="1" applyBorder="1" applyAlignment="1">
      <alignment horizontal="center" vertical="center" wrapText="1" shrinkToFit="1"/>
    </xf>
    <xf numFmtId="3" fontId="0" fillId="0" borderId="0" xfId="0" applyNumberFormat="1" applyBorder="1" applyAlignment="1">
      <alignment horizontal="right" vertical="center" shrinkToFit="1"/>
    </xf>
    <xf numFmtId="0" fontId="0" fillId="29" borderId="176" xfId="0" applyFill="1" applyBorder="1" applyAlignment="1">
      <alignment horizontal="left" vertical="center" shrinkToFit="1"/>
    </xf>
    <xf numFmtId="0" fontId="0" fillId="29" borderId="12" xfId="0" applyFill="1" applyBorder="1" applyAlignment="1">
      <alignment horizontal="left" vertical="center" shrinkToFit="1"/>
    </xf>
    <xf numFmtId="0" fontId="0" fillId="29" borderId="12" xfId="0" applyFill="1" applyBorder="1" applyAlignment="1">
      <alignment horizontal="center" vertical="center" shrinkToFit="1"/>
    </xf>
    <xf numFmtId="3" fontId="0" fillId="29" borderId="12" xfId="0" applyNumberFormat="1" applyFill="1" applyBorder="1" applyAlignment="1">
      <alignment horizontal="right" vertical="center" shrinkToFit="1"/>
    </xf>
    <xf numFmtId="3" fontId="0" fillId="29" borderId="177" xfId="0" applyNumberFormat="1" applyFill="1" applyBorder="1" applyAlignment="1">
      <alignment horizontal="center" vertical="center" wrapText="1" shrinkToFit="1"/>
    </xf>
    <xf numFmtId="0" fontId="0" fillId="28" borderId="178" xfId="0" applyFill="1" applyBorder="1" applyAlignment="1">
      <alignment horizontal="left" vertical="center" shrinkToFit="1"/>
    </xf>
    <xf numFmtId="0" fontId="0" fillId="28" borderId="16" xfId="0" applyFill="1" applyBorder="1" applyAlignment="1">
      <alignment horizontal="left" vertical="center" shrinkToFit="1"/>
    </xf>
    <xf numFmtId="183" fontId="0" fillId="28" borderId="16" xfId="0" applyNumberFormat="1" applyFill="1" applyBorder="1" applyAlignment="1">
      <alignment horizontal="center" vertical="center" shrinkToFit="1"/>
    </xf>
    <xf numFmtId="0" fontId="0" fillId="28" borderId="16" xfId="0" applyFill="1" applyBorder="1" applyAlignment="1">
      <alignment horizontal="center" vertical="center" shrinkToFit="1"/>
    </xf>
    <xf numFmtId="0" fontId="0" fillId="28" borderId="17" xfId="0" applyFill="1" applyBorder="1" applyAlignment="1">
      <alignment horizontal="left" vertical="center" shrinkToFit="1"/>
    </xf>
    <xf numFmtId="188" fontId="0" fillId="28" borderId="17" xfId="0" applyNumberFormat="1" applyFill="1" applyBorder="1" applyAlignment="1">
      <alignment horizontal="left" vertical="center" shrinkToFit="1"/>
    </xf>
    <xf numFmtId="0" fontId="0" fillId="28" borderId="17" xfId="0" applyFill="1" applyBorder="1" applyAlignment="1">
      <alignment horizontal="center" vertical="center" shrinkToFit="1"/>
    </xf>
    <xf numFmtId="3" fontId="0" fillId="28" borderId="17" xfId="0" applyNumberFormat="1" applyFill="1" applyBorder="1" applyAlignment="1">
      <alignment horizontal="right" vertical="center" shrinkToFit="1"/>
    </xf>
    <xf numFmtId="3" fontId="0" fillId="28" borderId="179" xfId="0" applyNumberFormat="1" applyFill="1" applyBorder="1" applyAlignment="1">
      <alignment horizontal="right" vertical="center" shrinkToFit="1"/>
    </xf>
    <xf numFmtId="0" fontId="0" fillId="28" borderId="12" xfId="0" applyFill="1" applyBorder="1" applyAlignment="1">
      <alignment horizontal="left" vertical="center" shrinkToFit="1"/>
    </xf>
    <xf numFmtId="183" fontId="0" fillId="28" borderId="12" xfId="0" applyNumberFormat="1" applyFill="1" applyBorder="1" applyAlignment="1">
      <alignment horizontal="center" vertical="center" shrinkToFit="1"/>
    </xf>
    <xf numFmtId="0" fontId="0" fillId="28" borderId="12" xfId="0" applyFill="1" applyBorder="1" applyAlignment="1">
      <alignment horizontal="center" vertical="center" shrinkToFit="1"/>
    </xf>
    <xf numFmtId="0" fontId="0" fillId="28" borderId="170" xfId="0" applyFill="1" applyBorder="1" applyAlignment="1">
      <alignment horizontal="left" vertical="center" shrinkToFit="1"/>
    </xf>
    <xf numFmtId="0" fontId="0" fillId="28" borderId="171" xfId="0" applyFill="1" applyBorder="1" applyAlignment="1">
      <alignment horizontal="left" vertical="center" shrinkToFit="1"/>
    </xf>
    <xf numFmtId="183" fontId="0" fillId="28" borderId="171" xfId="0" applyNumberFormat="1" applyFill="1" applyBorder="1" applyAlignment="1">
      <alignment horizontal="left" vertical="center" shrinkToFit="1"/>
    </xf>
    <xf numFmtId="188" fontId="0" fillId="28" borderId="171" xfId="0" applyNumberFormat="1" applyFill="1" applyBorder="1" applyAlignment="1">
      <alignment horizontal="left" vertical="center" shrinkToFit="1"/>
    </xf>
    <xf numFmtId="0" fontId="0" fillId="28" borderId="171" xfId="0" applyFill="1" applyBorder="1" applyAlignment="1">
      <alignment horizontal="center" vertical="center" shrinkToFit="1"/>
    </xf>
    <xf numFmtId="3" fontId="0" fillId="28" borderId="171" xfId="0" applyNumberFormat="1" applyFill="1" applyBorder="1" applyAlignment="1">
      <alignment horizontal="right" vertical="center" shrinkToFit="1"/>
    </xf>
    <xf numFmtId="3" fontId="0" fillId="28" borderId="173" xfId="0" applyNumberFormat="1" applyFill="1" applyBorder="1" applyAlignment="1">
      <alignment horizontal="right" vertical="center" shrinkToFit="1"/>
    </xf>
    <xf numFmtId="0" fontId="14" fillId="0" borderId="0" xfId="0" applyFont="1">
      <alignment vertical="center"/>
    </xf>
    <xf numFmtId="0" fontId="14" fillId="0" borderId="0" xfId="0" applyFont="1" applyFill="1" applyBorder="1">
      <alignment vertical="center"/>
    </xf>
    <xf numFmtId="0" fontId="12" fillId="0" borderId="0" xfId="0" applyFont="1">
      <alignment vertical="center"/>
    </xf>
    <xf numFmtId="0" fontId="12" fillId="0" borderId="0" xfId="0" applyFont="1" applyAlignment="1">
      <alignment vertical="center"/>
    </xf>
    <xf numFmtId="0" fontId="78"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right" vertical="center"/>
    </xf>
    <xf numFmtId="0" fontId="5" fillId="0" borderId="16" xfId="0" quotePrefix="1" applyFont="1" applyBorder="1" applyAlignment="1">
      <alignment horizontal="center" vertical="center"/>
    </xf>
    <xf numFmtId="0" fontId="5" fillId="0" borderId="36" xfId="0" applyFont="1" applyBorder="1" applyAlignment="1">
      <alignment vertical="center" wrapText="1"/>
    </xf>
    <xf numFmtId="0" fontId="5" fillId="0" borderId="17" xfId="0" applyFont="1" applyBorder="1" applyAlignment="1">
      <alignment horizontal="center" vertical="center" wrapText="1"/>
    </xf>
    <xf numFmtId="0" fontId="78" fillId="0" borderId="0" xfId="0" applyFont="1" applyAlignment="1">
      <alignment horizontal="center" vertical="center"/>
    </xf>
    <xf numFmtId="0" fontId="12" fillId="0" borderId="0" xfId="0" applyFont="1" applyAlignment="1">
      <alignment horizontal="right" vertical="center"/>
    </xf>
    <xf numFmtId="0" fontId="5" fillId="0" borderId="17" xfId="0" applyFont="1" applyFill="1" applyBorder="1" applyAlignment="1">
      <alignment horizontal="center" vertical="center" wrapText="1"/>
    </xf>
    <xf numFmtId="0" fontId="5" fillId="0" borderId="39" xfId="0" applyFont="1" applyBorder="1" applyAlignment="1">
      <alignment vertical="center" wrapText="1"/>
    </xf>
    <xf numFmtId="0" fontId="68" fillId="0" borderId="0" xfId="46" applyFont="1">
      <alignment vertical="center"/>
    </xf>
    <xf numFmtId="0" fontId="12" fillId="0" borderId="14" xfId="0" applyFont="1" applyBorder="1">
      <alignment vertic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3" fillId="0" borderId="0" xfId="0" applyFont="1" applyAlignment="1">
      <alignment horizontal="center" vertical="center" wrapText="1"/>
    </xf>
    <xf numFmtId="0" fontId="7" fillId="0" borderId="14" xfId="0" applyFont="1" applyBorder="1" applyAlignment="1">
      <alignment horizontal="right" vertical="center" wrapText="1"/>
    </xf>
    <xf numFmtId="0" fontId="5" fillId="0" borderId="17" xfId="0" quotePrefix="1" applyFont="1" applyBorder="1" applyAlignment="1">
      <alignment horizontal="center" vertical="center"/>
    </xf>
    <xf numFmtId="0" fontId="5" fillId="0" borderId="16" xfId="0" quotePrefix="1" applyFont="1" applyBorder="1" applyAlignment="1">
      <alignment horizontal="center" vertical="center"/>
    </xf>
    <xf numFmtId="0" fontId="5" fillId="0" borderId="18" xfId="0" quotePrefix="1"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36" xfId="0" applyFont="1" applyBorder="1" applyAlignment="1">
      <alignment vertical="center" wrapText="1"/>
    </xf>
    <xf numFmtId="0" fontId="5" fillId="0" borderId="38" xfId="0" applyFont="1" applyBorder="1" applyAlignment="1">
      <alignment vertical="center" wrapText="1"/>
    </xf>
    <xf numFmtId="0" fontId="5" fillId="0" borderId="17" xfId="0" applyFont="1" applyBorder="1" applyAlignment="1">
      <alignment vertical="center" wrapText="1"/>
    </xf>
    <xf numFmtId="0" fontId="13" fillId="0" borderId="61" xfId="0" applyFont="1" applyBorder="1" applyAlignment="1">
      <alignment vertical="center" wrapText="1"/>
    </xf>
    <xf numFmtId="0" fontId="0" fillId="0" borderId="61" xfId="0" applyBorder="1" applyAlignment="1">
      <alignment vertical="center" wrapText="1"/>
    </xf>
    <xf numFmtId="0" fontId="78" fillId="0" borderId="0" xfId="0" applyFont="1" applyAlignment="1">
      <alignment horizontal="center" vertical="center"/>
    </xf>
    <xf numFmtId="0" fontId="12" fillId="0" borderId="0" xfId="0" applyFont="1" applyAlignment="1">
      <alignment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9" fillId="28" borderId="19" xfId="0" applyFont="1" applyFill="1" applyBorder="1" applyAlignment="1">
      <alignment horizontal="center" vertical="center"/>
    </xf>
    <xf numFmtId="0" fontId="9" fillId="28" borderId="12" xfId="0" applyFont="1" applyFill="1" applyBorder="1" applyAlignment="1">
      <alignment horizontal="center" vertical="center"/>
    </xf>
    <xf numFmtId="0" fontId="9" fillId="28" borderId="18" xfId="0" applyFont="1" applyFill="1" applyBorder="1" applyAlignment="1">
      <alignment horizontal="center" vertical="center"/>
    </xf>
    <xf numFmtId="0" fontId="9" fillId="0" borderId="0" xfId="0" applyFont="1" applyAlignment="1">
      <alignment vertical="center"/>
    </xf>
    <xf numFmtId="0" fontId="9" fillId="0" borderId="87" xfId="0" applyFont="1" applyBorder="1" applyAlignment="1">
      <alignment horizontal="center" vertical="center"/>
    </xf>
    <xf numFmtId="0" fontId="9" fillId="0" borderId="68" xfId="0" applyFont="1" applyBorder="1" applyAlignment="1">
      <alignment horizontal="center" vertical="center"/>
    </xf>
    <xf numFmtId="0" fontId="9" fillId="0" borderId="54" xfId="0" applyFont="1" applyBorder="1" applyAlignment="1">
      <alignment horizontal="center" vertical="center"/>
    </xf>
    <xf numFmtId="0" fontId="9" fillId="0" borderId="0"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28" borderId="68" xfId="0" applyFont="1" applyFill="1" applyBorder="1" applyAlignment="1">
      <alignment horizontal="center" vertical="center"/>
    </xf>
    <xf numFmtId="0" fontId="9" fillId="28" borderId="39" xfId="0" applyFont="1" applyFill="1" applyBorder="1" applyAlignment="1">
      <alignment horizontal="center" vertical="center"/>
    </xf>
    <xf numFmtId="0" fontId="9" fillId="28" borderId="0" xfId="0" applyFont="1" applyFill="1" applyBorder="1" applyAlignment="1">
      <alignment horizontal="center" vertical="center"/>
    </xf>
    <xf numFmtId="0" fontId="9" fillId="28" borderId="41" xfId="0" applyFont="1" applyFill="1" applyBorder="1" applyAlignment="1">
      <alignment horizontal="center" vertical="center"/>
    </xf>
    <xf numFmtId="0" fontId="9" fillId="28" borderId="14" xfId="0" applyFont="1" applyFill="1" applyBorder="1" applyAlignment="1">
      <alignment horizontal="center" vertical="center"/>
    </xf>
    <xf numFmtId="0" fontId="9" fillId="28" borderId="15" xfId="0" applyFont="1" applyFill="1" applyBorder="1" applyAlignment="1">
      <alignment horizontal="center" vertical="center"/>
    </xf>
    <xf numFmtId="0" fontId="9" fillId="0" borderId="68" xfId="0" applyFont="1" applyBorder="1" applyAlignment="1">
      <alignment vertical="center"/>
    </xf>
    <xf numFmtId="0" fontId="9" fillId="0" borderId="19" xfId="0" applyFont="1" applyBorder="1" applyAlignment="1">
      <alignment horizontal="center" vertical="center"/>
    </xf>
    <xf numFmtId="0" fontId="9" fillId="0" borderId="39" xfId="0" applyFont="1" applyBorder="1" applyAlignment="1">
      <alignment horizontal="center" vertical="center"/>
    </xf>
    <xf numFmtId="0" fontId="9" fillId="0" borderId="17" xfId="0" applyFont="1" applyBorder="1" applyAlignment="1">
      <alignment horizontal="center" vertical="center"/>
    </xf>
    <xf numFmtId="0" fontId="9" fillId="28" borderId="10" xfId="0" applyFont="1" applyFill="1" applyBorder="1" applyAlignment="1">
      <alignment horizontal="center" vertical="center"/>
    </xf>
    <xf numFmtId="0" fontId="9" fillId="28" borderId="17" xfId="0" applyFont="1" applyFill="1" applyBorder="1" applyAlignment="1">
      <alignment horizontal="center" vertical="center"/>
    </xf>
    <xf numFmtId="0" fontId="9" fillId="28" borderId="87" xfId="0" applyFont="1" applyFill="1" applyBorder="1" applyAlignment="1">
      <alignment horizontal="center" vertical="center"/>
    </xf>
    <xf numFmtId="0" fontId="9" fillId="0" borderId="15" xfId="0" applyFont="1" applyBorder="1" applyAlignment="1">
      <alignment horizontal="center" vertical="center"/>
    </xf>
    <xf numFmtId="0" fontId="9" fillId="0" borderId="18" xfId="0" applyFont="1" applyBorder="1" applyAlignment="1">
      <alignment horizontal="center" vertical="center"/>
    </xf>
    <xf numFmtId="0" fontId="9" fillId="28" borderId="13" xfId="0" applyFont="1" applyFill="1" applyBorder="1" applyAlignment="1">
      <alignment horizontal="center" vertical="center"/>
    </xf>
    <xf numFmtId="0" fontId="9" fillId="0" borderId="41" xfId="0" applyFont="1" applyBorder="1" applyAlignment="1">
      <alignment horizontal="center" vertical="center"/>
    </xf>
    <xf numFmtId="0" fontId="9" fillId="0" borderId="12" xfId="0" applyFont="1" applyBorder="1" applyAlignment="1">
      <alignment horizontal="center" vertical="center" wrapText="1"/>
    </xf>
    <xf numFmtId="0" fontId="0" fillId="0" borderId="0" xfId="0" applyFont="1" applyAlignment="1">
      <alignment horizontal="center" vertical="center"/>
    </xf>
    <xf numFmtId="0" fontId="9" fillId="28" borderId="87" xfId="0" applyFont="1" applyFill="1" applyBorder="1" applyAlignment="1">
      <alignment vertical="center"/>
    </xf>
    <xf numFmtId="0" fontId="9" fillId="28" borderId="68" xfId="0" applyFont="1" applyFill="1" applyBorder="1" applyAlignment="1">
      <alignment vertical="center"/>
    </xf>
    <xf numFmtId="0" fontId="9" fillId="28" borderId="39" xfId="0" applyFont="1" applyFill="1" applyBorder="1" applyAlignment="1">
      <alignment vertical="center"/>
    </xf>
    <xf numFmtId="0" fontId="9" fillId="28" borderId="54" xfId="0" applyFont="1" applyFill="1" applyBorder="1" applyAlignment="1">
      <alignment vertical="center"/>
    </xf>
    <xf numFmtId="0" fontId="9" fillId="28" borderId="0" xfId="0" applyFont="1" applyFill="1" applyBorder="1" applyAlignment="1">
      <alignment vertical="center"/>
    </xf>
    <xf numFmtId="0" fontId="9" fillId="28" borderId="41" xfId="0" applyFont="1" applyFill="1" applyBorder="1" applyAlignment="1">
      <alignment vertical="center"/>
    </xf>
    <xf numFmtId="0" fontId="9" fillId="28" borderId="13" xfId="0" applyFont="1" applyFill="1" applyBorder="1" applyAlignment="1">
      <alignment vertical="center"/>
    </xf>
    <xf numFmtId="0" fontId="9" fillId="28" borderId="14" xfId="0" applyFont="1" applyFill="1" applyBorder="1" applyAlignment="1">
      <alignment vertical="center"/>
    </xf>
    <xf numFmtId="0" fontId="9" fillId="28" borderId="15" xfId="0" applyFont="1" applyFill="1" applyBorder="1" applyAlignment="1">
      <alignment vertical="center"/>
    </xf>
    <xf numFmtId="0" fontId="9" fillId="28" borderId="12" xfId="0" applyFont="1" applyFill="1" applyBorder="1" applyAlignment="1">
      <alignment vertical="center"/>
    </xf>
    <xf numFmtId="183" fontId="9" fillId="28" borderId="12" xfId="0" applyNumberFormat="1" applyFont="1" applyFill="1" applyBorder="1" applyAlignment="1">
      <alignment horizontal="center" vertical="center"/>
    </xf>
    <xf numFmtId="0" fontId="9" fillId="0" borderId="12" xfId="0" applyFont="1" applyBorder="1" applyAlignment="1">
      <alignment horizontal="center" vertical="center" textRotation="255"/>
    </xf>
    <xf numFmtId="0" fontId="9" fillId="0" borderId="12" xfId="0" applyFont="1" applyBorder="1" applyAlignment="1">
      <alignment vertical="center"/>
    </xf>
    <xf numFmtId="0" fontId="9" fillId="28" borderId="19" xfId="0" applyFont="1" applyFill="1" applyBorder="1" applyAlignment="1">
      <alignment horizontal="right" vertical="center"/>
    </xf>
    <xf numFmtId="0" fontId="9" fillId="28" borderId="12" xfId="0" applyFont="1" applyFill="1" applyBorder="1" applyAlignment="1">
      <alignment horizontal="right" vertical="center"/>
    </xf>
    <xf numFmtId="0" fontId="9" fillId="0" borderId="12" xfId="0" applyFont="1" applyBorder="1" applyAlignment="1">
      <alignment horizontal="left" vertical="center"/>
    </xf>
    <xf numFmtId="0" fontId="9" fillId="0" borderId="10" xfId="0" applyFont="1" applyBorder="1" applyAlignment="1">
      <alignment horizontal="left" vertical="center"/>
    </xf>
    <xf numFmtId="0" fontId="9" fillId="0" borderId="12" xfId="0" applyFont="1" applyBorder="1" applyAlignment="1">
      <alignment horizontal="center" vertical="center" textRotation="255" wrapText="1"/>
    </xf>
    <xf numFmtId="0" fontId="3" fillId="0" borderId="11" xfId="0" applyFont="1" applyBorder="1" applyAlignment="1">
      <alignment vertical="center"/>
    </xf>
    <xf numFmtId="0" fontId="0" fillId="0" borderId="12" xfId="0" applyBorder="1" applyAlignment="1">
      <alignment horizontal="center" vertical="center"/>
    </xf>
    <xf numFmtId="0" fontId="3" fillId="28" borderId="10" xfId="0" applyFont="1" applyFill="1" applyBorder="1" applyAlignment="1">
      <alignment vertical="center"/>
    </xf>
    <xf numFmtId="0" fontId="3" fillId="28" borderId="11" xfId="0" applyFont="1" applyFill="1" applyBorder="1" applyAlignment="1">
      <alignment vertical="center"/>
    </xf>
    <xf numFmtId="0" fontId="3" fillId="28" borderId="19" xfId="0" applyFont="1" applyFill="1" applyBorder="1" applyAlignment="1">
      <alignment vertical="center"/>
    </xf>
    <xf numFmtId="0" fontId="3" fillId="0" borderId="10" xfId="0" applyFont="1"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3" fillId="0" borderId="10" xfId="0" applyFont="1" applyBorder="1" applyAlignment="1">
      <alignment vertical="center"/>
    </xf>
    <xf numFmtId="0" fontId="3" fillId="0" borderId="19" xfId="0" applyFont="1" applyBorder="1" applyAlignment="1">
      <alignment vertical="center"/>
    </xf>
    <xf numFmtId="0" fontId="3" fillId="0" borderId="87" xfId="0" applyFont="1" applyBorder="1" applyAlignment="1">
      <alignment horizontal="center" vertical="center"/>
    </xf>
    <xf numFmtId="0" fontId="3" fillId="0" borderId="68" xfId="0" applyFont="1" applyBorder="1" applyAlignment="1">
      <alignment horizontal="center" vertical="center"/>
    </xf>
    <xf numFmtId="0" fontId="3" fillId="0" borderId="39" xfId="0" applyFont="1" applyBorder="1" applyAlignment="1">
      <alignment horizontal="center" vertical="center"/>
    </xf>
    <xf numFmtId="0" fontId="3" fillId="0" borderId="54" xfId="0" applyFont="1" applyBorder="1" applyAlignment="1">
      <alignment horizontal="center" vertical="center"/>
    </xf>
    <xf numFmtId="0" fontId="3" fillId="0" borderId="0" xfId="0" applyFont="1" applyBorder="1" applyAlignment="1">
      <alignment horizontal="center" vertical="center"/>
    </xf>
    <xf numFmtId="0" fontId="3" fillId="0" borderId="4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3" fillId="0" borderId="87" xfId="0" applyFont="1" applyBorder="1" applyAlignment="1">
      <alignment vertical="center"/>
    </xf>
    <xf numFmtId="0" fontId="3" fillId="0" borderId="68" xfId="0" applyFont="1" applyBorder="1" applyAlignment="1">
      <alignment vertical="center"/>
    </xf>
    <xf numFmtId="0" fontId="3" fillId="0" borderId="39" xfId="0" applyFont="1" applyBorder="1" applyAlignment="1">
      <alignment vertical="center"/>
    </xf>
    <xf numFmtId="0" fontId="0" fillId="0" borderId="86" xfId="0" applyBorder="1" applyAlignment="1">
      <alignment vertical="center"/>
    </xf>
    <xf numFmtId="0" fontId="4" fillId="0" borderId="0" xfId="0" applyFont="1" applyAlignment="1">
      <alignment horizontal="center" vertical="center"/>
    </xf>
    <xf numFmtId="0" fontId="0" fillId="0" borderId="0" xfId="0"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5" fillId="0" borderId="10" xfId="0" applyFont="1" applyBorder="1" applyAlignment="1">
      <alignment horizontal="center"/>
    </xf>
    <xf numFmtId="0" fontId="0" fillId="0" borderId="11" xfId="0" applyBorder="1" applyAlignment="1">
      <alignment horizontal="center"/>
    </xf>
    <xf numFmtId="0" fontId="0" fillId="0" borderId="19" xfId="0" applyBorder="1" applyAlignment="1">
      <alignment horizontal="center"/>
    </xf>
    <xf numFmtId="0" fontId="3" fillId="28" borderId="14" xfId="0" applyFont="1" applyFill="1" applyBorder="1" applyAlignment="1">
      <alignment horizontal="center" vertical="center"/>
    </xf>
    <xf numFmtId="0" fontId="3" fillId="0" borderId="14" xfId="0" applyFont="1" applyBorder="1" applyAlignment="1">
      <alignment vertical="center"/>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176" fontId="3" fillId="0" borderId="10" xfId="0" applyNumberFormat="1" applyFont="1" applyBorder="1" applyAlignment="1">
      <alignment horizontal="right" vertical="center"/>
    </xf>
    <xf numFmtId="176" fontId="3" fillId="0" borderId="19" xfId="0" applyNumberFormat="1" applyFont="1" applyBorder="1" applyAlignment="1">
      <alignment horizontal="right" vertical="center"/>
    </xf>
    <xf numFmtId="176" fontId="3" fillId="28" borderId="10" xfId="0" applyNumberFormat="1" applyFont="1" applyFill="1" applyBorder="1" applyAlignment="1">
      <alignment horizontal="right" vertical="center"/>
    </xf>
    <xf numFmtId="176" fontId="3" fillId="28" borderId="19" xfId="0" applyNumberFormat="1" applyFont="1" applyFill="1" applyBorder="1" applyAlignment="1">
      <alignment horizontal="right" vertical="center"/>
    </xf>
    <xf numFmtId="0" fontId="3" fillId="28" borderId="12" xfId="0" applyFont="1" applyFill="1" applyBorder="1" applyAlignment="1">
      <alignment vertical="center"/>
    </xf>
    <xf numFmtId="0" fontId="3" fillId="28" borderId="17" xfId="0" applyFont="1" applyFill="1" applyBorder="1" applyAlignment="1">
      <alignment horizontal="center" vertical="center" wrapText="1"/>
    </xf>
    <xf numFmtId="0" fontId="3" fillId="28" borderId="16"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3" fillId="0" borderId="12" xfId="0" applyFont="1" applyBorder="1" applyAlignment="1">
      <alignment vertical="center"/>
    </xf>
    <xf numFmtId="176" fontId="3" fillId="0" borderId="17" xfId="0" applyNumberFormat="1" applyFont="1" applyBorder="1" applyAlignment="1">
      <alignment horizontal="right" vertical="center"/>
    </xf>
    <xf numFmtId="176" fontId="3" fillId="0" borderId="18" xfId="0" applyNumberFormat="1" applyFont="1" applyBorder="1" applyAlignment="1">
      <alignment horizontal="right" vertical="center"/>
    </xf>
    <xf numFmtId="176" fontId="3" fillId="28" borderId="17" xfId="0" applyNumberFormat="1" applyFont="1" applyFill="1" applyBorder="1" applyAlignment="1">
      <alignment horizontal="right" vertical="center"/>
    </xf>
    <xf numFmtId="176" fontId="3" fillId="28" borderId="18" xfId="0" applyNumberFormat="1" applyFont="1" applyFill="1" applyBorder="1" applyAlignment="1">
      <alignment horizontal="right" vertical="center"/>
    </xf>
    <xf numFmtId="0" fontId="3" fillId="28" borderId="87" xfId="0" applyFont="1" applyFill="1" applyBorder="1" applyAlignment="1">
      <alignment vertical="top" wrapText="1"/>
    </xf>
    <xf numFmtId="0" fontId="3" fillId="28" borderId="68" xfId="0" applyFont="1" applyFill="1" applyBorder="1" applyAlignment="1">
      <alignment vertical="top" wrapText="1"/>
    </xf>
    <xf numFmtId="0" fontId="3" fillId="28" borderId="39" xfId="0" applyFont="1" applyFill="1" applyBorder="1" applyAlignment="1">
      <alignment vertical="top" wrapText="1"/>
    </xf>
    <xf numFmtId="0" fontId="3" fillId="28" borderId="54" xfId="0" applyFont="1" applyFill="1" applyBorder="1" applyAlignment="1">
      <alignment vertical="top" wrapText="1"/>
    </xf>
    <xf numFmtId="0" fontId="3" fillId="28" borderId="0" xfId="0" applyFont="1" applyFill="1" applyBorder="1" applyAlignment="1">
      <alignment vertical="top" wrapText="1"/>
    </xf>
    <xf numFmtId="0" fontId="3" fillId="28" borderId="41" xfId="0" applyFont="1" applyFill="1" applyBorder="1" applyAlignment="1">
      <alignment vertical="top" wrapText="1"/>
    </xf>
    <xf numFmtId="0" fontId="3" fillId="28" borderId="13" xfId="0" applyFont="1" applyFill="1" applyBorder="1" applyAlignment="1">
      <alignment vertical="top" wrapText="1"/>
    </xf>
    <xf numFmtId="0" fontId="3" fillId="28" borderId="14" xfId="0" applyFont="1" applyFill="1" applyBorder="1" applyAlignment="1">
      <alignment vertical="top" wrapText="1"/>
    </xf>
    <xf numFmtId="0" fontId="3" fillId="28" borderId="15" xfId="0" applyFont="1" applyFill="1" applyBorder="1" applyAlignment="1">
      <alignment vertical="top" wrapText="1"/>
    </xf>
    <xf numFmtId="0" fontId="3" fillId="0" borderId="87" xfId="0" applyFont="1" applyBorder="1" applyAlignment="1">
      <alignment vertical="center" wrapText="1"/>
    </xf>
    <xf numFmtId="0" fontId="3" fillId="0" borderId="68" xfId="0" applyFont="1" applyBorder="1" applyAlignment="1">
      <alignment vertical="center" wrapText="1"/>
    </xf>
    <xf numFmtId="0" fontId="3" fillId="0" borderId="39" xfId="0" applyFont="1" applyBorder="1" applyAlignment="1">
      <alignment vertical="center" wrapText="1"/>
    </xf>
    <xf numFmtId="0" fontId="3" fillId="0" borderId="54" xfId="0" applyFont="1" applyBorder="1" applyAlignment="1">
      <alignment vertical="center" wrapText="1"/>
    </xf>
    <xf numFmtId="0" fontId="3" fillId="0" borderId="0" xfId="0" applyFont="1" applyBorder="1" applyAlignment="1">
      <alignment vertical="center" wrapText="1"/>
    </xf>
    <xf numFmtId="0" fontId="3" fillId="0" borderId="41"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176" fontId="3" fillId="28" borderId="12" xfId="0" applyNumberFormat="1" applyFont="1" applyFill="1" applyBorder="1" applyAlignment="1">
      <alignment horizontal="right" vertical="center"/>
    </xf>
    <xf numFmtId="0" fontId="3" fillId="0" borderId="87"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28" borderId="87" xfId="0" applyFont="1" applyFill="1" applyBorder="1" applyAlignment="1">
      <alignment horizontal="center" vertical="center" wrapText="1"/>
    </xf>
    <xf numFmtId="0" fontId="3" fillId="28" borderId="39" xfId="0" applyFont="1" applyFill="1" applyBorder="1" applyAlignment="1">
      <alignment horizontal="center" vertical="center" wrapText="1"/>
    </xf>
    <xf numFmtId="0" fontId="3" fillId="28" borderId="13" xfId="0" applyFont="1" applyFill="1" applyBorder="1" applyAlignment="1">
      <alignment horizontal="center" vertical="center" wrapText="1"/>
    </xf>
    <xf numFmtId="0" fontId="3" fillId="28" borderId="15" xfId="0" applyFont="1" applyFill="1" applyBorder="1" applyAlignment="1">
      <alignment horizontal="center" vertical="center" wrapText="1"/>
    </xf>
    <xf numFmtId="176" fontId="3" fillId="0" borderId="17" xfId="0" applyNumberFormat="1" applyFont="1" applyFill="1" applyBorder="1" applyAlignment="1">
      <alignment horizontal="right" vertical="center"/>
    </xf>
    <xf numFmtId="176" fontId="3" fillId="0" borderId="18" xfId="0" applyNumberFormat="1" applyFont="1" applyFill="1" applyBorder="1" applyAlignment="1">
      <alignment horizontal="right" vertical="center"/>
    </xf>
    <xf numFmtId="0" fontId="3" fillId="0" borderId="87"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6" fillId="0" borderId="68" xfId="0" applyFont="1" applyBorder="1" applyAlignment="1">
      <alignment vertical="center"/>
    </xf>
    <xf numFmtId="176" fontId="3" fillId="0" borderId="10" xfId="0" applyNumberFormat="1" applyFont="1" applyFill="1" applyBorder="1" applyAlignment="1">
      <alignment horizontal="right" vertical="center"/>
    </xf>
    <xf numFmtId="176" fontId="3" fillId="0" borderId="19" xfId="0" applyNumberFormat="1" applyFont="1" applyFill="1" applyBorder="1" applyAlignment="1">
      <alignment horizontal="right" vertical="center"/>
    </xf>
    <xf numFmtId="176" fontId="3" fillId="0" borderId="12" xfId="0" applyNumberFormat="1" applyFont="1" applyFill="1" applyBorder="1" applyAlignment="1">
      <alignment horizontal="right" vertical="center"/>
    </xf>
    <xf numFmtId="176" fontId="3" fillId="0" borderId="12" xfId="0" applyNumberFormat="1" applyFont="1" applyBorder="1" applyAlignment="1">
      <alignment horizontal="right" vertical="center"/>
    </xf>
    <xf numFmtId="0" fontId="3" fillId="28" borderId="12" xfId="0" applyFont="1" applyFill="1" applyBorder="1" applyAlignment="1">
      <alignment horizontal="center" vertical="center"/>
    </xf>
    <xf numFmtId="0" fontId="3" fillId="0" borderId="68" xfId="0" applyFont="1" applyBorder="1" applyAlignment="1">
      <alignment horizontal="center" vertical="center" wrapText="1"/>
    </xf>
    <xf numFmtId="0" fontId="3" fillId="0" borderId="14" xfId="0" applyFont="1" applyBorder="1" applyAlignment="1">
      <alignment horizontal="center" vertical="center" wrapText="1"/>
    </xf>
    <xf numFmtId="0" fontId="3" fillId="28" borderId="10" xfId="0" applyFont="1" applyFill="1" applyBorder="1" applyAlignment="1">
      <alignment horizontal="center" vertical="center"/>
    </xf>
    <xf numFmtId="0" fontId="3" fillId="28" borderId="19" xfId="0" applyFont="1" applyFill="1" applyBorder="1" applyAlignment="1">
      <alignment horizontal="center" vertical="center"/>
    </xf>
    <xf numFmtId="0" fontId="5" fillId="0" borderId="10" xfId="0" applyFont="1" applyBorder="1" applyAlignment="1">
      <alignment horizontal="center"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38" fontId="23" fillId="0" borderId="119" xfId="33" applyFont="1" applyBorder="1" applyAlignment="1" applyProtection="1">
      <alignment vertical="center" wrapText="1"/>
    </xf>
    <xf numFmtId="38" fontId="23" fillId="0" borderId="95" xfId="33" applyFont="1" applyBorder="1" applyAlignment="1" applyProtection="1">
      <alignment vertical="center" wrapText="1"/>
    </xf>
    <xf numFmtId="0" fontId="20" fillId="0" borderId="0" xfId="44" applyFont="1" applyBorder="1" applyAlignment="1" applyProtection="1">
      <alignment horizontal="left" vertical="center" wrapText="1"/>
    </xf>
    <xf numFmtId="38" fontId="19" fillId="24" borderId="88" xfId="33" applyFont="1" applyFill="1" applyBorder="1" applyAlignment="1" applyProtection="1">
      <alignment horizontal="center" vertical="center" wrapText="1"/>
      <protection locked="0"/>
    </xf>
    <xf numFmtId="38" fontId="19" fillId="24" borderId="89" xfId="33" applyFont="1" applyFill="1" applyBorder="1" applyAlignment="1" applyProtection="1">
      <alignment horizontal="center" vertical="center" wrapText="1"/>
      <protection locked="0"/>
    </xf>
    <xf numFmtId="0" fontId="22" fillId="0" borderId="94" xfId="44" applyFont="1" applyBorder="1" applyAlignment="1" applyProtection="1">
      <alignment horizontal="center" vertical="center" wrapText="1"/>
    </xf>
    <xf numFmtId="0" fontId="22" fillId="0" borderId="116" xfId="44" applyFont="1" applyBorder="1" applyAlignment="1" applyProtection="1">
      <alignment horizontal="center" vertical="center" wrapText="1"/>
    </xf>
    <xf numFmtId="0" fontId="22" fillId="0" borderId="117" xfId="44" applyFont="1" applyBorder="1" applyAlignment="1" applyProtection="1">
      <alignment vertical="center"/>
    </xf>
    <xf numFmtId="38" fontId="23" fillId="0" borderId="94" xfId="33" applyFont="1" applyBorder="1" applyAlignment="1" applyProtection="1">
      <alignment vertical="center" wrapText="1"/>
    </xf>
    <xf numFmtId="0" fontId="10" fillId="0" borderId="95" xfId="44" applyFont="1" applyBorder="1" applyAlignment="1" applyProtection="1">
      <alignment vertical="center" wrapText="1"/>
    </xf>
    <xf numFmtId="38" fontId="19" fillId="0" borderId="92" xfId="33" applyFont="1" applyBorder="1" applyAlignment="1" applyProtection="1">
      <alignment vertical="center" wrapText="1"/>
      <protection locked="0"/>
    </xf>
    <xf numFmtId="0" fontId="14" fillId="0" borderId="93" xfId="44" applyFont="1" applyBorder="1" applyAlignment="1" applyProtection="1">
      <alignment vertical="center" wrapText="1"/>
      <protection locked="0"/>
    </xf>
    <xf numFmtId="38" fontId="19" fillId="24" borderId="49" xfId="33" applyFont="1" applyFill="1" applyBorder="1" applyAlignment="1" applyProtection="1">
      <alignment vertical="center" wrapText="1"/>
      <protection locked="0"/>
    </xf>
    <xf numFmtId="0" fontId="14" fillId="24" borderId="89" xfId="44" applyFont="1" applyFill="1" applyBorder="1" applyAlignment="1" applyProtection="1">
      <alignment vertical="center" wrapText="1"/>
      <protection locked="0"/>
    </xf>
    <xf numFmtId="38" fontId="19" fillId="24" borderId="88" xfId="33" applyFont="1" applyFill="1" applyBorder="1" applyAlignment="1" applyProtection="1">
      <alignment vertical="center" wrapText="1"/>
      <protection locked="0"/>
    </xf>
    <xf numFmtId="38" fontId="19" fillId="24" borderId="89" xfId="33" applyFont="1" applyFill="1" applyBorder="1" applyAlignment="1" applyProtection="1">
      <alignment vertical="center" wrapText="1"/>
      <protection locked="0"/>
    </xf>
    <xf numFmtId="38" fontId="19" fillId="24" borderId="121" xfId="33" applyFont="1" applyFill="1" applyBorder="1" applyAlignment="1" applyProtection="1">
      <alignment vertical="center" wrapText="1"/>
      <protection locked="0"/>
    </xf>
    <xf numFmtId="38" fontId="19" fillId="24" borderId="122" xfId="33" applyFont="1" applyFill="1" applyBorder="1" applyAlignment="1" applyProtection="1">
      <alignment vertical="center" wrapText="1"/>
      <protection locked="0"/>
    </xf>
    <xf numFmtId="0" fontId="21" fillId="0" borderId="92" xfId="44" applyFont="1" applyBorder="1" applyAlignment="1" applyProtection="1">
      <alignment horizontal="center" vertical="center" wrapText="1"/>
    </xf>
    <xf numFmtId="0" fontId="21" fillId="0" borderId="115" xfId="44" applyFont="1" applyBorder="1" applyAlignment="1" applyProtection="1">
      <alignment vertical="center"/>
    </xf>
    <xf numFmtId="38" fontId="19" fillId="0" borderId="123" xfId="33" applyFont="1" applyBorder="1" applyAlignment="1" applyProtection="1">
      <alignment vertical="center" wrapText="1"/>
      <protection locked="0"/>
    </xf>
    <xf numFmtId="38" fontId="19" fillId="0" borderId="90" xfId="33" applyFont="1" applyBorder="1" applyAlignment="1" applyProtection="1">
      <alignment vertical="center" wrapText="1"/>
      <protection locked="0"/>
    </xf>
    <xf numFmtId="38" fontId="19" fillId="0" borderId="120" xfId="33" applyFont="1" applyBorder="1" applyAlignment="1" applyProtection="1">
      <alignment vertical="center" wrapText="1"/>
      <protection locked="0"/>
    </xf>
    <xf numFmtId="38" fontId="19" fillId="0" borderId="93" xfId="33" applyFont="1" applyBorder="1" applyAlignment="1" applyProtection="1">
      <alignment vertical="center" wrapText="1"/>
      <protection locked="0"/>
    </xf>
    <xf numFmtId="0" fontId="20" fillId="0" borderId="17" xfId="44" applyFont="1" applyBorder="1" applyAlignment="1" applyProtection="1">
      <alignment vertical="center" textRotation="255"/>
    </xf>
    <xf numFmtId="0" fontId="20" fillId="0" borderId="16" xfId="44" applyFont="1" applyBorder="1" applyAlignment="1" applyProtection="1">
      <alignment vertical="center" textRotation="255"/>
    </xf>
    <xf numFmtId="0" fontId="20" fillId="24" borderId="44" xfId="44" applyFont="1" applyFill="1" applyBorder="1" applyAlignment="1" applyProtection="1">
      <alignment vertical="center" wrapText="1"/>
      <protection locked="0"/>
    </xf>
    <xf numFmtId="0" fontId="9" fillId="24" borderId="47" xfId="44" applyFont="1" applyFill="1" applyBorder="1" applyAlignment="1" applyProtection="1">
      <alignment vertical="center" wrapText="1"/>
      <protection locked="0"/>
    </xf>
    <xf numFmtId="38" fontId="19" fillId="28" borderId="44" xfId="33" applyFont="1" applyFill="1" applyBorder="1" applyAlignment="1" applyProtection="1">
      <alignment vertical="center" wrapText="1"/>
      <protection locked="0"/>
    </xf>
    <xf numFmtId="0" fontId="14" fillId="28" borderId="91" xfId="44" applyFont="1" applyFill="1" applyBorder="1" applyAlignment="1" applyProtection="1">
      <alignment vertical="center" wrapText="1"/>
      <protection locked="0"/>
    </xf>
    <xf numFmtId="38" fontId="19" fillId="24" borderId="49" xfId="33" applyFont="1" applyFill="1" applyBorder="1" applyAlignment="1" applyProtection="1">
      <alignment horizontal="center" vertical="center" wrapText="1"/>
      <protection locked="0"/>
    </xf>
    <xf numFmtId="0" fontId="20" fillId="24" borderId="56" xfId="44" applyFont="1" applyFill="1" applyBorder="1" applyAlignment="1" applyProtection="1">
      <alignment vertical="center"/>
      <protection locked="0"/>
    </xf>
    <xf numFmtId="0" fontId="20" fillId="24" borderId="60" xfId="44" applyFont="1" applyFill="1" applyBorder="1" applyAlignment="1" applyProtection="1">
      <alignment vertical="center"/>
      <protection locked="0"/>
    </xf>
    <xf numFmtId="0" fontId="20" fillId="24" borderId="49" xfId="44" applyFont="1" applyFill="1" applyBorder="1" applyAlignment="1" applyProtection="1">
      <alignment vertical="center"/>
      <protection locked="0"/>
    </xf>
    <xf numFmtId="0" fontId="20" fillId="24" borderId="52" xfId="44" applyFont="1" applyFill="1" applyBorder="1" applyAlignment="1" applyProtection="1">
      <alignment vertical="center"/>
      <protection locked="0"/>
    </xf>
    <xf numFmtId="0" fontId="20" fillId="0" borderId="113" xfId="44" applyFont="1" applyBorder="1" applyAlignment="1" applyProtection="1">
      <alignment horizontal="center" vertical="center" textRotation="255"/>
    </xf>
    <xf numFmtId="0" fontId="20" fillId="0" borderId="114" xfId="44" applyFont="1" applyBorder="1" applyAlignment="1" applyProtection="1">
      <alignment horizontal="center" vertical="center" textRotation="255"/>
    </xf>
    <xf numFmtId="0" fontId="20" fillId="0" borderId="18" xfId="44" applyFont="1" applyBorder="1" applyAlignment="1" applyProtection="1">
      <alignment vertical="center" textRotation="255"/>
    </xf>
    <xf numFmtId="0" fontId="20" fillId="24" borderId="102" xfId="44" applyFont="1" applyFill="1" applyBorder="1" applyAlignment="1" applyProtection="1">
      <alignment vertical="center" wrapText="1"/>
      <protection locked="0"/>
    </xf>
    <xf numFmtId="0" fontId="9" fillId="24" borderId="118" xfId="44" applyFont="1" applyFill="1" applyBorder="1" applyAlignment="1" applyProtection="1">
      <alignment vertical="center" wrapText="1"/>
      <protection locked="0"/>
    </xf>
    <xf numFmtId="38" fontId="19" fillId="28" borderId="102" xfId="33" applyFont="1" applyFill="1" applyBorder="1" applyAlignment="1" applyProtection="1">
      <alignment vertical="center" wrapText="1"/>
      <protection locked="0"/>
    </xf>
    <xf numFmtId="0" fontId="14" fillId="28" borderId="103" xfId="44" applyFont="1" applyFill="1" applyBorder="1" applyAlignment="1" applyProtection="1">
      <alignment vertical="center" wrapText="1"/>
      <protection locked="0"/>
    </xf>
    <xf numFmtId="38" fontId="19" fillId="28" borderId="164" xfId="33" applyFont="1" applyFill="1" applyBorder="1" applyAlignment="1" applyProtection="1">
      <alignment vertical="center" wrapText="1"/>
      <protection locked="0"/>
    </xf>
    <xf numFmtId="38" fontId="19" fillId="28" borderId="103" xfId="33" applyFont="1" applyFill="1" applyBorder="1" applyAlignment="1" applyProtection="1">
      <alignment vertical="center" wrapText="1"/>
      <protection locked="0"/>
    </xf>
    <xf numFmtId="38" fontId="19" fillId="28" borderId="49" xfId="33" applyFont="1" applyFill="1" applyBorder="1" applyAlignment="1" applyProtection="1">
      <alignment vertical="center" wrapText="1"/>
      <protection locked="0"/>
    </xf>
    <xf numFmtId="0" fontId="14" fillId="28" borderId="89" xfId="44" applyFont="1" applyFill="1" applyBorder="1" applyAlignment="1" applyProtection="1">
      <alignment vertical="center" wrapText="1"/>
      <protection locked="0"/>
    </xf>
    <xf numFmtId="38" fontId="19" fillId="28" borderId="88" xfId="33" applyFont="1" applyFill="1" applyBorder="1" applyAlignment="1" applyProtection="1">
      <alignment vertical="center" wrapText="1"/>
      <protection locked="0"/>
    </xf>
    <xf numFmtId="38" fontId="19" fillId="28" borderId="89" xfId="33" applyFont="1" applyFill="1" applyBorder="1" applyAlignment="1" applyProtection="1">
      <alignment vertical="center" wrapText="1"/>
      <protection locked="0"/>
    </xf>
    <xf numFmtId="0" fontId="20" fillId="24" borderId="49" xfId="44" applyFont="1" applyFill="1" applyBorder="1" applyAlignment="1" applyProtection="1">
      <alignment vertical="center" wrapText="1"/>
      <protection locked="0"/>
    </xf>
    <xf numFmtId="0" fontId="20" fillId="24" borderId="52" xfId="44" applyFont="1" applyFill="1" applyBorder="1" applyAlignment="1" applyProtection="1">
      <alignment vertical="center" wrapText="1"/>
      <protection locked="0"/>
    </xf>
    <xf numFmtId="0" fontId="17" fillId="0" borderId="96" xfId="44" applyFont="1" applyBorder="1" applyAlignment="1" applyProtection="1">
      <alignment horizontal="center" vertical="center"/>
    </xf>
    <xf numFmtId="0" fontId="17" fillId="0" borderId="100" xfId="44" applyFont="1" applyBorder="1" applyAlignment="1" applyProtection="1">
      <alignment horizontal="center" vertical="center"/>
    </xf>
    <xf numFmtId="0" fontId="12" fillId="0" borderId="98" xfId="44" applyFont="1" applyBorder="1" applyAlignment="1" applyProtection="1">
      <alignment vertical="center"/>
    </xf>
    <xf numFmtId="0" fontId="17" fillId="0" borderId="97" xfId="44" applyFont="1" applyBorder="1" applyAlignment="1" applyProtection="1">
      <alignment horizontal="center" vertical="center"/>
    </xf>
    <xf numFmtId="0" fontId="17" fillId="0" borderId="101" xfId="44" applyFont="1" applyBorder="1" applyAlignment="1" applyProtection="1">
      <alignment horizontal="center" vertical="center"/>
    </xf>
    <xf numFmtId="0" fontId="12" fillId="0" borderId="99" xfId="44" applyFont="1" applyBorder="1" applyAlignment="1" applyProtection="1">
      <alignment vertical="center"/>
    </xf>
    <xf numFmtId="0" fontId="12" fillId="0" borderId="96" xfId="44" applyFont="1" applyBorder="1" applyAlignment="1" applyProtection="1">
      <alignment horizontal="right" vertical="center"/>
    </xf>
    <xf numFmtId="0" fontId="12" fillId="0" borderId="97" xfId="44" applyFont="1" applyBorder="1" applyAlignment="1" applyProtection="1">
      <alignment horizontal="right" vertical="center"/>
    </xf>
    <xf numFmtId="0" fontId="18" fillId="0" borderId="100" xfId="44" applyFont="1" applyFill="1" applyBorder="1" applyAlignment="1" applyProtection="1">
      <alignment horizontal="center" vertical="center"/>
      <protection locked="0"/>
    </xf>
    <xf numFmtId="0" fontId="18" fillId="0" borderId="101" xfId="44" applyFont="1" applyFill="1" applyBorder="1" applyAlignment="1" applyProtection="1">
      <alignment horizontal="center" vertical="center"/>
      <protection locked="0"/>
    </xf>
    <xf numFmtId="0" fontId="12" fillId="0" borderId="98" xfId="44" applyFont="1" applyBorder="1" applyAlignment="1" applyProtection="1">
      <alignment horizontal="left" vertical="center"/>
    </xf>
    <xf numFmtId="0" fontId="12" fillId="0" borderId="99" xfId="44" applyFont="1" applyBorder="1" applyAlignment="1" applyProtection="1">
      <alignment horizontal="left" vertical="center"/>
    </xf>
    <xf numFmtId="0" fontId="17" fillId="0" borderId="96" xfId="44" applyFont="1" applyBorder="1" applyAlignment="1" applyProtection="1">
      <alignment horizontal="center" vertical="center" wrapText="1"/>
    </xf>
    <xf numFmtId="0" fontId="1" fillId="0" borderId="100" xfId="44" applyFont="1" applyBorder="1" applyAlignment="1" applyProtection="1">
      <alignment horizontal="center" vertical="center"/>
    </xf>
    <xf numFmtId="0" fontId="1" fillId="0" borderId="104" xfId="44" applyFont="1" applyBorder="1" applyAlignment="1" applyProtection="1">
      <alignment horizontal="center" vertical="center"/>
    </xf>
    <xf numFmtId="0" fontId="1" fillId="0" borderId="105" xfId="44" applyFont="1" applyBorder="1" applyAlignment="1" applyProtection="1">
      <alignment horizontal="center" vertical="center"/>
    </xf>
    <xf numFmtId="0" fontId="1" fillId="0" borderId="106" xfId="44" applyFont="1" applyBorder="1" applyAlignment="1" applyProtection="1">
      <alignment horizontal="center" vertical="center"/>
    </xf>
    <xf numFmtId="0" fontId="1" fillId="0" borderId="107" xfId="44" applyFont="1" applyBorder="1" applyAlignment="1" applyProtection="1">
      <alignment horizontal="center" vertical="center"/>
    </xf>
    <xf numFmtId="0" fontId="17" fillId="0" borderId="108" xfId="44" applyFont="1" applyBorder="1" applyAlignment="1" applyProtection="1">
      <alignment horizontal="center" vertical="center" wrapText="1"/>
    </xf>
    <xf numFmtId="0" fontId="17" fillId="0" borderId="109" xfId="44" applyFont="1" applyBorder="1" applyAlignment="1" applyProtection="1">
      <alignment horizontal="center" vertical="center" wrapText="1"/>
    </xf>
    <xf numFmtId="0" fontId="17" fillId="0" borderId="110" xfId="44" applyFont="1" applyBorder="1" applyAlignment="1" applyProtection="1">
      <alignment horizontal="center" vertical="center" wrapText="1"/>
    </xf>
    <xf numFmtId="0" fontId="17" fillId="0" borderId="92" xfId="44" applyFont="1" applyFill="1" applyBorder="1" applyAlignment="1" applyProtection="1">
      <alignment horizontal="center" vertical="center"/>
      <protection locked="0"/>
    </xf>
    <xf numFmtId="0" fontId="14" fillId="0" borderId="163" xfId="44" applyFont="1" applyFill="1" applyBorder="1" applyAlignment="1" applyProtection="1">
      <alignment vertical="center"/>
      <protection locked="0"/>
    </xf>
    <xf numFmtId="0" fontId="17" fillId="0" borderId="162" xfId="44" applyFont="1" applyFill="1" applyBorder="1" applyAlignment="1" applyProtection="1">
      <alignment horizontal="center" vertical="center" shrinkToFit="1"/>
      <protection locked="0"/>
    </xf>
    <xf numFmtId="0" fontId="14" fillId="0" borderId="93" xfId="44" applyFont="1" applyFill="1" applyBorder="1" applyAlignment="1" applyProtection="1">
      <alignment horizontal="center" vertical="center" shrinkToFit="1"/>
      <protection locked="0"/>
    </xf>
    <xf numFmtId="0" fontId="71" fillId="0" borderId="165" xfId="44" applyFont="1" applyBorder="1" applyAlignment="1" applyProtection="1">
      <alignment vertical="center" wrapText="1"/>
    </xf>
    <xf numFmtId="0" fontId="71" fillId="0" borderId="0" xfId="44" applyFont="1" applyAlignment="1" applyProtection="1">
      <alignment vertical="center" wrapText="1"/>
    </xf>
    <xf numFmtId="0" fontId="19" fillId="0" borderId="111" xfId="44" applyFont="1" applyBorder="1" applyAlignment="1" applyProtection="1">
      <alignment horizontal="center" vertical="center" wrapText="1"/>
    </xf>
    <xf numFmtId="0" fontId="19" fillId="0" borderId="112" xfId="44" applyFont="1" applyBorder="1" applyAlignment="1" applyProtection="1">
      <alignment horizontal="center" vertical="center" wrapText="1"/>
    </xf>
    <xf numFmtId="0" fontId="21" fillId="0" borderId="10" xfId="44" applyFont="1" applyBorder="1" applyAlignment="1" applyProtection="1">
      <alignment horizontal="center" vertical="center" wrapText="1"/>
    </xf>
    <xf numFmtId="0" fontId="21" fillId="0" borderId="19" xfId="44" applyFont="1" applyBorder="1" applyAlignment="1" applyProtection="1">
      <alignment vertical="center"/>
    </xf>
    <xf numFmtId="38" fontId="19" fillId="0" borderId="10" xfId="33" applyFont="1" applyBorder="1" applyAlignment="1" applyProtection="1">
      <alignment vertical="center" wrapText="1"/>
      <protection locked="0"/>
    </xf>
    <xf numFmtId="0" fontId="14" fillId="0" borderId="90" xfId="44" applyFont="1" applyBorder="1" applyAlignment="1" applyProtection="1">
      <alignment vertical="center" wrapText="1"/>
      <protection locked="0"/>
    </xf>
    <xf numFmtId="0" fontId="72" fillId="0" borderId="165" xfId="44" applyFont="1" applyBorder="1" applyAlignment="1" applyProtection="1">
      <alignment vertical="center" wrapText="1"/>
    </xf>
    <xf numFmtId="0" fontId="72" fillId="0" borderId="0" xfId="44" applyFont="1" applyAlignment="1" applyProtection="1">
      <alignment vertical="center" wrapText="1"/>
    </xf>
    <xf numFmtId="0" fontId="45" fillId="0" borderId="10" xfId="42" applyFont="1" applyBorder="1" applyAlignment="1" applyProtection="1">
      <alignment horizontal="center" vertical="center"/>
    </xf>
    <xf numFmtId="0" fontId="45" fillId="0" borderId="19" xfId="42" applyFont="1" applyBorder="1" applyAlignment="1" applyProtection="1">
      <alignment horizontal="center" vertical="center"/>
    </xf>
    <xf numFmtId="0" fontId="20" fillId="0" borderId="11" xfId="42" applyFont="1" applyBorder="1" applyAlignment="1" applyProtection="1">
      <alignment horizontal="center" vertical="center" wrapText="1"/>
    </xf>
    <xf numFmtId="0" fontId="20" fillId="0" borderId="19" xfId="42" applyFont="1" applyBorder="1" applyAlignment="1" applyProtection="1">
      <alignment horizontal="center" vertical="center" wrapText="1"/>
    </xf>
    <xf numFmtId="0" fontId="47" fillId="24" borderId="17" xfId="42" applyFont="1" applyFill="1" applyBorder="1" applyAlignment="1" applyProtection="1">
      <alignment horizontal="center" vertical="center" wrapText="1"/>
      <protection locked="0"/>
    </xf>
    <xf numFmtId="0" fontId="47" fillId="24" borderId="16" xfId="42" applyFont="1" applyFill="1" applyBorder="1" applyAlignment="1" applyProtection="1">
      <alignment horizontal="center" vertical="center" wrapText="1"/>
      <protection locked="0"/>
    </xf>
    <xf numFmtId="0" fontId="47" fillId="24" borderId="18" xfId="42" applyFont="1" applyFill="1" applyBorder="1" applyAlignment="1" applyProtection="1">
      <alignment horizontal="center" vertical="center" wrapText="1"/>
      <protection locked="0"/>
    </xf>
    <xf numFmtId="0" fontId="20" fillId="0" borderId="17" xfId="42" applyFont="1" applyBorder="1" applyAlignment="1" applyProtection="1">
      <alignment horizontal="center" vertical="center" wrapText="1"/>
    </xf>
    <xf numFmtId="0" fontId="20" fillId="0" borderId="16" xfId="42" applyFont="1" applyBorder="1" applyAlignment="1" applyProtection="1">
      <alignment horizontal="center" vertical="center" wrapText="1"/>
    </xf>
    <xf numFmtId="0" fontId="20" fillId="0" borderId="18" xfId="42" applyFont="1" applyBorder="1" applyAlignment="1" applyProtection="1">
      <alignment horizontal="center" vertical="center" wrapText="1"/>
    </xf>
    <xf numFmtId="0" fontId="47" fillId="24" borderId="39" xfId="42" applyFont="1" applyFill="1" applyBorder="1" applyAlignment="1" applyProtection="1">
      <alignment horizontal="center" vertical="center" wrapText="1"/>
      <protection locked="0"/>
    </xf>
    <xf numFmtId="0" fontId="47" fillId="24" borderId="41" xfId="42" applyFont="1" applyFill="1" applyBorder="1" applyAlignment="1" applyProtection="1">
      <alignment horizontal="center" vertical="center" wrapText="1"/>
      <protection locked="0"/>
    </xf>
    <xf numFmtId="0" fontId="47" fillId="24" borderId="15" xfId="42" applyFont="1" applyFill="1" applyBorder="1" applyAlignment="1" applyProtection="1">
      <alignment horizontal="center" vertical="center" wrapText="1"/>
      <protection locked="0"/>
    </xf>
    <xf numFmtId="0" fontId="20" fillId="0" borderId="87" xfId="42" applyFont="1" applyBorder="1" applyAlignment="1" applyProtection="1">
      <alignment horizontal="center" vertical="center" wrapText="1"/>
    </xf>
    <xf numFmtId="0" fontId="20" fillId="0" borderId="54" xfId="42" applyFont="1" applyBorder="1" applyAlignment="1" applyProtection="1">
      <alignment horizontal="center" vertical="center" wrapText="1"/>
    </xf>
    <xf numFmtId="0" fontId="20" fillId="0" borderId="13" xfId="42" applyFont="1" applyBorder="1" applyAlignment="1" applyProtection="1">
      <alignment horizontal="center" vertical="center" wrapText="1"/>
    </xf>
    <xf numFmtId="0" fontId="20" fillId="0" borderId="20" xfId="42" applyFont="1" applyBorder="1" applyAlignment="1" applyProtection="1">
      <alignment horizontal="center" wrapText="1"/>
    </xf>
    <xf numFmtId="0" fontId="20" fillId="0" borderId="10" xfId="42" applyFont="1" applyBorder="1" applyAlignment="1" applyProtection="1">
      <alignment horizontal="center" vertical="center" wrapText="1"/>
    </xf>
    <xf numFmtId="0" fontId="12" fillId="0" borderId="127" xfId="42" applyBorder="1" applyAlignment="1" applyProtection="1">
      <alignment horizontal="center" vertical="center" wrapText="1"/>
    </xf>
    <xf numFmtId="0" fontId="48" fillId="0" borderId="54" xfId="42" applyFont="1" applyBorder="1" applyAlignment="1" applyProtection="1">
      <alignment horizontal="center" vertical="center" wrapText="1"/>
    </xf>
    <xf numFmtId="0" fontId="48" fillId="0" borderId="13" xfId="42" applyFont="1" applyBorder="1" applyAlignment="1" applyProtection="1">
      <alignment horizontal="center" vertical="center" wrapText="1"/>
    </xf>
    <xf numFmtId="0" fontId="24" fillId="0" borderId="130" xfId="42" applyFont="1" applyBorder="1" applyAlignment="1" applyProtection="1">
      <alignment horizontal="center" vertical="center" wrapText="1"/>
    </xf>
    <xf numFmtId="0" fontId="24" fillId="0" borderId="16" xfId="42" applyFont="1" applyBorder="1" applyAlignment="1" applyProtection="1">
      <alignment horizontal="center" vertical="center" wrapText="1"/>
    </xf>
    <xf numFmtId="0" fontId="12" fillId="0" borderId="18" xfId="42" applyBorder="1" applyAlignment="1" applyProtection="1">
      <alignment horizontal="center" vertical="center" wrapText="1"/>
    </xf>
    <xf numFmtId="0" fontId="12" fillId="0" borderId="126" xfId="42" applyBorder="1" applyAlignment="1">
      <alignment vertical="center" wrapText="1"/>
    </xf>
    <xf numFmtId="0" fontId="12" fillId="0" borderId="54" xfId="42" applyBorder="1" applyAlignment="1">
      <alignment vertical="center" wrapText="1"/>
    </xf>
    <xf numFmtId="0" fontId="12" fillId="0" borderId="55" xfId="42" applyBorder="1" applyAlignment="1">
      <alignment vertical="center" wrapText="1"/>
    </xf>
    <xf numFmtId="0" fontId="12" fillId="0" borderId="13" xfId="42" applyBorder="1" applyAlignment="1">
      <alignment vertical="center" wrapText="1"/>
    </xf>
    <xf numFmtId="0" fontId="12" fillId="0" borderId="59" xfId="42" applyBorder="1" applyAlignment="1">
      <alignment vertical="center" wrapText="1"/>
    </xf>
    <xf numFmtId="0" fontId="46" fillId="29" borderId="10" xfId="42" applyFont="1" applyFill="1" applyBorder="1" applyAlignment="1" applyProtection="1">
      <alignment horizontal="center" vertical="center"/>
    </xf>
    <xf numFmtId="0" fontId="46" fillId="29" borderId="11" xfId="42" applyFont="1" applyFill="1" applyBorder="1" applyAlignment="1" applyProtection="1">
      <alignment horizontal="center" vertical="center"/>
    </xf>
    <xf numFmtId="0" fontId="46" fillId="29" borderId="19" xfId="42" applyFont="1" applyFill="1" applyBorder="1" applyAlignment="1" applyProtection="1">
      <alignment horizontal="center" vertical="center"/>
    </xf>
    <xf numFmtId="38" fontId="12" fillId="28" borderId="87" xfId="33" applyFont="1" applyFill="1" applyBorder="1" applyAlignment="1" applyProtection="1">
      <alignment vertical="center"/>
      <protection locked="0"/>
    </xf>
    <xf numFmtId="38" fontId="12" fillId="28" borderId="39" xfId="33" applyFont="1" applyFill="1" applyBorder="1" applyAlignment="1" applyProtection="1">
      <alignment vertical="center"/>
      <protection locked="0"/>
    </xf>
    <xf numFmtId="38" fontId="12" fillId="28" borderId="13" xfId="33" applyFont="1" applyFill="1" applyBorder="1" applyAlignment="1" applyProtection="1">
      <alignment vertical="center"/>
      <protection locked="0"/>
    </xf>
    <xf numFmtId="38" fontId="12" fillId="28" borderId="15" xfId="33" applyFont="1" applyFill="1" applyBorder="1" applyAlignment="1" applyProtection="1">
      <alignment vertical="center"/>
      <protection locked="0"/>
    </xf>
    <xf numFmtId="38" fontId="51" fillId="29" borderId="128" xfId="33" applyFont="1" applyFill="1" applyBorder="1" applyAlignment="1" applyProtection="1">
      <alignment vertical="center"/>
    </xf>
    <xf numFmtId="38" fontId="51" fillId="29" borderId="129" xfId="33" applyFont="1" applyFill="1" applyBorder="1" applyAlignment="1" applyProtection="1">
      <alignment vertical="center"/>
    </xf>
    <xf numFmtId="0" fontId="20" fillId="29" borderId="0" xfId="42" applyFont="1" applyFill="1" applyBorder="1" applyAlignment="1" applyProtection="1">
      <alignment vertical="center" wrapText="1"/>
    </xf>
    <xf numFmtId="0" fontId="20" fillId="29" borderId="14" xfId="42" applyFont="1" applyFill="1" applyBorder="1" applyAlignment="1" applyProtection="1">
      <alignment vertical="center" wrapText="1"/>
    </xf>
    <xf numFmtId="0" fontId="12" fillId="29" borderId="0" xfId="42" applyFill="1" applyBorder="1" applyAlignment="1" applyProtection="1">
      <alignment vertical="center"/>
    </xf>
    <xf numFmtId="0" fontId="12" fillId="29" borderId="14" xfId="42" applyFill="1" applyBorder="1" applyAlignment="1" applyProtection="1">
      <alignment vertical="center"/>
    </xf>
    <xf numFmtId="38" fontId="12" fillId="28" borderId="10" xfId="33" applyFont="1" applyFill="1" applyBorder="1" applyAlignment="1" applyProtection="1">
      <alignment vertical="center"/>
      <protection locked="0"/>
    </xf>
    <xf numFmtId="38" fontId="12" fillId="28" borderId="19" xfId="33" applyFont="1" applyFill="1" applyBorder="1" applyAlignment="1" applyProtection="1">
      <alignment vertical="center"/>
      <protection locked="0"/>
    </xf>
    <xf numFmtId="177" fontId="12" fillId="28" borderId="12" xfId="42" applyNumberFormat="1" applyFill="1" applyBorder="1" applyAlignment="1" applyProtection="1">
      <alignment vertical="center"/>
      <protection locked="0"/>
    </xf>
    <xf numFmtId="38" fontId="24" fillId="0" borderId="87" xfId="33" applyFont="1" applyFill="1" applyBorder="1" applyAlignment="1" applyProtection="1">
      <alignment horizontal="center" wrapText="1"/>
    </xf>
    <xf numFmtId="0" fontId="12" fillId="0" borderId="126" xfId="42" applyBorder="1" applyAlignment="1">
      <alignment wrapText="1"/>
    </xf>
    <xf numFmtId="0" fontId="12" fillId="0" borderId="54" xfId="42" applyBorder="1" applyAlignment="1">
      <alignment wrapText="1"/>
    </xf>
    <xf numFmtId="0" fontId="12" fillId="0" borderId="55" xfId="42" applyBorder="1" applyAlignment="1">
      <alignment wrapText="1"/>
    </xf>
    <xf numFmtId="0" fontId="24" fillId="29" borderId="0" xfId="42" applyFont="1" applyFill="1" applyAlignment="1" applyProtection="1">
      <alignment vertical="center" wrapText="1"/>
    </xf>
    <xf numFmtId="0" fontId="12" fillId="29" borderId="0" xfId="42" applyFill="1" applyAlignment="1">
      <alignment vertical="center" wrapText="1"/>
    </xf>
    <xf numFmtId="0" fontId="20" fillId="0" borderId="68" xfId="42" applyFont="1" applyBorder="1" applyAlignment="1" applyProtection="1">
      <alignment horizontal="center" vertical="center" wrapText="1"/>
    </xf>
    <xf numFmtId="0" fontId="12" fillId="0" borderId="68" xfId="42" applyBorder="1" applyAlignment="1" applyProtection="1">
      <alignment horizontal="center" vertical="center" wrapText="1"/>
    </xf>
    <xf numFmtId="0" fontId="12" fillId="0" borderId="39" xfId="42" applyBorder="1" applyAlignment="1" applyProtection="1">
      <alignment horizontal="center" vertical="center" wrapText="1"/>
    </xf>
    <xf numFmtId="0" fontId="20" fillId="0" borderId="14" xfId="42" applyFont="1" applyBorder="1" applyAlignment="1" applyProtection="1">
      <alignment horizontal="center" vertical="center" wrapText="1"/>
    </xf>
    <xf numFmtId="0" fontId="12" fillId="0" borderId="14" xfId="42" applyBorder="1" applyAlignment="1" applyProtection="1">
      <alignment horizontal="center" vertical="center" wrapText="1"/>
    </xf>
    <xf numFmtId="0" fontId="12" fillId="0" borderId="15" xfId="42" applyBorder="1" applyAlignment="1" applyProtection="1">
      <alignment horizontal="center" vertical="center" wrapText="1"/>
    </xf>
    <xf numFmtId="0" fontId="12" fillId="0" borderId="19" xfId="42" applyBorder="1" applyAlignment="1" applyProtection="1">
      <alignment vertical="center" wrapText="1"/>
    </xf>
    <xf numFmtId="38" fontId="50" fillId="0" borderId="10" xfId="33" applyFont="1" applyBorder="1" applyAlignment="1" applyProtection="1">
      <alignment horizontal="right" vertical="center" wrapText="1"/>
    </xf>
    <xf numFmtId="0" fontId="12" fillId="0" borderId="127" xfId="42" applyBorder="1" applyAlignment="1">
      <alignment vertical="center" wrapText="1"/>
    </xf>
    <xf numFmtId="38" fontId="17" fillId="0" borderId="0" xfId="42" applyNumberFormat="1" applyFont="1" applyFill="1" applyAlignment="1" applyProtection="1">
      <alignment horizontal="center" shrinkToFit="1"/>
    </xf>
    <xf numFmtId="0" fontId="17" fillId="0" borderId="0" xfId="42" applyFont="1" applyAlignment="1">
      <alignment horizontal="center" shrinkToFit="1"/>
    </xf>
    <xf numFmtId="177" fontId="17" fillId="0" borderId="0" xfId="42" applyNumberFormat="1" applyFont="1" applyFill="1" applyAlignment="1" applyProtection="1">
      <alignment horizontal="center" shrinkToFit="1"/>
    </xf>
    <xf numFmtId="177" fontId="17" fillId="0" borderId="0" xfId="42" applyNumberFormat="1" applyFont="1" applyFill="1" applyAlignment="1">
      <alignment shrinkToFit="1"/>
    </xf>
    <xf numFmtId="38" fontId="50" fillId="0" borderId="10" xfId="33" applyFont="1" applyBorder="1" applyAlignment="1" applyProtection="1">
      <alignment horizontal="center" vertical="center" wrapText="1"/>
    </xf>
    <xf numFmtId="38" fontId="50" fillId="0" borderId="11" xfId="33" applyFont="1" applyBorder="1" applyAlignment="1" applyProtection="1">
      <alignment horizontal="center" vertical="center" wrapText="1"/>
    </xf>
    <xf numFmtId="38" fontId="50" fillId="0" borderId="127" xfId="33" applyFont="1" applyBorder="1" applyAlignment="1" applyProtection="1">
      <alignment horizontal="center" vertical="center" wrapText="1"/>
    </xf>
    <xf numFmtId="0" fontId="73" fillId="0" borderId="71" xfId="0" applyFont="1" applyBorder="1" applyAlignment="1">
      <alignment vertical="center" textRotation="255" wrapText="1"/>
    </xf>
    <xf numFmtId="0" fontId="74" fillId="0" borderId="73" xfId="0" applyFont="1" applyBorder="1" applyAlignment="1">
      <alignment vertical="center" textRotation="255"/>
    </xf>
    <xf numFmtId="0" fontId="74" fillId="0" borderId="69" xfId="0" applyFont="1" applyBorder="1" applyAlignment="1">
      <alignment vertical="center" textRotation="255"/>
    </xf>
    <xf numFmtId="0" fontId="59" fillId="0" borderId="135" xfId="0" applyFont="1" applyBorder="1" applyAlignment="1">
      <alignment horizontal="center" vertical="center"/>
    </xf>
    <xf numFmtId="0" fontId="59" fillId="0" borderId="66" xfId="0" applyFont="1" applyBorder="1" applyAlignment="1">
      <alignment vertical="center" wrapText="1"/>
    </xf>
    <xf numFmtId="0" fontId="59" fillId="28" borderId="66" xfId="0" applyFont="1" applyFill="1" applyBorder="1" applyAlignment="1">
      <alignment horizontal="right" vertical="center" wrapText="1"/>
    </xf>
    <xf numFmtId="0" fontId="59" fillId="28" borderId="66" xfId="0" applyFont="1" applyFill="1" applyBorder="1" applyAlignment="1">
      <alignment vertical="center"/>
    </xf>
    <xf numFmtId="0" fontId="5" fillId="0" borderId="0" xfId="0" applyFont="1" applyAlignment="1">
      <alignment vertical="center" wrapText="1"/>
    </xf>
    <xf numFmtId="0" fontId="13" fillId="0" borderId="0" xfId="0" applyFont="1" applyAlignment="1">
      <alignment vertical="center" wrapText="1"/>
    </xf>
    <xf numFmtId="0" fontId="59" fillId="0" borderId="67" xfId="0" applyFont="1" applyBorder="1" applyAlignment="1">
      <alignment vertical="center"/>
    </xf>
    <xf numFmtId="0" fontId="59" fillId="0" borderId="70" xfId="0" applyFont="1" applyBorder="1" applyAlignment="1">
      <alignment vertical="center"/>
    </xf>
    <xf numFmtId="0" fontId="73" fillId="0" borderId="71" xfId="0" applyFont="1" applyFill="1" applyBorder="1" applyAlignment="1">
      <alignment horizontal="center" vertical="center" wrapText="1"/>
    </xf>
    <xf numFmtId="0" fontId="74" fillId="0" borderId="135" xfId="0" applyFont="1" applyFill="1" applyBorder="1" applyAlignment="1">
      <alignment horizontal="center" vertical="center" wrapText="1"/>
    </xf>
    <xf numFmtId="0" fontId="74" fillId="0" borderId="141" xfId="0" applyFont="1" applyFill="1" applyBorder="1" applyAlignment="1">
      <alignment horizontal="center" vertical="center" wrapText="1"/>
    </xf>
    <xf numFmtId="0" fontId="74" fillId="0" borderId="142" xfId="0" applyFont="1" applyFill="1" applyBorder="1" applyAlignment="1">
      <alignment horizontal="center" vertical="center" wrapText="1"/>
    </xf>
    <xf numFmtId="0" fontId="59" fillId="28" borderId="135" xfId="0" applyFont="1" applyFill="1" applyBorder="1" applyAlignment="1">
      <alignment horizontal="right" vertical="center" wrapText="1"/>
    </xf>
    <xf numFmtId="0" fontId="59" fillId="28" borderId="72" xfId="0" applyFont="1" applyFill="1" applyBorder="1" applyAlignment="1">
      <alignment horizontal="right" vertical="center" wrapText="1"/>
    </xf>
    <xf numFmtId="0" fontId="59" fillId="28" borderId="142" xfId="0" applyFont="1" applyFill="1" applyBorder="1" applyAlignment="1">
      <alignment horizontal="right" vertical="center" wrapText="1"/>
    </xf>
    <xf numFmtId="0" fontId="59" fillId="28" borderId="143" xfId="0" applyFont="1" applyFill="1" applyBorder="1" applyAlignment="1">
      <alignment horizontal="right" vertical="center" wrapText="1"/>
    </xf>
    <xf numFmtId="0" fontId="59" fillId="28" borderId="66" xfId="0" applyFont="1" applyFill="1" applyBorder="1" applyAlignment="1">
      <alignment vertical="center" wrapText="1"/>
    </xf>
    <xf numFmtId="0" fontId="69" fillId="0" borderId="68" xfId="0" applyFont="1" applyBorder="1" applyAlignment="1">
      <alignment vertical="center" wrapText="1"/>
    </xf>
    <xf numFmtId="0" fontId="70" fillId="0" borderId="68" xfId="0" applyFont="1" applyBorder="1" applyAlignment="1">
      <alignment vertical="center" wrapText="1"/>
    </xf>
    <xf numFmtId="0" fontId="59" fillId="28" borderId="66" xfId="0" applyFont="1" applyFill="1" applyBorder="1" applyAlignment="1">
      <alignment vertical="center" shrinkToFit="1"/>
    </xf>
    <xf numFmtId="0" fontId="59" fillId="0" borderId="67" xfId="0" applyFont="1" applyBorder="1" applyAlignment="1">
      <alignment horizontal="center" vertical="center"/>
    </xf>
    <xf numFmtId="0" fontId="59" fillId="28" borderId="67" xfId="0" applyFont="1" applyFill="1" applyBorder="1" applyAlignment="1">
      <alignment horizontal="right" vertical="center" wrapText="1"/>
    </xf>
    <xf numFmtId="0" fontId="7" fillId="0" borderId="71" xfId="0" applyFont="1" applyBorder="1" applyAlignment="1">
      <alignment vertical="center" textRotation="255" wrapText="1"/>
    </xf>
    <xf numFmtId="0" fontId="7" fillId="0" borderId="73" xfId="0" applyFont="1" applyBorder="1" applyAlignment="1">
      <alignment vertical="center" textRotation="255" wrapText="1"/>
    </xf>
    <xf numFmtId="0" fontId="7" fillId="0" borderId="73" xfId="0" applyFont="1" applyBorder="1" applyAlignment="1">
      <alignment vertical="center" wrapText="1"/>
    </xf>
    <xf numFmtId="0" fontId="7" fillId="0" borderId="141" xfId="0" applyFont="1" applyBorder="1" applyAlignment="1">
      <alignment vertical="center" wrapText="1"/>
    </xf>
    <xf numFmtId="0" fontId="7" fillId="0" borderId="69" xfId="0" applyFont="1" applyBorder="1" applyAlignment="1">
      <alignment vertical="center" wrapText="1"/>
    </xf>
    <xf numFmtId="0" fontId="59" fillId="28" borderId="74" xfId="0" applyFont="1" applyFill="1" applyBorder="1" applyAlignment="1">
      <alignment vertical="center" wrapText="1"/>
    </xf>
    <xf numFmtId="0" fontId="59" fillId="28" borderId="74" xfId="0" applyFont="1" applyFill="1" applyBorder="1" applyAlignment="1">
      <alignment horizontal="right" vertical="center" wrapText="1"/>
    </xf>
    <xf numFmtId="0" fontId="59" fillId="28" borderId="67" xfId="0" applyFont="1" applyFill="1" applyBorder="1" applyAlignment="1">
      <alignment vertical="center" wrapText="1"/>
    </xf>
    <xf numFmtId="0" fontId="59" fillId="28" borderId="70" xfId="0" applyFont="1" applyFill="1" applyBorder="1" applyAlignment="1">
      <alignment vertical="center" wrapText="1"/>
    </xf>
    <xf numFmtId="0" fontId="59" fillId="0" borderId="73" xfId="0" applyFont="1" applyBorder="1" applyAlignment="1">
      <alignment vertical="center" wrapText="1"/>
    </xf>
    <xf numFmtId="0" fontId="59" fillId="0" borderId="69" xfId="0" applyFont="1" applyBorder="1" applyAlignment="1">
      <alignment vertical="center" wrapText="1"/>
    </xf>
    <xf numFmtId="0" fontId="59" fillId="0" borderId="67" xfId="0" applyFont="1" applyBorder="1" applyAlignment="1">
      <alignment vertical="center" wrapText="1"/>
    </xf>
    <xf numFmtId="0" fontId="60" fillId="0" borderId="0" xfId="0" applyFont="1" applyAlignment="1">
      <alignment horizontal="center" vertical="center" wrapText="1"/>
    </xf>
    <xf numFmtId="0" fontId="59" fillId="28" borderId="133" xfId="0" applyFont="1" applyFill="1" applyBorder="1" applyAlignment="1">
      <alignment horizontal="center" vertical="center" wrapText="1"/>
    </xf>
    <xf numFmtId="0" fontId="59" fillId="28" borderId="68" xfId="0" applyFont="1" applyFill="1" applyBorder="1" applyAlignment="1">
      <alignment horizontal="center" vertical="center" wrapText="1"/>
    </xf>
    <xf numFmtId="0" fontId="59" fillId="28" borderId="39" xfId="0" applyFont="1" applyFill="1" applyBorder="1" applyAlignment="1">
      <alignment horizontal="center" vertical="center" wrapText="1"/>
    </xf>
    <xf numFmtId="0" fontId="59" fillId="28" borderId="136" xfId="0" applyFont="1" applyFill="1" applyBorder="1" applyAlignment="1">
      <alignment horizontal="center" vertical="center" wrapText="1"/>
    </xf>
    <xf numFmtId="0" fontId="59" fillId="28" borderId="137" xfId="0" applyFont="1" applyFill="1" applyBorder="1" applyAlignment="1">
      <alignment horizontal="center" vertical="center" wrapText="1"/>
    </xf>
    <xf numFmtId="0" fontId="59" fillId="28" borderId="138" xfId="0" applyFont="1" applyFill="1" applyBorder="1" applyAlignment="1">
      <alignment horizontal="center" vertical="center" wrapText="1"/>
    </xf>
    <xf numFmtId="0" fontId="59" fillId="0" borderId="87" xfId="0" applyFont="1" applyBorder="1" applyAlignment="1">
      <alignment horizontal="center" vertical="center" wrapText="1"/>
    </xf>
    <xf numFmtId="0" fontId="59" fillId="0" borderId="68" xfId="0" applyFont="1" applyBorder="1" applyAlignment="1">
      <alignment horizontal="center" vertical="center" wrapText="1"/>
    </xf>
    <xf numFmtId="0" fontId="59" fillId="0" borderId="13" xfId="0" applyFont="1" applyBorder="1" applyAlignment="1">
      <alignment horizontal="center" vertical="center" wrapText="1"/>
    </xf>
    <xf numFmtId="0" fontId="59" fillId="0" borderId="14" xfId="0" applyFont="1" applyBorder="1" applyAlignment="1">
      <alignment horizontal="center" vertical="center" wrapText="1"/>
    </xf>
    <xf numFmtId="0" fontId="59" fillId="28" borderId="134" xfId="0" applyFont="1" applyFill="1" applyBorder="1" applyAlignment="1">
      <alignment horizontal="center" vertical="center" wrapText="1"/>
    </xf>
    <xf numFmtId="0" fontId="59" fillId="28" borderId="14" xfId="0" applyFont="1" applyFill="1" applyBorder="1" applyAlignment="1">
      <alignment horizontal="center" vertical="center" wrapText="1"/>
    </xf>
    <xf numFmtId="0" fontId="59" fillId="28" borderId="15" xfId="0" applyFont="1" applyFill="1" applyBorder="1" applyAlignment="1">
      <alignment horizontal="center" vertical="center" wrapText="1"/>
    </xf>
    <xf numFmtId="0" fontId="59" fillId="0" borderId="71" xfId="0" applyFont="1" applyBorder="1" applyAlignment="1">
      <alignment vertical="center" wrapText="1"/>
    </xf>
    <xf numFmtId="0" fontId="59" fillId="0" borderId="135" xfId="0" applyFont="1" applyBorder="1" applyAlignment="1">
      <alignment vertical="center" wrapText="1"/>
    </xf>
    <xf numFmtId="0" fontId="59" fillId="28" borderId="139" xfId="0" applyFont="1" applyFill="1" applyBorder="1" applyAlignment="1">
      <alignment vertical="center" wrapText="1"/>
    </xf>
    <xf numFmtId="0" fontId="59" fillId="28" borderId="140" xfId="0" applyFont="1" applyFill="1" applyBorder="1" applyAlignment="1">
      <alignment vertical="center" wrapText="1"/>
    </xf>
    <xf numFmtId="0" fontId="59" fillId="0" borderId="71" xfId="0" applyFont="1" applyBorder="1" applyAlignment="1">
      <alignment vertical="center" textRotation="255" wrapText="1"/>
    </xf>
    <xf numFmtId="0" fontId="59" fillId="0" borderId="73" xfId="0" applyFont="1" applyBorder="1" applyAlignment="1">
      <alignment vertical="center" textRotation="255" wrapText="1"/>
    </xf>
    <xf numFmtId="0" fontId="59" fillId="0" borderId="69" xfId="0" applyFont="1" applyBorder="1" applyAlignment="1">
      <alignment vertical="center" textRotation="255" wrapText="1"/>
    </xf>
    <xf numFmtId="0" fontId="59" fillId="0" borderId="135" xfId="0" applyFont="1" applyBorder="1" applyAlignment="1">
      <alignment horizontal="center" vertical="center" wrapText="1"/>
    </xf>
    <xf numFmtId="0" fontId="59" fillId="0" borderId="72" xfId="0" applyFont="1" applyBorder="1" applyAlignment="1">
      <alignment horizontal="center" vertical="center" wrapText="1"/>
    </xf>
    <xf numFmtId="0" fontId="59" fillId="0" borderId="66" xfId="0" applyFont="1" applyBorder="1" applyAlignment="1">
      <alignment horizontal="center" vertical="center" wrapText="1"/>
    </xf>
    <xf numFmtId="0" fontId="59" fillId="0" borderId="74" xfId="0" applyFont="1" applyBorder="1" applyAlignment="1">
      <alignment vertical="center" wrapText="1"/>
    </xf>
    <xf numFmtId="0" fontId="59" fillId="0" borderId="66" xfId="0" applyFont="1" applyBorder="1" applyAlignment="1">
      <alignment vertical="center"/>
    </xf>
    <xf numFmtId="0" fontId="59" fillId="0" borderId="135" xfId="0" applyFont="1" applyBorder="1" applyAlignment="1">
      <alignment vertical="center"/>
    </xf>
    <xf numFmtId="0" fontId="73" fillId="0" borderId="71" xfId="0" applyFont="1" applyBorder="1" applyAlignment="1">
      <alignment horizontal="center" vertical="center" wrapText="1"/>
    </xf>
    <xf numFmtId="0" fontId="74" fillId="0" borderId="135" xfId="0" applyFont="1" applyBorder="1" applyAlignment="1">
      <alignment horizontal="center" vertical="center" wrapText="1"/>
    </xf>
    <xf numFmtId="0" fontId="74" fillId="0" borderId="69" xfId="0" applyFont="1" applyBorder="1" applyAlignment="1">
      <alignment horizontal="center" vertical="center" wrapText="1"/>
    </xf>
    <xf numFmtId="0" fontId="74" fillId="0" borderId="67" xfId="0" applyFont="1" applyBorder="1" applyAlignment="1">
      <alignment horizontal="center" vertical="center" wrapText="1"/>
    </xf>
    <xf numFmtId="0" fontId="73" fillId="0" borderId="135" xfId="0" applyFont="1" applyBorder="1" applyAlignment="1">
      <alignment horizontal="center" vertical="center" wrapText="1"/>
    </xf>
    <xf numFmtId="0" fontId="73" fillId="0" borderId="71" xfId="0" applyFont="1" applyBorder="1" applyAlignment="1">
      <alignment vertical="center" textRotation="255"/>
    </xf>
    <xf numFmtId="0" fontId="59" fillId="0" borderId="72" xfId="0" applyFont="1" applyBorder="1" applyAlignment="1">
      <alignment vertical="center" wrapText="1"/>
    </xf>
    <xf numFmtId="0" fontId="59" fillId="28" borderId="133" xfId="0" applyFont="1" applyFill="1" applyBorder="1" applyAlignment="1">
      <alignment horizontal="right" vertical="center" wrapText="1"/>
    </xf>
    <xf numFmtId="0" fontId="59" fillId="28" borderId="68" xfId="0" applyFont="1" applyFill="1" applyBorder="1" applyAlignment="1">
      <alignment horizontal="right" vertical="center" wrapText="1"/>
    </xf>
    <xf numFmtId="0" fontId="59" fillId="28" borderId="134" xfId="0" applyFont="1" applyFill="1" applyBorder="1" applyAlignment="1">
      <alignment horizontal="right" vertical="center" wrapText="1"/>
    </xf>
    <xf numFmtId="0" fontId="59" fillId="28" borderId="14" xfId="0" applyFont="1" applyFill="1" applyBorder="1" applyAlignment="1">
      <alignment horizontal="right" vertical="center" wrapText="1"/>
    </xf>
    <xf numFmtId="0" fontId="59" fillId="0" borderId="68" xfId="0" applyFont="1" applyBorder="1" applyAlignment="1">
      <alignment vertical="center" shrinkToFit="1"/>
    </xf>
    <xf numFmtId="0" fontId="59" fillId="0" borderId="39" xfId="0" applyFont="1" applyBorder="1" applyAlignment="1">
      <alignment vertical="center" shrinkToFit="1"/>
    </xf>
    <xf numFmtId="0" fontId="59" fillId="28" borderId="67" xfId="0" applyFont="1" applyFill="1" applyBorder="1" applyAlignment="1">
      <alignment vertical="center"/>
    </xf>
    <xf numFmtId="0" fontId="59" fillId="28" borderId="15" xfId="0" applyFont="1" applyFill="1" applyBorder="1" applyAlignment="1">
      <alignment horizontal="right" vertical="center" wrapText="1"/>
    </xf>
    <xf numFmtId="0" fontId="59" fillId="0" borderId="66" xfId="0" applyFont="1" applyBorder="1" applyAlignment="1">
      <alignment horizontal="center" vertical="center" textRotation="255" wrapText="1"/>
    </xf>
    <xf numFmtId="0" fontId="59" fillId="0" borderId="66" xfId="0" applyFont="1" applyBorder="1" applyAlignment="1">
      <alignment vertical="center" textRotation="255" wrapText="1"/>
    </xf>
    <xf numFmtId="0" fontId="59" fillId="0" borderId="131" xfId="0" applyFont="1" applyBorder="1" applyAlignment="1">
      <alignment horizontal="center" vertical="center" wrapText="1"/>
    </xf>
    <xf numFmtId="0" fontId="59" fillId="0" borderId="132" xfId="0" applyFont="1" applyBorder="1" applyAlignment="1">
      <alignment horizontal="center" vertical="center" wrapText="1"/>
    </xf>
    <xf numFmtId="57" fontId="59" fillId="28" borderId="133" xfId="0" applyNumberFormat="1" applyFont="1" applyFill="1" applyBorder="1" applyAlignment="1">
      <alignment horizontal="center" vertical="center"/>
    </xf>
    <xf numFmtId="0" fontId="59" fillId="28" borderId="68" xfId="0" applyFont="1" applyFill="1" applyBorder="1" applyAlignment="1">
      <alignment horizontal="center" vertical="center"/>
    </xf>
    <xf numFmtId="0" fontId="59" fillId="28" borderId="134" xfId="0" applyFont="1" applyFill="1" applyBorder="1" applyAlignment="1">
      <alignment horizontal="center" vertical="center"/>
    </xf>
    <xf numFmtId="0" fontId="59" fillId="28" borderId="14" xfId="0" applyFont="1" applyFill="1" applyBorder="1" applyAlignment="1">
      <alignment horizontal="center" vertical="center"/>
    </xf>
    <xf numFmtId="0" fontId="59" fillId="28" borderId="39" xfId="0" applyFont="1" applyFill="1" applyBorder="1" applyAlignment="1">
      <alignment horizontal="center" vertical="center"/>
    </xf>
    <xf numFmtId="0" fontId="59" fillId="28" borderId="15" xfId="0" applyFont="1" applyFill="1" applyBorder="1" applyAlignment="1">
      <alignment horizontal="center" vertical="center"/>
    </xf>
    <xf numFmtId="0" fontId="59" fillId="28" borderId="74" xfId="0" applyFont="1" applyFill="1" applyBorder="1" applyAlignment="1">
      <alignment vertical="center"/>
    </xf>
    <xf numFmtId="0" fontId="59" fillId="0" borderId="135" xfId="0" applyFont="1" applyBorder="1" applyAlignment="1">
      <alignment horizontal="center" vertical="center" shrinkToFit="1"/>
    </xf>
    <xf numFmtId="0" fontId="59" fillId="0" borderId="72" xfId="0" applyFont="1" applyBorder="1" applyAlignment="1">
      <alignment horizontal="center" vertical="center" shrinkToFit="1"/>
    </xf>
    <xf numFmtId="0" fontId="59" fillId="28" borderId="155" xfId="0" applyFont="1" applyFill="1" applyBorder="1" applyAlignment="1">
      <alignment horizontal="center" vertical="center" wrapText="1"/>
    </xf>
    <xf numFmtId="0" fontId="59" fillId="28" borderId="156" xfId="0" applyFont="1" applyFill="1" applyBorder="1" applyAlignment="1">
      <alignment horizontal="center" vertical="center" wrapText="1"/>
    </xf>
    <xf numFmtId="0" fontId="59" fillId="28" borderId="157" xfId="0" applyFont="1" applyFill="1" applyBorder="1" applyAlignment="1">
      <alignment horizontal="center" vertical="center" wrapText="1"/>
    </xf>
    <xf numFmtId="0" fontId="59" fillId="28" borderId="52" xfId="0" applyFont="1" applyFill="1" applyBorder="1" applyAlignment="1">
      <alignment horizontal="center" vertical="center" wrapText="1"/>
    </xf>
    <xf numFmtId="0" fontId="59" fillId="28" borderId="158" xfId="0" applyFont="1" applyFill="1" applyBorder="1" applyAlignment="1">
      <alignment horizontal="center" vertical="center" wrapText="1"/>
    </xf>
    <xf numFmtId="0" fontId="59" fillId="28" borderId="159" xfId="0" applyFont="1" applyFill="1" applyBorder="1" applyAlignment="1">
      <alignment horizontal="center" vertical="center" wrapText="1"/>
    </xf>
    <xf numFmtId="0" fontId="59" fillId="28" borderId="160" xfId="0" applyFont="1" applyFill="1" applyBorder="1" applyAlignment="1">
      <alignment horizontal="center" vertical="center" wrapText="1"/>
    </xf>
    <xf numFmtId="0" fontId="59" fillId="28" borderId="60" xfId="0" applyFont="1" applyFill="1" applyBorder="1" applyAlignment="1">
      <alignment horizontal="center" vertical="center" wrapText="1"/>
    </xf>
    <xf numFmtId="0" fontId="59" fillId="0" borderId="153" xfId="0" applyFont="1" applyBorder="1" applyAlignment="1">
      <alignment horizontal="center" vertical="center" wrapText="1"/>
    </xf>
    <xf numFmtId="0" fontId="59" fillId="0" borderId="154" xfId="0" applyFont="1" applyBorder="1" applyAlignment="1">
      <alignment horizontal="center" vertical="center" wrapText="1"/>
    </xf>
    <xf numFmtId="0" fontId="59" fillId="0" borderId="151" xfId="0" applyFont="1" applyBorder="1" applyAlignment="1">
      <alignment horizontal="center" vertical="center" wrapText="1"/>
    </xf>
    <xf numFmtId="0" fontId="59" fillId="0" borderId="152" xfId="0" applyFont="1" applyBorder="1" applyAlignment="1">
      <alignment horizontal="center" vertical="center" wrapText="1"/>
    </xf>
    <xf numFmtId="0" fontId="59" fillId="0" borderId="139" xfId="0" applyFont="1" applyBorder="1" applyAlignment="1">
      <alignment horizontal="center" vertical="center" wrapText="1"/>
    </xf>
    <xf numFmtId="0" fontId="59" fillId="0" borderId="140" xfId="0" applyFont="1" applyBorder="1" applyAlignment="1">
      <alignment horizontal="center" vertical="center" wrapText="1"/>
    </xf>
    <xf numFmtId="0" fontId="0" fillId="0" borderId="169" xfId="0" applyBorder="1" applyAlignment="1">
      <alignment horizontal="center" vertical="center" wrapText="1"/>
    </xf>
    <xf numFmtId="0" fontId="0" fillId="0" borderId="173" xfId="0" applyBorder="1" applyAlignment="1">
      <alignment horizontal="center" vertical="center"/>
    </xf>
    <xf numFmtId="0" fontId="0" fillId="29" borderId="168" xfId="0" applyFill="1" applyBorder="1" applyAlignment="1">
      <alignment horizontal="center" vertical="center" shrinkToFit="1"/>
    </xf>
    <xf numFmtId="0" fontId="0" fillId="29" borderId="18" xfId="0" applyFill="1" applyBorder="1" applyAlignment="1">
      <alignment horizontal="center" vertical="center" shrinkToFit="1"/>
    </xf>
    <xf numFmtId="188" fontId="0" fillId="29" borderId="168" xfId="0" applyNumberFormat="1" applyFill="1" applyBorder="1" applyAlignment="1">
      <alignment horizontal="center" vertical="center" shrinkToFit="1"/>
    </xf>
    <xf numFmtId="188" fontId="0" fillId="29" borderId="18" xfId="0" applyNumberFormat="1" applyFill="1" applyBorder="1" applyAlignment="1">
      <alignment horizontal="center" vertical="center" shrinkToFit="1"/>
    </xf>
    <xf numFmtId="0" fontId="0" fillId="0" borderId="174" xfId="0" applyBorder="1" applyAlignment="1">
      <alignment horizontal="center" vertical="center"/>
    </xf>
    <xf numFmtId="0" fontId="0" fillId="29" borderId="168" xfId="0" applyFill="1" applyBorder="1" applyAlignment="1">
      <alignment horizontal="left" vertical="center" shrinkToFit="1"/>
    </xf>
    <xf numFmtId="0" fontId="0" fillId="29" borderId="18" xfId="0" applyFill="1" applyBorder="1" applyAlignment="1">
      <alignment horizontal="left" vertical="center" shrinkToFit="1"/>
    </xf>
    <xf numFmtId="183" fontId="0" fillId="29" borderId="168" xfId="0" applyNumberFormat="1" applyFill="1" applyBorder="1" applyAlignment="1">
      <alignment horizontal="center" vertical="center" shrinkToFit="1"/>
    </xf>
    <xf numFmtId="183" fontId="0" fillId="29" borderId="18" xfId="0" applyNumberFormat="1" applyFill="1" applyBorder="1" applyAlignment="1">
      <alignment horizontal="center" vertical="center" shrinkToFit="1"/>
    </xf>
    <xf numFmtId="0" fontId="76" fillId="0" borderId="101" xfId="0" applyFont="1" applyBorder="1" applyAlignment="1">
      <alignment horizontal="center" vertical="center"/>
    </xf>
    <xf numFmtId="0" fontId="0" fillId="0" borderId="166" xfId="0" applyBorder="1" applyAlignment="1">
      <alignment horizontal="center" vertical="center"/>
    </xf>
    <xf numFmtId="0" fontId="0" fillId="0" borderId="170" xfId="0" applyBorder="1" applyAlignment="1">
      <alignment horizontal="center" vertical="center"/>
    </xf>
    <xf numFmtId="0" fontId="0" fillId="0" borderId="167" xfId="0" applyBorder="1" applyAlignment="1">
      <alignment horizontal="center" vertical="center"/>
    </xf>
    <xf numFmtId="0" fontId="0" fillId="0" borderId="171" xfId="0" applyBorder="1" applyAlignment="1">
      <alignment horizontal="center" vertical="center"/>
    </xf>
    <xf numFmtId="0" fontId="0" fillId="0" borderId="168" xfId="0" applyBorder="1" applyAlignment="1">
      <alignment horizontal="center" vertical="center" wrapText="1"/>
    </xf>
    <xf numFmtId="0" fontId="0" fillId="0" borderId="172" xfId="0" applyBorder="1" applyAlignment="1">
      <alignment horizontal="center" vertical="center"/>
    </xf>
    <xf numFmtId="0" fontId="9" fillId="0" borderId="167" xfId="0" applyFont="1" applyBorder="1" applyAlignment="1">
      <alignment horizontal="center" vertical="center"/>
    </xf>
    <xf numFmtId="0" fontId="9" fillId="0" borderId="171" xfId="0" applyFont="1" applyBorder="1" applyAlignment="1">
      <alignment horizontal="center" vertical="center"/>
    </xf>
    <xf numFmtId="0" fontId="9" fillId="0" borderId="167" xfId="0" applyFont="1" applyBorder="1" applyAlignment="1">
      <alignment horizontal="center" vertical="center" wrapText="1"/>
    </xf>
    <xf numFmtId="0" fontId="0" fillId="0" borderId="167" xfId="0" applyBorder="1" applyAlignment="1">
      <alignment horizontal="center" vertical="center" wrapText="1"/>
    </xf>
    <xf numFmtId="0" fontId="46" fillId="0" borderId="83" xfId="43" applyFont="1" applyBorder="1" applyAlignment="1" applyProtection="1">
      <alignment horizontal="center" vertical="center" shrinkToFit="1"/>
    </xf>
    <xf numFmtId="0" fontId="17" fillId="0" borderId="87" xfId="43" applyFont="1" applyFill="1" applyBorder="1" applyAlignment="1" applyProtection="1">
      <alignment horizontal="center" shrinkToFit="1"/>
    </xf>
    <xf numFmtId="0" fontId="17" fillId="0" borderId="39" xfId="43" applyFont="1" applyFill="1" applyBorder="1" applyAlignment="1" applyProtection="1">
      <alignment horizontal="center" shrinkToFit="1"/>
    </xf>
    <xf numFmtId="184" fontId="11" fillId="0" borderId="144" xfId="43" applyNumberFormat="1" applyFont="1" applyBorder="1" applyAlignment="1" applyProtection="1">
      <alignment vertical="center" shrinkToFit="1"/>
    </xf>
    <xf numFmtId="184" fontId="11" fillId="0" borderId="75" xfId="43" applyNumberFormat="1" applyFont="1" applyBorder="1" applyAlignment="1" applyProtection="1">
      <alignment vertical="center" shrinkToFit="1"/>
    </xf>
    <xf numFmtId="184" fontId="11" fillId="0" borderId="145" xfId="43" applyNumberFormat="1" applyFont="1" applyBorder="1" applyAlignment="1" applyProtection="1">
      <alignment vertical="center" shrinkToFit="1"/>
    </xf>
    <xf numFmtId="184" fontId="11" fillId="0" borderId="79" xfId="43" applyNumberFormat="1" applyFont="1" applyBorder="1" applyAlignment="1" applyProtection="1">
      <alignment vertical="center" shrinkToFit="1"/>
    </xf>
    <xf numFmtId="184" fontId="46" fillId="0" borderId="124" xfId="43" applyNumberFormat="1" applyFont="1" applyBorder="1" applyAlignment="1" applyProtection="1">
      <alignment vertical="center" shrinkToFit="1"/>
    </xf>
    <xf numFmtId="184" fontId="46" fillId="0" borderId="81" xfId="43" applyNumberFormat="1" applyFont="1" applyBorder="1" applyAlignment="1" applyProtection="1">
      <alignment vertical="center" shrinkToFit="1"/>
    </xf>
    <xf numFmtId="0" fontId="12" fillId="0" borderId="12" xfId="43" applyFont="1" applyBorder="1" applyAlignment="1" applyProtection="1">
      <alignment horizontal="center" vertical="center" textRotation="255" shrinkToFit="1"/>
    </xf>
    <xf numFmtId="0" fontId="17" fillId="0" borderId="36" xfId="43" applyFont="1" applyBorder="1" applyAlignment="1" applyProtection="1">
      <alignment horizontal="center" vertical="center" shrinkToFit="1"/>
    </xf>
    <xf numFmtId="0" fontId="12" fillId="0" borderId="17" xfId="43" applyFont="1" applyBorder="1" applyAlignment="1" applyProtection="1">
      <alignment horizontal="center" vertical="center" textRotation="255" shrinkToFit="1"/>
    </xf>
    <xf numFmtId="0" fontId="17" fillId="0" borderId="12" xfId="43" applyFont="1" applyBorder="1" applyAlignment="1" applyProtection="1">
      <alignment horizontal="center" vertical="center" textRotation="255" shrinkToFit="1"/>
    </xf>
    <xf numFmtId="0" fontId="17" fillId="0" borderId="17" xfId="43" applyFont="1" applyBorder="1" applyAlignment="1" applyProtection="1">
      <alignment horizontal="center" vertical="center" wrapText="1" shrinkToFit="1"/>
    </xf>
    <xf numFmtId="0" fontId="17" fillId="0" borderId="18" xfId="43" applyFont="1" applyBorder="1" applyAlignment="1" applyProtection="1">
      <alignment horizontal="center" vertical="center" shrinkToFit="1"/>
    </xf>
    <xf numFmtId="0" fontId="17" fillId="0" borderId="12" xfId="43" applyFont="1" applyFill="1" applyBorder="1" applyAlignment="1" applyProtection="1">
      <alignment horizontal="center" vertical="center" shrinkToFit="1"/>
    </xf>
    <xf numFmtId="0" fontId="62" fillId="0" borderId="17" xfId="43" applyFont="1" applyFill="1" applyBorder="1" applyAlignment="1" applyProtection="1">
      <alignment horizontal="center" vertical="center" wrapText="1"/>
    </xf>
    <xf numFmtId="0" fontId="62" fillId="0" borderId="18" xfId="43" applyFont="1" applyFill="1" applyBorder="1" applyAlignment="1" applyProtection="1">
      <alignment vertical="center" wrapText="1"/>
    </xf>
    <xf numFmtId="0" fontId="12" fillId="0" borderId="0" xfId="0" applyFont="1" applyAlignment="1">
      <alignment horizontal="left" vertical="top" wrapText="1"/>
    </xf>
    <xf numFmtId="0" fontId="12" fillId="0" borderId="0" xfId="0" applyFont="1" applyAlignment="1">
      <alignment horizontal="left" vertical="top"/>
    </xf>
    <xf numFmtId="0" fontId="12" fillId="0" borderId="0" xfId="0" applyFont="1" applyAlignment="1">
      <alignment horizontal="right" vertical="center"/>
    </xf>
    <xf numFmtId="0" fontId="12" fillId="0" borderId="0" xfId="0" applyFont="1" applyAlignment="1">
      <alignment horizontal="left" vertical="center"/>
    </xf>
    <xf numFmtId="0" fontId="12" fillId="0" borderId="0" xfId="0" applyFont="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6"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25_kariire_syoukan_keikaku_h22" xfId="42"/>
    <cellStyle name="標準_既往借入金の状況（案）" xfId="43"/>
    <cellStyle name="標準_資金収支計算標準例" xfId="44"/>
    <cellStyle name="良い" xfId="45" builtinId="26" customBuiltin="1"/>
  </cellStyles>
  <dxfs count="0"/>
  <tableStyles count="0" defaultTableStyle="TableStyleMedium2" defaultPivotStyle="PivotStyleLight16"/>
  <colors>
    <mruColors>
      <color rgb="FFFFFF99"/>
      <color rgb="FFFFF7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96"/>
  <sheetViews>
    <sheetView tabSelected="1" zoomScale="115" zoomScaleNormal="115" workbookViewId="0">
      <selection activeCell="C23" sqref="C23"/>
    </sheetView>
  </sheetViews>
  <sheetFormatPr defaultRowHeight="13.2" x14ac:dyDescent="0.2"/>
  <cols>
    <col min="1" max="1" width="7.6640625" customWidth="1"/>
    <col min="2" max="2" width="71.88671875" customWidth="1"/>
    <col min="3" max="3" width="10.6640625" customWidth="1"/>
    <col min="4" max="4" width="13.6640625" customWidth="1"/>
  </cols>
  <sheetData>
    <row r="1" spans="1:15" ht="13.5" customHeight="1" x14ac:dyDescent="0.2">
      <c r="A1" s="368" t="s">
        <v>216</v>
      </c>
      <c r="B1" s="368"/>
      <c r="C1" s="368"/>
      <c r="D1" s="368"/>
      <c r="E1" s="1"/>
      <c r="F1" s="1"/>
      <c r="G1" s="1"/>
      <c r="H1" s="1"/>
      <c r="I1" s="1"/>
      <c r="J1" s="1"/>
      <c r="K1" s="1"/>
      <c r="L1" s="1"/>
      <c r="M1" s="1"/>
      <c r="N1" s="1"/>
      <c r="O1" s="1"/>
    </row>
    <row r="2" spans="1:15" ht="13.5" customHeight="1" x14ac:dyDescent="0.2">
      <c r="A2" s="18"/>
      <c r="B2" s="69"/>
      <c r="C2" s="369"/>
      <c r="D2" s="369"/>
      <c r="G2" s="1"/>
      <c r="H2" s="1"/>
      <c r="I2" s="1"/>
      <c r="J2" s="1"/>
      <c r="K2" s="1"/>
      <c r="L2" s="1"/>
      <c r="M2" s="1"/>
      <c r="N2" s="1"/>
      <c r="O2" s="1"/>
    </row>
    <row r="3" spans="1:15" ht="22.5" customHeight="1" x14ac:dyDescent="0.2">
      <c r="A3" s="14" t="s">
        <v>615</v>
      </c>
      <c r="B3" s="70" t="s">
        <v>218</v>
      </c>
      <c r="C3" s="14" t="s">
        <v>219</v>
      </c>
      <c r="D3" s="14"/>
      <c r="E3" s="1"/>
      <c r="F3" s="1"/>
      <c r="G3" s="1"/>
      <c r="H3" s="1"/>
      <c r="I3" s="1"/>
      <c r="J3" s="1"/>
      <c r="K3" s="1"/>
      <c r="L3" s="1"/>
      <c r="M3" s="1"/>
      <c r="N3" s="1"/>
      <c r="O3" s="1"/>
    </row>
    <row r="4" spans="1:15" ht="22.5" customHeight="1" x14ac:dyDescent="0.2">
      <c r="A4" s="362">
        <v>1</v>
      </c>
      <c r="B4" s="363" t="s">
        <v>610</v>
      </c>
      <c r="C4" s="364" t="s">
        <v>609</v>
      </c>
      <c r="D4" s="359" t="s">
        <v>599</v>
      </c>
      <c r="E4" s="1"/>
      <c r="F4" s="1"/>
      <c r="G4" s="1"/>
      <c r="H4" s="1"/>
      <c r="I4" s="1"/>
      <c r="J4" s="1"/>
      <c r="K4" s="1"/>
      <c r="L4" s="1"/>
      <c r="M4" s="1"/>
      <c r="N4" s="1"/>
      <c r="O4" s="1"/>
    </row>
    <row r="5" spans="1:15" ht="22.5" customHeight="1" x14ac:dyDescent="0.2">
      <c r="A5" s="304">
        <v>2</v>
      </c>
      <c r="B5" s="73" t="s">
        <v>542</v>
      </c>
      <c r="C5" s="232" t="s">
        <v>291</v>
      </c>
      <c r="D5" s="72" t="s">
        <v>527</v>
      </c>
      <c r="E5" s="1"/>
      <c r="F5" s="1"/>
      <c r="G5" s="1"/>
      <c r="H5" s="1"/>
      <c r="I5" s="1"/>
      <c r="J5" s="1"/>
      <c r="K5" s="1"/>
      <c r="L5" s="1"/>
      <c r="M5" s="1"/>
      <c r="N5" s="1"/>
      <c r="O5" s="1"/>
    </row>
    <row r="6" spans="1:15" ht="22.5" customHeight="1" x14ac:dyDescent="0.2">
      <c r="A6" s="370">
        <v>3</v>
      </c>
      <c r="B6" s="73" t="s">
        <v>221</v>
      </c>
      <c r="C6" s="233" t="s">
        <v>222</v>
      </c>
      <c r="D6" s="304" t="s">
        <v>527</v>
      </c>
      <c r="E6" s="1"/>
      <c r="F6" s="1"/>
      <c r="G6" s="1"/>
      <c r="H6" s="1"/>
      <c r="I6" s="1"/>
      <c r="J6" s="1"/>
      <c r="K6" s="1"/>
      <c r="L6" s="1"/>
      <c r="M6" s="1"/>
      <c r="N6" s="1"/>
      <c r="O6" s="1"/>
    </row>
    <row r="7" spans="1:15" ht="22.5" customHeight="1" x14ac:dyDescent="0.2">
      <c r="A7" s="371"/>
      <c r="B7" s="83" t="s">
        <v>611</v>
      </c>
      <c r="C7" s="77" t="s">
        <v>220</v>
      </c>
      <c r="D7" s="84" t="s">
        <v>527</v>
      </c>
      <c r="E7" s="1"/>
      <c r="F7" s="1"/>
      <c r="G7" s="1"/>
      <c r="H7" s="1"/>
      <c r="I7" s="1"/>
      <c r="J7" s="1"/>
      <c r="K7" s="1"/>
      <c r="L7" s="1"/>
      <c r="M7" s="1"/>
      <c r="N7" s="1"/>
      <c r="O7" s="1"/>
    </row>
    <row r="8" spans="1:15" ht="22.5" customHeight="1" x14ac:dyDescent="0.2">
      <c r="A8" s="371"/>
      <c r="B8" s="82" t="s">
        <v>612</v>
      </c>
      <c r="C8" s="77" t="s">
        <v>220</v>
      </c>
      <c r="D8" s="81" t="s">
        <v>527</v>
      </c>
      <c r="E8" s="1"/>
      <c r="F8" s="1"/>
      <c r="G8" s="1"/>
      <c r="H8" s="1"/>
      <c r="I8" s="1"/>
      <c r="J8" s="1"/>
      <c r="K8" s="1"/>
      <c r="L8" s="1"/>
      <c r="M8" s="1"/>
      <c r="N8" s="1"/>
      <c r="O8" s="1"/>
    </row>
    <row r="9" spans="1:15" ht="22.5" customHeight="1" x14ac:dyDescent="0.2">
      <c r="A9" s="371"/>
      <c r="B9" s="306" t="s">
        <v>613</v>
      </c>
      <c r="C9" s="77" t="s">
        <v>220</v>
      </c>
      <c r="D9" s="303" t="s">
        <v>527</v>
      </c>
      <c r="E9" s="1"/>
      <c r="F9" s="1"/>
      <c r="G9" s="1"/>
      <c r="H9" s="1"/>
      <c r="I9" s="1"/>
      <c r="J9" s="1"/>
      <c r="K9" s="1"/>
      <c r="L9" s="1"/>
      <c r="M9" s="1"/>
      <c r="N9" s="1"/>
      <c r="O9" s="1"/>
    </row>
    <row r="10" spans="1:15" ht="22.5" customHeight="1" x14ac:dyDescent="0.2">
      <c r="A10" s="372"/>
      <c r="B10" s="289" t="s">
        <v>217</v>
      </c>
      <c r="C10" s="308" t="s">
        <v>220</v>
      </c>
      <c r="D10" s="309" t="s">
        <v>527</v>
      </c>
      <c r="E10" s="1"/>
      <c r="F10" s="1"/>
      <c r="G10" s="1"/>
      <c r="H10" s="1"/>
      <c r="I10" s="1"/>
      <c r="J10" s="1"/>
      <c r="K10" s="1"/>
      <c r="L10" s="1"/>
      <c r="M10" s="1"/>
      <c r="N10" s="1"/>
      <c r="O10" s="1"/>
    </row>
    <row r="11" spans="1:15" ht="22.5" customHeight="1" x14ac:dyDescent="0.2">
      <c r="A11" s="357">
        <v>4</v>
      </c>
      <c r="B11" s="83" t="s">
        <v>602</v>
      </c>
      <c r="C11" s="358" t="s">
        <v>494</v>
      </c>
      <c r="D11" s="303" t="s">
        <v>548</v>
      </c>
      <c r="E11" s="1"/>
      <c r="F11" s="1"/>
      <c r="G11" s="1"/>
      <c r="H11" s="1"/>
      <c r="I11" s="1"/>
      <c r="J11" s="1"/>
      <c r="K11" s="1"/>
      <c r="L11" s="1"/>
      <c r="M11" s="1"/>
      <c r="N11" s="1"/>
      <c r="O11" s="1"/>
    </row>
    <row r="12" spans="1:15" ht="22.5" customHeight="1" x14ac:dyDescent="0.2">
      <c r="A12" s="370">
        <v>5</v>
      </c>
      <c r="B12" s="305" t="s">
        <v>545</v>
      </c>
      <c r="C12" s="305" t="s">
        <v>494</v>
      </c>
      <c r="D12" s="313" t="s">
        <v>546</v>
      </c>
      <c r="E12" s="1"/>
      <c r="F12" s="1"/>
      <c r="G12" s="1"/>
      <c r="H12" s="1"/>
      <c r="I12" s="1"/>
      <c r="J12" s="1"/>
      <c r="K12" s="1"/>
      <c r="L12" s="1"/>
      <c r="M12" s="1"/>
      <c r="N12" s="1"/>
      <c r="O12" s="1"/>
    </row>
    <row r="13" spans="1:15" ht="22.5" customHeight="1" x14ac:dyDescent="0.2">
      <c r="A13" s="372"/>
      <c r="B13" s="289" t="s">
        <v>547</v>
      </c>
      <c r="C13" s="290"/>
      <c r="D13" s="310" t="s">
        <v>548</v>
      </c>
      <c r="E13" s="1"/>
      <c r="F13" s="1"/>
      <c r="G13" s="1"/>
      <c r="H13" s="1"/>
      <c r="I13" s="1"/>
      <c r="J13" s="1"/>
      <c r="K13" s="1"/>
      <c r="L13" s="1"/>
      <c r="M13" s="1"/>
      <c r="N13" s="1"/>
      <c r="O13" s="1"/>
    </row>
    <row r="14" spans="1:15" ht="35.25" customHeight="1" x14ac:dyDescent="0.2">
      <c r="A14" s="288">
        <v>6</v>
      </c>
      <c r="B14" s="83" t="s">
        <v>549</v>
      </c>
      <c r="C14" s="240" t="s">
        <v>494</v>
      </c>
      <c r="D14" s="300" t="s">
        <v>417</v>
      </c>
      <c r="E14" s="1"/>
      <c r="F14" s="1"/>
      <c r="G14" s="1"/>
      <c r="H14" s="1"/>
      <c r="I14" s="1"/>
      <c r="J14" s="1"/>
      <c r="K14" s="1"/>
      <c r="L14" s="1"/>
      <c r="M14" s="1"/>
      <c r="N14" s="1"/>
      <c r="O14" s="1"/>
    </row>
    <row r="15" spans="1:15" ht="22.5" customHeight="1" x14ac:dyDescent="0.2">
      <c r="A15" s="373">
        <v>7</v>
      </c>
      <c r="B15" s="80" t="s">
        <v>489</v>
      </c>
      <c r="C15" s="234">
        <v>1</v>
      </c>
      <c r="D15" s="295" t="s">
        <v>527</v>
      </c>
      <c r="E15" s="1"/>
      <c r="F15" s="1"/>
      <c r="G15" s="1"/>
      <c r="H15" s="1"/>
      <c r="I15" s="1"/>
      <c r="J15" s="1"/>
      <c r="K15" s="1"/>
      <c r="L15" s="1"/>
      <c r="M15" s="1"/>
      <c r="N15" s="1"/>
      <c r="O15" s="1"/>
    </row>
    <row r="16" spans="1:15" ht="22.5" customHeight="1" x14ac:dyDescent="0.2">
      <c r="A16" s="375"/>
      <c r="B16" s="77" t="s">
        <v>227</v>
      </c>
      <c r="C16" s="297" t="s">
        <v>508</v>
      </c>
      <c r="D16" s="301" t="s">
        <v>417</v>
      </c>
      <c r="E16" s="1"/>
      <c r="F16" s="1"/>
      <c r="G16" s="1"/>
      <c r="H16" s="1"/>
      <c r="I16" s="1"/>
      <c r="J16" s="1"/>
      <c r="K16" s="1"/>
      <c r="L16" s="1"/>
      <c r="M16" s="1"/>
      <c r="N16" s="1"/>
      <c r="O16" s="1"/>
    </row>
    <row r="17" spans="1:15" ht="33.75" customHeight="1" x14ac:dyDescent="0.2">
      <c r="A17" s="375"/>
      <c r="B17" s="240" t="s">
        <v>509</v>
      </c>
      <c r="C17" s="78" t="s">
        <v>220</v>
      </c>
      <c r="D17" s="300" t="s">
        <v>523</v>
      </c>
      <c r="E17" s="1"/>
      <c r="F17" s="1"/>
      <c r="G17" s="1"/>
      <c r="H17" s="1"/>
      <c r="I17" s="1"/>
      <c r="J17" s="1"/>
      <c r="K17" s="1"/>
      <c r="L17" s="1"/>
      <c r="M17" s="1"/>
      <c r="N17" s="1"/>
      <c r="O17" s="1"/>
    </row>
    <row r="18" spans="1:15" ht="27.75" customHeight="1" x14ac:dyDescent="0.2">
      <c r="A18" s="373">
        <v>8</v>
      </c>
      <c r="B18" s="237" t="s">
        <v>543</v>
      </c>
      <c r="C18" s="232" t="s">
        <v>67</v>
      </c>
      <c r="D18" s="74" t="s">
        <v>527</v>
      </c>
      <c r="E18" s="1"/>
      <c r="F18" s="1"/>
      <c r="G18" s="1"/>
      <c r="H18" s="1"/>
      <c r="I18" s="1"/>
      <c r="J18" s="1"/>
      <c r="K18" s="1"/>
      <c r="L18" s="1"/>
      <c r="M18" s="1"/>
      <c r="N18" s="1"/>
      <c r="O18" s="1"/>
    </row>
    <row r="19" spans="1:15" ht="22.5" customHeight="1" x14ac:dyDescent="0.2">
      <c r="A19" s="374"/>
      <c r="B19" s="75" t="s">
        <v>223</v>
      </c>
      <c r="C19" s="235" t="s">
        <v>67</v>
      </c>
      <c r="D19" s="76" t="s">
        <v>527</v>
      </c>
      <c r="E19" s="1"/>
      <c r="F19" s="1"/>
      <c r="G19" s="1"/>
      <c r="H19" s="1"/>
      <c r="I19" s="1"/>
      <c r="J19" s="1"/>
      <c r="K19" s="1"/>
      <c r="L19" s="1"/>
      <c r="M19" s="1"/>
      <c r="N19" s="1"/>
      <c r="O19" s="1"/>
    </row>
    <row r="20" spans="1:15" ht="22.5" customHeight="1" x14ac:dyDescent="0.2">
      <c r="A20" s="311">
        <v>9</v>
      </c>
      <c r="B20" s="71" t="s">
        <v>224</v>
      </c>
      <c r="C20" s="232" t="s">
        <v>420</v>
      </c>
      <c r="D20" s="311" t="s">
        <v>527</v>
      </c>
      <c r="E20" s="1"/>
      <c r="F20" s="1"/>
      <c r="G20" s="1"/>
      <c r="H20" s="1"/>
      <c r="I20" s="1"/>
      <c r="J20" s="1"/>
      <c r="K20" s="1"/>
      <c r="L20" s="1"/>
      <c r="M20" s="1"/>
      <c r="N20" s="1"/>
      <c r="O20" s="1"/>
    </row>
    <row r="21" spans="1:15" ht="22.5" customHeight="1" x14ac:dyDescent="0.2">
      <c r="A21" s="373">
        <v>10</v>
      </c>
      <c r="B21" s="73" t="s">
        <v>581</v>
      </c>
      <c r="C21" s="232" t="s">
        <v>582</v>
      </c>
      <c r="D21" s="74" t="s">
        <v>527</v>
      </c>
      <c r="E21" s="1"/>
      <c r="F21" s="1"/>
      <c r="G21" s="1"/>
      <c r="H21" s="1"/>
      <c r="I21" s="1"/>
      <c r="J21" s="1"/>
      <c r="K21" s="1"/>
      <c r="L21" s="1"/>
      <c r="M21" s="1"/>
      <c r="N21" s="1"/>
      <c r="O21" s="1"/>
    </row>
    <row r="22" spans="1:15" ht="22.5" customHeight="1" x14ac:dyDescent="0.2">
      <c r="A22" s="374"/>
      <c r="B22" s="75" t="s">
        <v>473</v>
      </c>
      <c r="C22" s="235" t="s">
        <v>67</v>
      </c>
      <c r="D22" s="76" t="s">
        <v>527</v>
      </c>
      <c r="E22" s="1"/>
      <c r="F22" s="1"/>
      <c r="G22" s="1"/>
      <c r="H22" s="1"/>
      <c r="I22" s="1"/>
      <c r="J22" s="1"/>
      <c r="K22" s="1"/>
      <c r="L22" s="1"/>
      <c r="M22" s="1"/>
      <c r="N22" s="1"/>
      <c r="O22" s="1"/>
    </row>
    <row r="23" spans="1:15" ht="33.75" customHeight="1" x14ac:dyDescent="0.2">
      <c r="A23" s="311">
        <v>11</v>
      </c>
      <c r="B23" s="312" t="s">
        <v>596</v>
      </c>
      <c r="C23" s="232" t="s">
        <v>597</v>
      </c>
      <c r="D23" s="311" t="s">
        <v>527</v>
      </c>
      <c r="E23" s="1"/>
      <c r="F23" s="1"/>
      <c r="G23" s="1"/>
      <c r="H23" s="1"/>
      <c r="I23" s="1"/>
      <c r="J23" s="1"/>
      <c r="K23" s="1"/>
      <c r="L23" s="1"/>
      <c r="M23" s="1"/>
      <c r="N23" s="1"/>
      <c r="O23" s="1"/>
    </row>
    <row r="24" spans="1:15" ht="21.75" customHeight="1" x14ac:dyDescent="0.2">
      <c r="A24" s="373">
        <v>12</v>
      </c>
      <c r="B24" s="376" t="s">
        <v>598</v>
      </c>
      <c r="C24" s="378"/>
      <c r="D24" s="366" t="s">
        <v>599</v>
      </c>
      <c r="E24" s="1"/>
      <c r="F24" s="1"/>
      <c r="G24" s="1"/>
      <c r="H24" s="1"/>
      <c r="I24" s="1"/>
      <c r="J24" s="1"/>
      <c r="K24" s="1"/>
      <c r="L24" s="1"/>
      <c r="M24" s="1"/>
      <c r="N24" s="1"/>
      <c r="O24" s="1"/>
    </row>
    <row r="25" spans="1:15" ht="21.75" customHeight="1" x14ac:dyDescent="0.2">
      <c r="A25" s="375"/>
      <c r="B25" s="377"/>
      <c r="C25" s="379"/>
      <c r="D25" s="380"/>
      <c r="E25" s="1"/>
      <c r="F25" s="1"/>
      <c r="G25" s="1"/>
      <c r="H25" s="1"/>
      <c r="I25" s="1"/>
      <c r="J25" s="1"/>
      <c r="K25" s="1"/>
      <c r="L25" s="1"/>
      <c r="M25" s="1"/>
      <c r="N25" s="1"/>
      <c r="O25" s="1"/>
    </row>
    <row r="26" spans="1:15" ht="22.5" customHeight="1" x14ac:dyDescent="0.2">
      <c r="A26" s="375"/>
      <c r="B26" s="77" t="s">
        <v>600</v>
      </c>
      <c r="C26" s="77"/>
      <c r="D26" s="301" t="s">
        <v>417</v>
      </c>
      <c r="E26" s="1"/>
      <c r="F26" s="1"/>
      <c r="G26" s="1"/>
      <c r="H26" s="1"/>
      <c r="I26" s="1"/>
      <c r="J26" s="1"/>
      <c r="K26" s="1"/>
      <c r="L26" s="1"/>
      <c r="M26" s="1"/>
      <c r="N26" s="1"/>
      <c r="O26" s="1"/>
    </row>
    <row r="27" spans="1:15" ht="22.5" customHeight="1" x14ac:dyDescent="0.2">
      <c r="A27" s="374"/>
      <c r="B27" s="75" t="s">
        <v>601</v>
      </c>
      <c r="C27" s="75"/>
      <c r="D27" s="301" t="s">
        <v>417</v>
      </c>
      <c r="E27" s="1"/>
      <c r="F27" s="1"/>
      <c r="G27" s="1"/>
      <c r="H27" s="1"/>
      <c r="I27" s="1"/>
      <c r="J27" s="1"/>
      <c r="K27" s="1"/>
      <c r="L27" s="1"/>
      <c r="M27" s="1"/>
      <c r="N27" s="1"/>
      <c r="O27" s="1"/>
    </row>
    <row r="28" spans="1:15" ht="22.5" customHeight="1" x14ac:dyDescent="0.2">
      <c r="A28" s="366">
        <v>13</v>
      </c>
      <c r="B28" s="305" t="s">
        <v>524</v>
      </c>
      <c r="C28" s="305"/>
      <c r="D28" s="302" t="s">
        <v>417</v>
      </c>
      <c r="E28" s="1"/>
      <c r="F28" s="1"/>
      <c r="G28" s="1"/>
      <c r="H28" s="1"/>
      <c r="I28" s="1"/>
      <c r="J28" s="1"/>
      <c r="K28" s="1"/>
      <c r="L28" s="1"/>
      <c r="M28" s="1"/>
      <c r="N28" s="1"/>
      <c r="O28" s="1"/>
    </row>
    <row r="29" spans="1:15" ht="30" customHeight="1" x14ac:dyDescent="0.2">
      <c r="A29" s="367"/>
      <c r="B29" s="289" t="s">
        <v>525</v>
      </c>
      <c r="C29" s="290"/>
      <c r="D29" s="307" t="s">
        <v>417</v>
      </c>
      <c r="E29" s="1"/>
      <c r="F29" s="1"/>
      <c r="G29" s="1"/>
      <c r="H29" s="1"/>
      <c r="I29" s="1"/>
      <c r="J29" s="1"/>
      <c r="K29" s="1"/>
      <c r="L29" s="1"/>
      <c r="M29" s="1"/>
      <c r="N29" s="1"/>
      <c r="O29" s="1"/>
    </row>
    <row r="30" spans="1:15" ht="22.5" customHeight="1" x14ac:dyDescent="0.2">
      <c r="A30" s="19" t="s">
        <v>225</v>
      </c>
    </row>
    <row r="31" spans="1:15" ht="22.5" customHeight="1" x14ac:dyDescent="0.2">
      <c r="A31" s="19" t="s">
        <v>226</v>
      </c>
    </row>
    <row r="32" spans="1:15" ht="22.5" customHeight="1" x14ac:dyDescent="0.2">
      <c r="A32" s="19" t="s">
        <v>614</v>
      </c>
    </row>
    <row r="33" spans="1:1" ht="22.5" customHeight="1" x14ac:dyDescent="0.2">
      <c r="A33" s="19" t="s">
        <v>480</v>
      </c>
    </row>
    <row r="93" spans="1:15" s="18" customFormat="1" ht="13.5" customHeight="1" x14ac:dyDescent="0.2"/>
    <row r="94" spans="1:15" s="18" customFormat="1" ht="13.5" customHeight="1" x14ac:dyDescent="0.2"/>
    <row r="95" spans="1:15" s="18" customFormat="1" ht="13.5" customHeight="1" x14ac:dyDescent="0.2">
      <c r="A95" s="79"/>
    </row>
    <row r="96" spans="1:15" x14ac:dyDescent="0.2">
      <c r="A96" s="62"/>
      <c r="B96" s="1"/>
      <c r="C96" s="1"/>
      <c r="D96" s="1"/>
      <c r="E96" s="1"/>
      <c r="F96" s="1"/>
      <c r="G96" s="1"/>
      <c r="H96" s="1"/>
      <c r="I96" s="1"/>
      <c r="J96" s="1"/>
      <c r="K96" s="1"/>
      <c r="L96" s="1"/>
      <c r="M96" s="1"/>
      <c r="N96" s="1"/>
      <c r="O96" s="1"/>
    </row>
  </sheetData>
  <mergeCells count="12">
    <mergeCell ref="A28:A29"/>
    <mergeCell ref="A1:D1"/>
    <mergeCell ref="C2:D2"/>
    <mergeCell ref="A6:A10"/>
    <mergeCell ref="A18:A19"/>
    <mergeCell ref="A15:A17"/>
    <mergeCell ref="A12:A13"/>
    <mergeCell ref="A21:A22"/>
    <mergeCell ref="A24:A27"/>
    <mergeCell ref="B24:B25"/>
    <mergeCell ref="C24:C25"/>
    <mergeCell ref="D24:D25"/>
  </mergeCells>
  <phoneticPr fontId="2"/>
  <hyperlinks>
    <hyperlink ref="C5" location="'様式２号　事業概要'!Print_Area" display="様式2"/>
    <hyperlink ref="C6" location="'様式 ３号施設計画書（ユニット型）'!A1" display="様式3"/>
    <hyperlink ref="C15" location="'様式 ４号施設整備資金計画書の1'!A1" display="様式4"/>
    <hyperlink ref="C18" location="'資金収支見込計算書（令和8年度）'!A1" display="参考様式"/>
    <hyperlink ref="C19" location="'（参考様式）借入金償還計画等一覧表（機構用）'!A1" display="参考様式"/>
    <hyperlink ref="C21" location="様式７号法人事業実施状況!A1" display="様式7"/>
    <hyperlink ref="C22" location="'既往借入金の状況 (令和5年度末)'!A1" display="参考様式"/>
    <hyperlink ref="C20" location="'様式6号社会福祉法人調書 '!A1" display="様式6"/>
    <hyperlink ref="C23" location="'様式８号　誓約書'!A1" display="様式8"/>
    <hyperlink ref="C4" location="'様式１号　募集申込書'!A1" display="様式1"/>
  </hyperlinks>
  <printOptions horizontalCentered="1"/>
  <pageMargins left="0.59055118110236227" right="0.59055118110236227" top="0.59055118110236227" bottom="0.59055118110236227" header="0.51181102362204722" footer="0.51181102362204722"/>
  <pageSetup paperSize="9" scale="92"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77"/>
  <sheetViews>
    <sheetView showZeros="0" zoomScale="90" zoomScaleNormal="90" zoomScaleSheetLayoutView="25" workbookViewId="0"/>
  </sheetViews>
  <sheetFormatPr defaultColWidth="9" defaultRowHeight="13.2" x14ac:dyDescent="0.2"/>
  <cols>
    <col min="1" max="1" width="5" style="86" customWidth="1"/>
    <col min="2" max="2" width="8.6640625" style="86" customWidth="1"/>
    <col min="3" max="3" width="8.33203125" style="87" customWidth="1"/>
    <col min="4" max="5" width="7.109375" style="86" customWidth="1"/>
    <col min="6" max="6" width="7.33203125" style="86" customWidth="1"/>
    <col min="7" max="7" width="4.33203125" style="86" customWidth="1"/>
    <col min="8" max="8" width="7.21875" style="86" customWidth="1"/>
    <col min="9" max="13" width="8.6640625" style="86" customWidth="1"/>
    <col min="14" max="14" width="3.77734375" style="272" customWidth="1"/>
    <col min="15" max="15" width="14.33203125" style="248" customWidth="1"/>
    <col min="16" max="23" width="9" style="248"/>
    <col min="24" max="26" width="9" style="273"/>
    <col min="27" max="27" width="9" style="277"/>
    <col min="28" max="28" width="9" style="248"/>
    <col min="29" max="29" width="5.44140625" style="248" customWidth="1"/>
    <col min="30" max="16384" width="9" style="86"/>
  </cols>
  <sheetData>
    <row r="1" spans="1:29" ht="21.75" customHeight="1" x14ac:dyDescent="0.2">
      <c r="A1" s="85" t="s">
        <v>419</v>
      </c>
      <c r="L1" s="616" t="s">
        <v>164</v>
      </c>
      <c r="M1" s="617"/>
      <c r="N1" s="247"/>
    </row>
    <row r="2" spans="1:29" ht="21.75" customHeight="1" x14ac:dyDescent="0.2">
      <c r="A2" s="85"/>
      <c r="B2" s="89" t="s">
        <v>165</v>
      </c>
      <c r="C2" s="676">
        <f>P8</f>
        <v>0</v>
      </c>
      <c r="D2" s="677"/>
      <c r="E2" s="86" t="s">
        <v>166</v>
      </c>
      <c r="F2" s="89"/>
      <c r="G2" s="678">
        <f>P14</f>
        <v>0</v>
      </c>
      <c r="H2" s="679"/>
      <c r="I2" s="139" t="s">
        <v>72</v>
      </c>
      <c r="J2" s="90"/>
      <c r="L2" s="91"/>
      <c r="M2" s="92"/>
      <c r="N2" s="247"/>
      <c r="O2" s="645" t="s">
        <v>114</v>
      </c>
      <c r="P2" s="646"/>
      <c r="Q2" s="646"/>
      <c r="R2" s="646"/>
      <c r="S2" s="646"/>
      <c r="T2" s="646"/>
      <c r="U2" s="646"/>
      <c r="V2" s="646"/>
      <c r="W2" s="647"/>
    </row>
    <row r="3" spans="1:29" x14ac:dyDescent="0.2">
      <c r="M3" s="89" t="s">
        <v>113</v>
      </c>
      <c r="N3" s="249"/>
    </row>
    <row r="4" spans="1:29" s="93" customFormat="1" ht="27" customHeight="1" x14ac:dyDescent="0.2">
      <c r="A4" s="623" t="s">
        <v>167</v>
      </c>
      <c r="B4" s="633" t="s">
        <v>108</v>
      </c>
      <c r="C4" s="618"/>
      <c r="D4" s="618"/>
      <c r="E4" s="618"/>
      <c r="F4" s="618"/>
      <c r="G4" s="618"/>
      <c r="H4" s="634"/>
      <c r="I4" s="618" t="s">
        <v>168</v>
      </c>
      <c r="J4" s="618"/>
      <c r="K4" s="618"/>
      <c r="L4" s="618"/>
      <c r="M4" s="619"/>
      <c r="N4" s="250"/>
      <c r="O4" s="248"/>
      <c r="P4" s="248"/>
      <c r="Q4" s="248"/>
      <c r="R4" s="248"/>
      <c r="S4" s="248"/>
      <c r="T4" s="248"/>
      <c r="U4" s="248"/>
      <c r="V4" s="248"/>
      <c r="W4" s="248"/>
      <c r="X4" s="274"/>
      <c r="Y4" s="274"/>
      <c r="Z4" s="274"/>
      <c r="AA4" s="278"/>
      <c r="AB4" s="259"/>
      <c r="AC4" s="259"/>
    </row>
    <row r="5" spans="1:29" ht="16.5" customHeight="1" x14ac:dyDescent="0.2">
      <c r="A5" s="624"/>
      <c r="B5" s="632" t="s">
        <v>109</v>
      </c>
      <c r="C5" s="632"/>
      <c r="D5" s="632"/>
      <c r="E5" s="94" t="s">
        <v>169</v>
      </c>
      <c r="F5" s="629" t="s">
        <v>170</v>
      </c>
      <c r="G5" s="629" t="s">
        <v>171</v>
      </c>
      <c r="H5" s="640"/>
      <c r="I5" s="626"/>
      <c r="J5" s="620"/>
      <c r="K5" s="620"/>
      <c r="L5" s="620"/>
      <c r="M5" s="623" t="s">
        <v>110</v>
      </c>
      <c r="N5" s="251"/>
      <c r="O5" s="252"/>
      <c r="P5" s="656"/>
      <c r="Q5" s="656"/>
    </row>
    <row r="6" spans="1:29" ht="9" customHeight="1" x14ac:dyDescent="0.2">
      <c r="A6" s="624"/>
      <c r="B6" s="635" t="s">
        <v>115</v>
      </c>
      <c r="C6" s="95"/>
      <c r="D6" s="96"/>
      <c r="E6" s="637" t="s">
        <v>116</v>
      </c>
      <c r="F6" s="630"/>
      <c r="G6" s="641"/>
      <c r="H6" s="642"/>
      <c r="I6" s="627"/>
      <c r="J6" s="621"/>
      <c r="K6" s="621"/>
      <c r="L6" s="621"/>
      <c r="M6" s="624"/>
      <c r="N6" s="251"/>
      <c r="O6" s="654"/>
      <c r="P6" s="656"/>
      <c r="Q6" s="656"/>
    </row>
    <row r="7" spans="1:29" ht="13.5" customHeight="1" x14ac:dyDescent="0.2">
      <c r="A7" s="624"/>
      <c r="B7" s="635"/>
      <c r="C7" s="97" t="s">
        <v>117</v>
      </c>
      <c r="D7" s="98" t="s">
        <v>172</v>
      </c>
      <c r="E7" s="638"/>
      <c r="F7" s="630"/>
      <c r="G7" s="641"/>
      <c r="H7" s="642"/>
      <c r="I7" s="627"/>
      <c r="J7" s="621"/>
      <c r="K7" s="621"/>
      <c r="L7" s="621"/>
      <c r="M7" s="624"/>
      <c r="N7" s="251"/>
      <c r="O7" s="655"/>
      <c r="P7" s="657"/>
      <c r="Q7" s="657"/>
    </row>
    <row r="8" spans="1:29" ht="35.25" customHeight="1" x14ac:dyDescent="0.2">
      <c r="A8" s="625"/>
      <c r="B8" s="636"/>
      <c r="C8" s="100" t="s">
        <v>173</v>
      </c>
      <c r="D8" s="100" t="s">
        <v>173</v>
      </c>
      <c r="E8" s="639"/>
      <c r="F8" s="631"/>
      <c r="G8" s="643"/>
      <c r="H8" s="644"/>
      <c r="I8" s="628"/>
      <c r="J8" s="622"/>
      <c r="K8" s="622"/>
      <c r="L8" s="622"/>
      <c r="M8" s="625"/>
      <c r="N8" s="253"/>
      <c r="O8" s="254" t="s">
        <v>118</v>
      </c>
      <c r="P8" s="648">
        <v>0</v>
      </c>
      <c r="Q8" s="649"/>
      <c r="R8" s="255" t="s">
        <v>174</v>
      </c>
      <c r="AC8" s="275" t="s">
        <v>125</v>
      </c>
    </row>
    <row r="9" spans="1:29" s="93" customFormat="1" ht="18.75" customHeight="1" x14ac:dyDescent="0.2">
      <c r="A9" s="101">
        <f>IF(F9&gt;0,1,0)</f>
        <v>0</v>
      </c>
      <c r="B9" s="102">
        <f t="shared" ref="B9:B72" si="0">SUM(C9:D9)</f>
        <v>0</v>
      </c>
      <c r="C9" s="103">
        <f>IF($P$11&gt;0,IF($Y$11=0,Y9,0),0)</f>
        <v>0</v>
      </c>
      <c r="D9" s="104">
        <f>IF($P$11&gt;0,IF($Y$11=0,Y10,0),0)</f>
        <v>0</v>
      </c>
      <c r="E9" s="105">
        <f>ROUND((P$9*P$14/100)/12,0)</f>
        <v>0</v>
      </c>
      <c r="F9" s="106">
        <f t="shared" ref="F9:F40" si="1">B9+E9</f>
        <v>0</v>
      </c>
      <c r="G9" s="661" t="s">
        <v>175</v>
      </c>
      <c r="H9" s="662"/>
      <c r="I9" s="107"/>
      <c r="J9" s="108"/>
      <c r="K9" s="108"/>
      <c r="L9" s="108"/>
      <c r="M9" s="109">
        <f t="shared" ref="M9:M72" si="2">SUM(I9:L9)</f>
        <v>0</v>
      </c>
      <c r="N9" s="256"/>
      <c r="O9" s="257" t="s">
        <v>119</v>
      </c>
      <c r="P9" s="652">
        <f>P8-P10</f>
        <v>0</v>
      </c>
      <c r="Q9" s="653"/>
      <c r="R9" s="258" t="s">
        <v>120</v>
      </c>
      <c r="S9" s="259"/>
      <c r="T9" s="259"/>
      <c r="U9" s="259"/>
      <c r="V9" s="259"/>
      <c r="W9" s="259"/>
      <c r="X9" s="275" t="s">
        <v>176</v>
      </c>
      <c r="Y9" s="274">
        <f>P9-AA9*($P$11*12-$Y$11)+AA9</f>
        <v>0</v>
      </c>
      <c r="Z9" s="275" t="s">
        <v>177</v>
      </c>
      <c r="AA9" s="274">
        <f>ROUNDDOWN(P9/($P$11*12-$Y$11),0)</f>
        <v>0</v>
      </c>
      <c r="AB9" s="259"/>
      <c r="AC9" s="278">
        <v>1</v>
      </c>
    </row>
    <row r="10" spans="1:29" s="93" customFormat="1" ht="18.75" customHeight="1" x14ac:dyDescent="0.2">
      <c r="A10" s="110">
        <f t="shared" ref="A10:A73" si="3">IF(F10&gt;0,A9+1,0)</f>
        <v>0</v>
      </c>
      <c r="B10" s="111">
        <f t="shared" si="0"/>
        <v>0</v>
      </c>
      <c r="C10" s="112">
        <f t="shared" ref="C10:C44" si="4">IF($P$11&gt;0,IF($Y$11&gt;AC9,0,IF($Y$11=AC9,$Y$9,IF($Y$11&lt;AC9,$AA$9,0))),0)</f>
        <v>0</v>
      </c>
      <c r="D10" s="113">
        <f t="shared" ref="D10:D44" si="5">IF($P$11&gt;0,IF($Y$11&gt;AC9,0,IF($Y$11=AC9,$Y$10,IF($Y$11&lt;AC9,$AA$10,0))),0)</f>
        <v>0</v>
      </c>
      <c r="E10" s="114">
        <f>ROUND(((P$9-SUM(C$9:C9))*P$14/100)/12,0)</f>
        <v>0</v>
      </c>
      <c r="F10" s="115">
        <f t="shared" si="1"/>
        <v>0</v>
      </c>
      <c r="G10" s="663"/>
      <c r="H10" s="664"/>
      <c r="I10" s="116"/>
      <c r="J10" s="116"/>
      <c r="K10" s="116"/>
      <c r="L10" s="116"/>
      <c r="M10" s="117">
        <f t="shared" si="2"/>
        <v>0</v>
      </c>
      <c r="N10" s="260"/>
      <c r="O10" s="261" t="s">
        <v>178</v>
      </c>
      <c r="P10" s="650">
        <v>0</v>
      </c>
      <c r="Q10" s="651"/>
      <c r="R10" s="255" t="s">
        <v>121</v>
      </c>
      <c r="S10" s="259"/>
      <c r="T10" s="259"/>
      <c r="U10" s="259"/>
      <c r="V10" s="259"/>
      <c r="W10" s="259"/>
      <c r="X10" s="275" t="s">
        <v>122</v>
      </c>
      <c r="Y10" s="274">
        <f>P10-AA10*($P$11*12-$Y$11)+AA10</f>
        <v>0</v>
      </c>
      <c r="Z10" s="275" t="s">
        <v>123</v>
      </c>
      <c r="AA10" s="274">
        <f>ROUNDDOWN(P10/($P$11*12-$Y$11),0)</f>
        <v>0</v>
      </c>
      <c r="AB10" s="259"/>
      <c r="AC10" s="278">
        <v>2</v>
      </c>
    </row>
    <row r="11" spans="1:29" s="93" customFormat="1" ht="18.75" customHeight="1" x14ac:dyDescent="0.2">
      <c r="A11" s="110">
        <f t="shared" si="3"/>
        <v>0</v>
      </c>
      <c r="B11" s="111">
        <f t="shared" si="0"/>
        <v>0</v>
      </c>
      <c r="C11" s="112">
        <f t="shared" si="4"/>
        <v>0</v>
      </c>
      <c r="D11" s="113">
        <f t="shared" si="5"/>
        <v>0</v>
      </c>
      <c r="E11" s="114">
        <f>ROUND(((P$9-SUM(C$9:C10))*P$14/100)/12,0)</f>
        <v>0</v>
      </c>
      <c r="F11" s="115">
        <f t="shared" si="1"/>
        <v>0</v>
      </c>
      <c r="G11" s="663"/>
      <c r="H11" s="664"/>
      <c r="I11" s="116"/>
      <c r="J11" s="116"/>
      <c r="K11" s="116"/>
      <c r="L11" s="116"/>
      <c r="M11" s="117">
        <f t="shared" si="2"/>
        <v>0</v>
      </c>
      <c r="N11" s="260"/>
      <c r="O11" s="262" t="s">
        <v>124</v>
      </c>
      <c r="P11" s="658">
        <v>30</v>
      </c>
      <c r="Q11" s="659"/>
      <c r="R11" s="255" t="s">
        <v>457</v>
      </c>
      <c r="S11" s="259"/>
      <c r="T11" s="259"/>
      <c r="U11" s="259"/>
      <c r="V11" s="259"/>
      <c r="W11" s="259"/>
      <c r="X11" s="274" t="s">
        <v>125</v>
      </c>
      <c r="Y11" s="274">
        <f>IF(P12&gt;0,ROUNDUP((P12)-1,0),0)</f>
        <v>35</v>
      </c>
      <c r="Z11" s="274"/>
      <c r="AA11" s="278"/>
      <c r="AB11" s="259"/>
      <c r="AC11" s="278">
        <v>3</v>
      </c>
    </row>
    <row r="12" spans="1:29" s="93" customFormat="1" ht="18.75" customHeight="1" x14ac:dyDescent="0.2">
      <c r="A12" s="110">
        <f t="shared" si="3"/>
        <v>0</v>
      </c>
      <c r="B12" s="111">
        <f t="shared" si="0"/>
        <v>0</v>
      </c>
      <c r="C12" s="112">
        <f t="shared" si="4"/>
        <v>0</v>
      </c>
      <c r="D12" s="113">
        <f t="shared" si="5"/>
        <v>0</v>
      </c>
      <c r="E12" s="114">
        <f>ROUND(((P$9-SUM(C$9:C11))*P$14/100)/12,0)</f>
        <v>0</v>
      </c>
      <c r="F12" s="115">
        <f t="shared" si="1"/>
        <v>0</v>
      </c>
      <c r="G12" s="663"/>
      <c r="H12" s="664"/>
      <c r="I12" s="116"/>
      <c r="J12" s="116"/>
      <c r="K12" s="116"/>
      <c r="L12" s="116"/>
      <c r="M12" s="117">
        <f t="shared" si="2"/>
        <v>0</v>
      </c>
      <c r="N12" s="260"/>
      <c r="O12" s="262" t="s">
        <v>126</v>
      </c>
      <c r="P12" s="658">
        <v>36</v>
      </c>
      <c r="Q12" s="659"/>
      <c r="R12" s="255" t="s">
        <v>463</v>
      </c>
      <c r="S12" s="259"/>
      <c r="T12" s="259"/>
      <c r="U12" s="259"/>
      <c r="V12" s="259"/>
      <c r="W12" s="259"/>
      <c r="X12" s="274"/>
      <c r="Y12" s="276"/>
      <c r="Z12" s="274"/>
      <c r="AA12" s="278"/>
      <c r="AB12" s="259"/>
      <c r="AC12" s="278">
        <v>4</v>
      </c>
    </row>
    <row r="13" spans="1:29" s="93" customFormat="1" ht="18.75" customHeight="1" x14ac:dyDescent="0.2">
      <c r="A13" s="110">
        <f t="shared" si="3"/>
        <v>0</v>
      </c>
      <c r="B13" s="111">
        <f t="shared" si="0"/>
        <v>0</v>
      </c>
      <c r="C13" s="112">
        <f t="shared" si="4"/>
        <v>0</v>
      </c>
      <c r="D13" s="113">
        <f t="shared" si="5"/>
        <v>0</v>
      </c>
      <c r="E13" s="114">
        <f>ROUND(((P$9-SUM(C$9:C12))*P$14/100)/12,0)</f>
        <v>0</v>
      </c>
      <c r="F13" s="115">
        <f t="shared" si="1"/>
        <v>0</v>
      </c>
      <c r="G13" s="663"/>
      <c r="H13" s="664"/>
      <c r="I13" s="116"/>
      <c r="J13" s="116"/>
      <c r="K13" s="116"/>
      <c r="L13" s="116"/>
      <c r="M13" s="117">
        <f t="shared" si="2"/>
        <v>0</v>
      </c>
      <c r="N13" s="263"/>
      <c r="O13" s="262" t="s">
        <v>127</v>
      </c>
      <c r="P13" s="658">
        <v>1</v>
      </c>
      <c r="Q13" s="659"/>
      <c r="R13" s="255" t="s">
        <v>179</v>
      </c>
      <c r="S13" s="259"/>
      <c r="T13" s="259"/>
      <c r="U13" s="259"/>
      <c r="V13" s="259"/>
      <c r="W13" s="259"/>
      <c r="X13" s="274"/>
      <c r="Y13" s="274">
        <v>1</v>
      </c>
      <c r="Z13" s="274">
        <v>2</v>
      </c>
      <c r="AA13" s="278"/>
      <c r="AB13" s="259"/>
      <c r="AC13" s="278">
        <v>5</v>
      </c>
    </row>
    <row r="14" spans="1:29" s="93" customFormat="1" ht="18.75" customHeight="1" x14ac:dyDescent="0.2">
      <c r="A14" s="110">
        <f t="shared" si="3"/>
        <v>0</v>
      </c>
      <c r="B14" s="111">
        <f t="shared" si="0"/>
        <v>0</v>
      </c>
      <c r="C14" s="112">
        <f t="shared" si="4"/>
        <v>0</v>
      </c>
      <c r="D14" s="113">
        <f t="shared" si="5"/>
        <v>0</v>
      </c>
      <c r="E14" s="114">
        <f>ROUND(((P$9-SUM(C$9:C13))*P$14/100)/12,0)</f>
        <v>0</v>
      </c>
      <c r="F14" s="115">
        <f t="shared" si="1"/>
        <v>0</v>
      </c>
      <c r="G14" s="663"/>
      <c r="H14" s="664"/>
      <c r="I14" s="116"/>
      <c r="J14" s="116"/>
      <c r="K14" s="116"/>
      <c r="L14" s="116"/>
      <c r="M14" s="117">
        <f t="shared" si="2"/>
        <v>0</v>
      </c>
      <c r="N14" s="260"/>
      <c r="O14" s="264" t="s">
        <v>180</v>
      </c>
      <c r="P14" s="660">
        <v>0</v>
      </c>
      <c r="Q14" s="660"/>
      <c r="R14" s="255" t="s">
        <v>181</v>
      </c>
      <c r="S14" s="259"/>
      <c r="T14" s="259"/>
      <c r="U14" s="259"/>
      <c r="V14" s="259"/>
      <c r="W14" s="259"/>
      <c r="X14" s="274"/>
      <c r="Y14" s="274"/>
      <c r="Z14" s="274"/>
      <c r="AA14" s="278"/>
      <c r="AB14" s="259"/>
      <c r="AC14" s="278">
        <v>6</v>
      </c>
    </row>
    <row r="15" spans="1:29" s="93" customFormat="1" ht="18.75" customHeight="1" x14ac:dyDescent="0.2">
      <c r="A15" s="110">
        <f t="shared" si="3"/>
        <v>0</v>
      </c>
      <c r="B15" s="111">
        <f t="shared" si="0"/>
        <v>0</v>
      </c>
      <c r="C15" s="112">
        <f t="shared" si="4"/>
        <v>0</v>
      </c>
      <c r="D15" s="113">
        <f t="shared" si="5"/>
        <v>0</v>
      </c>
      <c r="E15" s="114">
        <f>ROUND(((P$9-SUM(C$9:C14))*P$14/100)/12,0)</f>
        <v>0</v>
      </c>
      <c r="F15" s="115">
        <f t="shared" si="1"/>
        <v>0</v>
      </c>
      <c r="G15" s="663"/>
      <c r="H15" s="664"/>
      <c r="I15" s="116"/>
      <c r="J15" s="116"/>
      <c r="K15" s="116"/>
      <c r="L15" s="116"/>
      <c r="M15" s="117">
        <f t="shared" si="2"/>
        <v>0</v>
      </c>
      <c r="N15" s="265"/>
      <c r="O15" s="665" t="s">
        <v>182</v>
      </c>
      <c r="P15" s="666"/>
      <c r="Q15" s="666"/>
      <c r="R15" s="666"/>
      <c r="S15" s="259"/>
      <c r="T15" s="259"/>
      <c r="U15" s="259"/>
      <c r="V15" s="259"/>
      <c r="W15" s="259"/>
      <c r="X15" s="274"/>
      <c r="Y15" s="274"/>
      <c r="Z15" s="274"/>
      <c r="AA15" s="278"/>
      <c r="AB15" s="259"/>
      <c r="AC15" s="278">
        <v>7</v>
      </c>
    </row>
    <row r="16" spans="1:29" s="93" customFormat="1" ht="18.75" customHeight="1" x14ac:dyDescent="0.2">
      <c r="A16" s="110">
        <f t="shared" si="3"/>
        <v>0</v>
      </c>
      <c r="B16" s="111">
        <f t="shared" si="0"/>
        <v>0</v>
      </c>
      <c r="C16" s="112">
        <f t="shared" si="4"/>
        <v>0</v>
      </c>
      <c r="D16" s="113">
        <f t="shared" si="5"/>
        <v>0</v>
      </c>
      <c r="E16" s="114">
        <f>ROUND(((P$9-SUM(C$9:C15))*P$14/100)/12,0)</f>
        <v>0</v>
      </c>
      <c r="F16" s="115">
        <f t="shared" si="1"/>
        <v>0</v>
      </c>
      <c r="G16" s="663"/>
      <c r="H16" s="664"/>
      <c r="I16" s="116"/>
      <c r="J16" s="116"/>
      <c r="K16" s="116"/>
      <c r="L16" s="116"/>
      <c r="M16" s="117">
        <f t="shared" si="2"/>
        <v>0</v>
      </c>
      <c r="N16" s="265"/>
      <c r="O16" s="666"/>
      <c r="P16" s="666"/>
      <c r="Q16" s="666"/>
      <c r="R16" s="666"/>
      <c r="S16" s="259"/>
      <c r="T16" s="259"/>
      <c r="U16" s="259"/>
      <c r="V16" s="259"/>
      <c r="W16" s="259"/>
      <c r="X16" s="274"/>
      <c r="Y16" s="274"/>
      <c r="Z16" s="274"/>
      <c r="AA16" s="278"/>
      <c r="AB16" s="259"/>
      <c r="AC16" s="278">
        <v>8</v>
      </c>
    </row>
    <row r="17" spans="1:29" s="93" customFormat="1" ht="18.75" customHeight="1" x14ac:dyDescent="0.2">
      <c r="A17" s="118">
        <f t="shared" si="3"/>
        <v>0</v>
      </c>
      <c r="B17" s="111">
        <f t="shared" si="0"/>
        <v>0</v>
      </c>
      <c r="C17" s="112">
        <f t="shared" si="4"/>
        <v>0</v>
      </c>
      <c r="D17" s="113">
        <f t="shared" si="5"/>
        <v>0</v>
      </c>
      <c r="E17" s="114">
        <f>ROUND(((P$9-SUM(C$9:C16))*P$14/100)/12,0)</f>
        <v>0</v>
      </c>
      <c r="F17" s="115">
        <f t="shared" si="1"/>
        <v>0</v>
      </c>
      <c r="G17" s="663"/>
      <c r="H17" s="664"/>
      <c r="I17" s="116"/>
      <c r="J17" s="116"/>
      <c r="K17" s="116"/>
      <c r="L17" s="116"/>
      <c r="M17" s="117">
        <f t="shared" si="2"/>
        <v>0</v>
      </c>
      <c r="N17" s="265"/>
      <c r="O17" s="666"/>
      <c r="P17" s="666"/>
      <c r="Q17" s="666"/>
      <c r="R17" s="666"/>
      <c r="S17" s="259"/>
      <c r="T17" s="259"/>
      <c r="U17" s="259"/>
      <c r="V17" s="259"/>
      <c r="W17" s="259"/>
      <c r="X17" s="274"/>
      <c r="Y17" s="274"/>
      <c r="Z17" s="274"/>
      <c r="AA17" s="278"/>
      <c r="AB17" s="259"/>
      <c r="AC17" s="278">
        <v>9</v>
      </c>
    </row>
    <row r="18" spans="1:29" s="93" customFormat="1" ht="18.75" customHeight="1" x14ac:dyDescent="0.2">
      <c r="A18" s="110">
        <f t="shared" si="3"/>
        <v>0</v>
      </c>
      <c r="B18" s="111">
        <f t="shared" si="0"/>
        <v>0</v>
      </c>
      <c r="C18" s="112">
        <f t="shared" si="4"/>
        <v>0</v>
      </c>
      <c r="D18" s="113">
        <f t="shared" si="5"/>
        <v>0</v>
      </c>
      <c r="E18" s="114">
        <f>ROUND(((P$9-SUM(C$9:C17))*P$14/100)/12,0)</f>
        <v>0</v>
      </c>
      <c r="F18" s="115">
        <f t="shared" si="1"/>
        <v>0</v>
      </c>
      <c r="G18" s="119" t="s">
        <v>115</v>
      </c>
      <c r="H18" s="120">
        <f>SUM(F9:F20)</f>
        <v>0</v>
      </c>
      <c r="I18" s="116"/>
      <c r="J18" s="116"/>
      <c r="K18" s="116"/>
      <c r="L18" s="116"/>
      <c r="M18" s="117">
        <f t="shared" si="2"/>
        <v>0</v>
      </c>
      <c r="N18" s="265"/>
      <c r="O18" s="259"/>
      <c r="P18" s="259" t="s">
        <v>183</v>
      </c>
      <c r="Q18" s="266" t="e">
        <f>SUM(B45:B56)/P8</f>
        <v>#DIV/0!</v>
      </c>
      <c r="R18" s="259"/>
      <c r="S18" s="259"/>
      <c r="T18" s="259"/>
      <c r="U18" s="259"/>
      <c r="V18" s="259"/>
      <c r="W18" s="259"/>
      <c r="X18" s="274"/>
      <c r="Y18" s="274"/>
      <c r="Z18" s="274"/>
      <c r="AA18" s="278"/>
      <c r="AB18" s="259"/>
      <c r="AC18" s="278">
        <v>10</v>
      </c>
    </row>
    <row r="19" spans="1:29" s="93" customFormat="1" ht="18.75" customHeight="1" x14ac:dyDescent="0.2">
      <c r="A19" s="110">
        <f t="shared" si="3"/>
        <v>0</v>
      </c>
      <c r="B19" s="111">
        <f t="shared" si="0"/>
        <v>0</v>
      </c>
      <c r="C19" s="112">
        <f t="shared" si="4"/>
        <v>0</v>
      </c>
      <c r="D19" s="113">
        <f t="shared" si="5"/>
        <v>0</v>
      </c>
      <c r="E19" s="114">
        <f>ROUND(((P$9-SUM(C$9:C18))*P$14/100)/12,0)</f>
        <v>0</v>
      </c>
      <c r="F19" s="115">
        <f t="shared" si="1"/>
        <v>0</v>
      </c>
      <c r="G19" s="121" t="s">
        <v>184</v>
      </c>
      <c r="H19" s="122">
        <f>SUM(B9:B20)</f>
        <v>0</v>
      </c>
      <c r="I19" s="116"/>
      <c r="J19" s="116"/>
      <c r="K19" s="116"/>
      <c r="L19" s="116"/>
      <c r="M19" s="117">
        <f t="shared" si="2"/>
        <v>0</v>
      </c>
      <c r="N19" s="265"/>
      <c r="O19" s="259"/>
      <c r="P19" s="259" t="s">
        <v>185</v>
      </c>
      <c r="Q19" s="266" t="e">
        <f>SUM(E45:E56)/P8</f>
        <v>#DIV/0!</v>
      </c>
      <c r="R19" s="259"/>
      <c r="S19" s="259"/>
      <c r="T19" s="259"/>
      <c r="U19" s="259"/>
      <c r="V19" s="259"/>
      <c r="W19" s="259"/>
      <c r="X19" s="274"/>
      <c r="Y19" s="274"/>
      <c r="Z19" s="274"/>
      <c r="AA19" s="278"/>
      <c r="AB19" s="259"/>
      <c r="AC19" s="278">
        <v>11</v>
      </c>
    </row>
    <row r="20" spans="1:29" s="93" customFormat="1" ht="18.75" customHeight="1" x14ac:dyDescent="0.2">
      <c r="A20" s="123">
        <f t="shared" si="3"/>
        <v>0</v>
      </c>
      <c r="B20" s="124">
        <f t="shared" si="0"/>
        <v>0</v>
      </c>
      <c r="C20" s="125">
        <f t="shared" si="4"/>
        <v>0</v>
      </c>
      <c r="D20" s="126">
        <f t="shared" si="5"/>
        <v>0</v>
      </c>
      <c r="E20" s="127">
        <f>ROUND(((P$9-SUM(C$9:C19))*P$14/100)/12,0)</f>
        <v>0</v>
      </c>
      <c r="F20" s="128">
        <f t="shared" si="1"/>
        <v>0</v>
      </c>
      <c r="G20" s="129" t="s">
        <v>186</v>
      </c>
      <c r="H20" s="130">
        <f>SUM(E9:E20)</f>
        <v>0</v>
      </c>
      <c r="I20" s="131"/>
      <c r="J20" s="131"/>
      <c r="K20" s="131"/>
      <c r="L20" s="131"/>
      <c r="M20" s="132">
        <f t="shared" si="2"/>
        <v>0</v>
      </c>
      <c r="N20" s="265"/>
      <c r="O20" s="259"/>
      <c r="P20" s="267" t="s">
        <v>115</v>
      </c>
      <c r="Q20" s="268" t="e">
        <f>SUM(Q18:Q19)</f>
        <v>#DIV/0!</v>
      </c>
      <c r="R20" s="259"/>
      <c r="S20" s="259"/>
      <c r="T20" s="259"/>
      <c r="U20" s="259"/>
      <c r="V20" s="259"/>
      <c r="W20" s="259"/>
      <c r="X20" s="274"/>
      <c r="Y20" s="274"/>
      <c r="Z20" s="274"/>
      <c r="AA20" s="278"/>
      <c r="AB20" s="259"/>
      <c r="AC20" s="278">
        <v>12</v>
      </c>
    </row>
    <row r="21" spans="1:29" s="93" customFormat="1" ht="18.75" customHeight="1" x14ac:dyDescent="0.2">
      <c r="A21" s="101">
        <f t="shared" si="3"/>
        <v>0</v>
      </c>
      <c r="B21" s="102">
        <f t="shared" si="0"/>
        <v>0</v>
      </c>
      <c r="C21" s="103">
        <f t="shared" si="4"/>
        <v>0</v>
      </c>
      <c r="D21" s="104">
        <f t="shared" si="5"/>
        <v>0</v>
      </c>
      <c r="E21" s="133">
        <f>ROUND(((P$9-SUM(C$9:C20))*P$14/100)/12,0)</f>
        <v>0</v>
      </c>
      <c r="F21" s="106">
        <f t="shared" si="1"/>
        <v>0</v>
      </c>
      <c r="G21" s="661" t="s">
        <v>187</v>
      </c>
      <c r="H21" s="662"/>
      <c r="I21" s="107"/>
      <c r="J21" s="107"/>
      <c r="K21" s="107"/>
      <c r="L21" s="107"/>
      <c r="M21" s="109">
        <f t="shared" si="2"/>
        <v>0</v>
      </c>
      <c r="N21" s="265"/>
      <c r="O21" s="259"/>
      <c r="P21" s="259"/>
      <c r="Q21" s="259"/>
      <c r="R21" s="259"/>
      <c r="S21" s="259"/>
      <c r="T21" s="259"/>
      <c r="U21" s="259"/>
      <c r="V21" s="259"/>
      <c r="W21" s="259"/>
      <c r="X21" s="274"/>
      <c r="Y21" s="274"/>
      <c r="Z21" s="274"/>
      <c r="AA21" s="278"/>
      <c r="AB21" s="259"/>
      <c r="AC21" s="278">
        <v>13</v>
      </c>
    </row>
    <row r="22" spans="1:29" s="93" customFormat="1" ht="18.75" customHeight="1" x14ac:dyDescent="0.2">
      <c r="A22" s="110">
        <f t="shared" si="3"/>
        <v>0</v>
      </c>
      <c r="B22" s="111">
        <f t="shared" si="0"/>
        <v>0</v>
      </c>
      <c r="C22" s="112">
        <f t="shared" si="4"/>
        <v>0</v>
      </c>
      <c r="D22" s="113">
        <f t="shared" si="5"/>
        <v>0</v>
      </c>
      <c r="E22" s="114">
        <f>ROUND(((P$9-SUM(C$9:C21))*P$14/100)/12,0)</f>
        <v>0</v>
      </c>
      <c r="F22" s="115">
        <f t="shared" si="1"/>
        <v>0</v>
      </c>
      <c r="G22" s="663"/>
      <c r="H22" s="664"/>
      <c r="I22" s="116"/>
      <c r="J22" s="116"/>
      <c r="K22" s="116"/>
      <c r="L22" s="116"/>
      <c r="M22" s="117">
        <f t="shared" si="2"/>
        <v>0</v>
      </c>
      <c r="N22" s="265"/>
      <c r="O22" s="259"/>
      <c r="P22" s="259"/>
      <c r="Q22" s="259"/>
      <c r="R22" s="259"/>
      <c r="S22" s="259"/>
      <c r="T22" s="259"/>
      <c r="U22" s="259"/>
      <c r="V22" s="259"/>
      <c r="W22" s="259"/>
      <c r="X22" s="274"/>
      <c r="Y22" s="274"/>
      <c r="Z22" s="274"/>
      <c r="AA22" s="278"/>
      <c r="AB22" s="259"/>
      <c r="AC22" s="278">
        <v>14</v>
      </c>
    </row>
    <row r="23" spans="1:29" s="93" customFormat="1" ht="18.75" customHeight="1" x14ac:dyDescent="0.2">
      <c r="A23" s="110">
        <f t="shared" si="3"/>
        <v>0</v>
      </c>
      <c r="B23" s="111">
        <f t="shared" si="0"/>
        <v>0</v>
      </c>
      <c r="C23" s="112">
        <f t="shared" si="4"/>
        <v>0</v>
      </c>
      <c r="D23" s="113">
        <f t="shared" si="5"/>
        <v>0</v>
      </c>
      <c r="E23" s="114">
        <f>ROUND(((P$9-SUM(C$9:C22))*P$14/100)/12,0)</f>
        <v>0</v>
      </c>
      <c r="F23" s="115">
        <f t="shared" si="1"/>
        <v>0</v>
      </c>
      <c r="G23" s="663"/>
      <c r="H23" s="664"/>
      <c r="I23" s="116"/>
      <c r="J23" s="116"/>
      <c r="K23" s="116"/>
      <c r="L23" s="116"/>
      <c r="M23" s="117">
        <f t="shared" si="2"/>
        <v>0</v>
      </c>
      <c r="N23" s="265"/>
      <c r="O23" s="259"/>
      <c r="P23" s="259"/>
      <c r="Q23" s="259"/>
      <c r="R23" s="259"/>
      <c r="S23" s="259"/>
      <c r="T23" s="259"/>
      <c r="U23" s="259"/>
      <c r="V23" s="259"/>
      <c r="W23" s="259"/>
      <c r="X23" s="274"/>
      <c r="Y23" s="274"/>
      <c r="Z23" s="274"/>
      <c r="AA23" s="278"/>
      <c r="AB23" s="259"/>
      <c r="AC23" s="278">
        <v>15</v>
      </c>
    </row>
    <row r="24" spans="1:29" s="93" customFormat="1" ht="18.75" customHeight="1" x14ac:dyDescent="0.2">
      <c r="A24" s="110">
        <f t="shared" si="3"/>
        <v>0</v>
      </c>
      <c r="B24" s="111">
        <f t="shared" si="0"/>
        <v>0</v>
      </c>
      <c r="C24" s="112">
        <f t="shared" si="4"/>
        <v>0</v>
      </c>
      <c r="D24" s="113">
        <f t="shared" si="5"/>
        <v>0</v>
      </c>
      <c r="E24" s="114">
        <f>ROUND(((P$9-SUM(C$9:C23))*P$14/100)/12,0)</f>
        <v>0</v>
      </c>
      <c r="F24" s="115">
        <f t="shared" si="1"/>
        <v>0</v>
      </c>
      <c r="G24" s="663"/>
      <c r="H24" s="664"/>
      <c r="I24" s="116"/>
      <c r="J24" s="116"/>
      <c r="K24" s="116"/>
      <c r="L24" s="116"/>
      <c r="M24" s="117">
        <f t="shared" si="2"/>
        <v>0</v>
      </c>
      <c r="N24" s="265"/>
      <c r="O24" s="259"/>
      <c r="P24" s="259"/>
      <c r="Q24" s="259"/>
      <c r="R24" s="259"/>
      <c r="S24" s="259"/>
      <c r="T24" s="259"/>
      <c r="U24" s="259"/>
      <c r="V24" s="259"/>
      <c r="W24" s="259"/>
      <c r="X24" s="274"/>
      <c r="Y24" s="274"/>
      <c r="Z24" s="274"/>
      <c r="AA24" s="278"/>
      <c r="AB24" s="259"/>
      <c r="AC24" s="278">
        <v>16</v>
      </c>
    </row>
    <row r="25" spans="1:29" s="93" customFormat="1" ht="18.75" customHeight="1" x14ac:dyDescent="0.2">
      <c r="A25" s="110">
        <f t="shared" si="3"/>
        <v>0</v>
      </c>
      <c r="B25" s="111">
        <f t="shared" si="0"/>
        <v>0</v>
      </c>
      <c r="C25" s="112">
        <f t="shared" si="4"/>
        <v>0</v>
      </c>
      <c r="D25" s="113">
        <f t="shared" si="5"/>
        <v>0</v>
      </c>
      <c r="E25" s="114">
        <f>ROUND(((P$9-SUM(C$9:C24))*P$14/100)/12,0)</f>
        <v>0</v>
      </c>
      <c r="F25" s="115">
        <f t="shared" si="1"/>
        <v>0</v>
      </c>
      <c r="G25" s="663"/>
      <c r="H25" s="664"/>
      <c r="I25" s="116"/>
      <c r="J25" s="116"/>
      <c r="K25" s="116"/>
      <c r="L25" s="116"/>
      <c r="M25" s="117">
        <f t="shared" si="2"/>
        <v>0</v>
      </c>
      <c r="N25" s="265"/>
      <c r="O25" s="259"/>
      <c r="P25" s="259"/>
      <c r="Q25" s="259"/>
      <c r="R25" s="259"/>
      <c r="S25" s="259"/>
      <c r="T25" s="259"/>
      <c r="U25" s="259"/>
      <c r="V25" s="259"/>
      <c r="W25" s="259"/>
      <c r="X25" s="274"/>
      <c r="Y25" s="274"/>
      <c r="Z25" s="274"/>
      <c r="AA25" s="278"/>
      <c r="AB25" s="259"/>
      <c r="AC25" s="278">
        <v>17</v>
      </c>
    </row>
    <row r="26" spans="1:29" s="93" customFormat="1" ht="18.75" customHeight="1" x14ac:dyDescent="0.2">
      <c r="A26" s="110">
        <f t="shared" si="3"/>
        <v>0</v>
      </c>
      <c r="B26" s="111">
        <f t="shared" si="0"/>
        <v>0</v>
      </c>
      <c r="C26" s="112">
        <f t="shared" si="4"/>
        <v>0</v>
      </c>
      <c r="D26" s="113">
        <f t="shared" si="5"/>
        <v>0</v>
      </c>
      <c r="E26" s="114">
        <f>ROUND(((P$9-SUM(C$9:C25))*P$14/100)/12,0)</f>
        <v>0</v>
      </c>
      <c r="F26" s="115">
        <f t="shared" si="1"/>
        <v>0</v>
      </c>
      <c r="G26" s="663"/>
      <c r="H26" s="664"/>
      <c r="I26" s="116"/>
      <c r="J26" s="116"/>
      <c r="K26" s="116"/>
      <c r="L26" s="116"/>
      <c r="M26" s="117">
        <f t="shared" si="2"/>
        <v>0</v>
      </c>
      <c r="N26" s="265"/>
      <c r="O26" s="259"/>
      <c r="P26" s="259"/>
      <c r="Q26" s="259"/>
      <c r="R26" s="259"/>
      <c r="S26" s="259"/>
      <c r="T26" s="259"/>
      <c r="U26" s="259"/>
      <c r="V26" s="259"/>
      <c r="W26" s="259"/>
      <c r="X26" s="274"/>
      <c r="Y26" s="274"/>
      <c r="Z26" s="274"/>
      <c r="AA26" s="278"/>
      <c r="AB26" s="259"/>
      <c r="AC26" s="278">
        <v>18</v>
      </c>
    </row>
    <row r="27" spans="1:29" s="93" customFormat="1" ht="18.75" customHeight="1" x14ac:dyDescent="0.2">
      <c r="A27" s="110">
        <f t="shared" si="3"/>
        <v>0</v>
      </c>
      <c r="B27" s="111">
        <f t="shared" si="0"/>
        <v>0</v>
      </c>
      <c r="C27" s="112">
        <f t="shared" si="4"/>
        <v>0</v>
      </c>
      <c r="D27" s="113">
        <f t="shared" si="5"/>
        <v>0</v>
      </c>
      <c r="E27" s="114">
        <f>ROUND(((P$9-SUM(C$9:C26))*P$14/100)/12,0)</f>
        <v>0</v>
      </c>
      <c r="F27" s="115">
        <f t="shared" si="1"/>
        <v>0</v>
      </c>
      <c r="G27" s="663"/>
      <c r="H27" s="664"/>
      <c r="I27" s="116"/>
      <c r="J27" s="116"/>
      <c r="K27" s="116"/>
      <c r="L27" s="116"/>
      <c r="M27" s="117">
        <f t="shared" si="2"/>
        <v>0</v>
      </c>
      <c r="N27" s="265"/>
      <c r="O27" s="259"/>
      <c r="P27" s="259"/>
      <c r="Q27" s="259"/>
      <c r="R27" s="259"/>
      <c r="S27" s="259"/>
      <c r="T27" s="259"/>
      <c r="U27" s="259"/>
      <c r="V27" s="259"/>
      <c r="W27" s="259"/>
      <c r="X27" s="274"/>
      <c r="Y27" s="274"/>
      <c r="Z27" s="274"/>
      <c r="AA27" s="278"/>
      <c r="AB27" s="259"/>
      <c r="AC27" s="278">
        <v>19</v>
      </c>
    </row>
    <row r="28" spans="1:29" s="93" customFormat="1" ht="18.75" customHeight="1" x14ac:dyDescent="0.2">
      <c r="A28" s="110">
        <f t="shared" si="3"/>
        <v>0</v>
      </c>
      <c r="B28" s="111">
        <f t="shared" si="0"/>
        <v>0</v>
      </c>
      <c r="C28" s="112">
        <f t="shared" si="4"/>
        <v>0</v>
      </c>
      <c r="D28" s="113">
        <f t="shared" si="5"/>
        <v>0</v>
      </c>
      <c r="E28" s="114">
        <f>ROUND(((P$9-SUM(C$9:C27))*P$14/100)/12,0)</f>
        <v>0</v>
      </c>
      <c r="F28" s="115">
        <f t="shared" si="1"/>
        <v>0</v>
      </c>
      <c r="G28" s="663"/>
      <c r="H28" s="664"/>
      <c r="I28" s="116"/>
      <c r="J28" s="116"/>
      <c r="K28" s="116"/>
      <c r="L28" s="116"/>
      <c r="M28" s="117">
        <f t="shared" si="2"/>
        <v>0</v>
      </c>
      <c r="N28" s="265"/>
      <c r="O28" s="259"/>
      <c r="P28" s="259"/>
      <c r="Q28" s="259"/>
      <c r="R28" s="259"/>
      <c r="S28" s="259"/>
      <c r="T28" s="259"/>
      <c r="U28" s="259"/>
      <c r="V28" s="259"/>
      <c r="W28" s="259"/>
      <c r="X28" s="274"/>
      <c r="Y28" s="274"/>
      <c r="Z28" s="274"/>
      <c r="AA28" s="278"/>
      <c r="AB28" s="259"/>
      <c r="AC28" s="278">
        <v>20</v>
      </c>
    </row>
    <row r="29" spans="1:29" s="93" customFormat="1" ht="18.75" customHeight="1" x14ac:dyDescent="0.2">
      <c r="A29" s="110">
        <f t="shared" si="3"/>
        <v>0</v>
      </c>
      <c r="B29" s="111">
        <f t="shared" si="0"/>
        <v>0</v>
      </c>
      <c r="C29" s="112">
        <f t="shared" si="4"/>
        <v>0</v>
      </c>
      <c r="D29" s="113">
        <f t="shared" si="5"/>
        <v>0</v>
      </c>
      <c r="E29" s="114">
        <f>ROUND(((P$9-SUM(C$9:C28))*P$14/100)/12,0)</f>
        <v>0</v>
      </c>
      <c r="F29" s="115">
        <f t="shared" si="1"/>
        <v>0</v>
      </c>
      <c r="G29" s="663"/>
      <c r="H29" s="664"/>
      <c r="I29" s="116"/>
      <c r="J29" s="116"/>
      <c r="K29" s="116"/>
      <c r="L29" s="116"/>
      <c r="M29" s="117">
        <f t="shared" si="2"/>
        <v>0</v>
      </c>
      <c r="N29" s="265"/>
      <c r="O29" s="259"/>
      <c r="P29" s="259"/>
      <c r="Q29" s="259"/>
      <c r="R29" s="259"/>
      <c r="S29" s="259"/>
      <c r="T29" s="259"/>
      <c r="U29" s="259"/>
      <c r="V29" s="259"/>
      <c r="W29" s="259"/>
      <c r="X29" s="274"/>
      <c r="Y29" s="274"/>
      <c r="Z29" s="274"/>
      <c r="AA29" s="278"/>
      <c r="AB29" s="259"/>
      <c r="AC29" s="278">
        <v>21</v>
      </c>
    </row>
    <row r="30" spans="1:29" s="93" customFormat="1" ht="18.75" customHeight="1" x14ac:dyDescent="0.2">
      <c r="A30" s="110">
        <f t="shared" si="3"/>
        <v>0</v>
      </c>
      <c r="B30" s="111">
        <f t="shared" si="0"/>
        <v>0</v>
      </c>
      <c r="C30" s="112">
        <f t="shared" si="4"/>
        <v>0</v>
      </c>
      <c r="D30" s="113">
        <f t="shared" si="5"/>
        <v>0</v>
      </c>
      <c r="E30" s="114">
        <f>ROUND(((P$9-SUM(C$9:C29))*P$14/100)/12,0)</f>
        <v>0</v>
      </c>
      <c r="F30" s="115">
        <f t="shared" si="1"/>
        <v>0</v>
      </c>
      <c r="G30" s="119" t="s">
        <v>115</v>
      </c>
      <c r="H30" s="120">
        <f>SUM(F21:F32)</f>
        <v>0</v>
      </c>
      <c r="I30" s="116"/>
      <c r="J30" s="116"/>
      <c r="K30" s="116"/>
      <c r="L30" s="116"/>
      <c r="M30" s="117">
        <f t="shared" si="2"/>
        <v>0</v>
      </c>
      <c r="N30" s="265"/>
      <c r="O30" s="259"/>
      <c r="P30" s="259"/>
      <c r="Q30" s="259"/>
      <c r="R30" s="259"/>
      <c r="S30" s="259"/>
      <c r="T30" s="259"/>
      <c r="U30" s="259"/>
      <c r="V30" s="259"/>
      <c r="W30" s="259"/>
      <c r="X30" s="274"/>
      <c r="Y30" s="274"/>
      <c r="Z30" s="274"/>
      <c r="AA30" s="278"/>
      <c r="AB30" s="259"/>
      <c r="AC30" s="278">
        <v>22</v>
      </c>
    </row>
    <row r="31" spans="1:29" s="93" customFormat="1" ht="18.75" customHeight="1" x14ac:dyDescent="0.2">
      <c r="A31" s="110">
        <f t="shared" si="3"/>
        <v>0</v>
      </c>
      <c r="B31" s="111">
        <f t="shared" si="0"/>
        <v>0</v>
      </c>
      <c r="C31" s="112">
        <f t="shared" si="4"/>
        <v>0</v>
      </c>
      <c r="D31" s="113">
        <f t="shared" si="5"/>
        <v>0</v>
      </c>
      <c r="E31" s="114">
        <f>ROUND(((P$9-SUM(C$9:C30))*P$14/100)/12,0)</f>
        <v>0</v>
      </c>
      <c r="F31" s="115">
        <f t="shared" si="1"/>
        <v>0</v>
      </c>
      <c r="G31" s="121" t="s">
        <v>184</v>
      </c>
      <c r="H31" s="122">
        <f>SUM(B21:B32)</f>
        <v>0</v>
      </c>
      <c r="I31" s="116"/>
      <c r="J31" s="116"/>
      <c r="K31" s="116"/>
      <c r="L31" s="116"/>
      <c r="M31" s="117">
        <f t="shared" si="2"/>
        <v>0</v>
      </c>
      <c r="N31" s="265"/>
      <c r="O31" s="259"/>
      <c r="P31" s="259"/>
      <c r="Q31" s="259"/>
      <c r="R31" s="259"/>
      <c r="S31" s="259"/>
      <c r="T31" s="259"/>
      <c r="U31" s="259"/>
      <c r="V31" s="259"/>
      <c r="W31" s="259"/>
      <c r="X31" s="274"/>
      <c r="Y31" s="274"/>
      <c r="Z31" s="274"/>
      <c r="AA31" s="278"/>
      <c r="AB31" s="259"/>
      <c r="AC31" s="278">
        <v>23</v>
      </c>
    </row>
    <row r="32" spans="1:29" s="93" customFormat="1" ht="18.75" customHeight="1" x14ac:dyDescent="0.2">
      <c r="A32" s="123">
        <f t="shared" si="3"/>
        <v>0</v>
      </c>
      <c r="B32" s="124">
        <f t="shared" si="0"/>
        <v>0</v>
      </c>
      <c r="C32" s="125">
        <f t="shared" si="4"/>
        <v>0</v>
      </c>
      <c r="D32" s="126">
        <f t="shared" si="5"/>
        <v>0</v>
      </c>
      <c r="E32" s="127">
        <f>ROUND(((P$9-SUM(C$9:C31))*P$14/100)/12,0)</f>
        <v>0</v>
      </c>
      <c r="F32" s="128">
        <f t="shared" si="1"/>
        <v>0</v>
      </c>
      <c r="G32" s="129" t="s">
        <v>186</v>
      </c>
      <c r="H32" s="130">
        <f>SUM(E21:E32)</f>
        <v>0</v>
      </c>
      <c r="I32" s="131"/>
      <c r="J32" s="131"/>
      <c r="K32" s="131"/>
      <c r="L32" s="131"/>
      <c r="M32" s="132">
        <f t="shared" si="2"/>
        <v>0</v>
      </c>
      <c r="N32" s="265"/>
      <c r="O32" s="259"/>
      <c r="P32" s="259"/>
      <c r="Q32" s="259"/>
      <c r="R32" s="259"/>
      <c r="S32" s="259"/>
      <c r="T32" s="259"/>
      <c r="U32" s="259"/>
      <c r="V32" s="259"/>
      <c r="W32" s="259"/>
      <c r="X32" s="274"/>
      <c r="Y32" s="274"/>
      <c r="Z32" s="274"/>
      <c r="AA32" s="278"/>
      <c r="AB32" s="259"/>
      <c r="AC32" s="278">
        <v>24</v>
      </c>
    </row>
    <row r="33" spans="1:29" s="93" customFormat="1" ht="18.75" customHeight="1" x14ac:dyDescent="0.2">
      <c r="A33" s="101">
        <f t="shared" si="3"/>
        <v>0</v>
      </c>
      <c r="B33" s="102">
        <f t="shared" si="0"/>
        <v>0</v>
      </c>
      <c r="C33" s="103">
        <f t="shared" si="4"/>
        <v>0</v>
      </c>
      <c r="D33" s="104">
        <f t="shared" si="5"/>
        <v>0</v>
      </c>
      <c r="E33" s="133">
        <f>ROUND(((P$9-SUM(C$9:C32))*P$14/100)/12,0)</f>
        <v>0</v>
      </c>
      <c r="F33" s="106">
        <f t="shared" si="1"/>
        <v>0</v>
      </c>
      <c r="G33" s="661" t="s">
        <v>188</v>
      </c>
      <c r="H33" s="662"/>
      <c r="I33" s="107"/>
      <c r="J33" s="107"/>
      <c r="K33" s="107"/>
      <c r="L33" s="107"/>
      <c r="M33" s="109">
        <f t="shared" si="2"/>
        <v>0</v>
      </c>
      <c r="N33" s="265"/>
      <c r="O33" s="259"/>
      <c r="P33" s="259"/>
      <c r="Q33" s="259"/>
      <c r="R33" s="259"/>
      <c r="S33" s="259"/>
      <c r="T33" s="259"/>
      <c r="U33" s="259"/>
      <c r="V33" s="259"/>
      <c r="W33" s="259"/>
      <c r="X33" s="274"/>
      <c r="Y33" s="274"/>
      <c r="Z33" s="274"/>
      <c r="AA33" s="278"/>
      <c r="AB33" s="259"/>
      <c r="AC33" s="278">
        <v>25</v>
      </c>
    </row>
    <row r="34" spans="1:29" s="93" customFormat="1" ht="18.75" customHeight="1" x14ac:dyDescent="0.2">
      <c r="A34" s="110">
        <f t="shared" si="3"/>
        <v>0</v>
      </c>
      <c r="B34" s="111">
        <f t="shared" si="0"/>
        <v>0</v>
      </c>
      <c r="C34" s="112">
        <f t="shared" si="4"/>
        <v>0</v>
      </c>
      <c r="D34" s="113">
        <f t="shared" si="5"/>
        <v>0</v>
      </c>
      <c r="E34" s="114">
        <f>ROUND(((P$9-SUM(C$9:C33))*P$14/100)/12,0)</f>
        <v>0</v>
      </c>
      <c r="F34" s="115">
        <f t="shared" si="1"/>
        <v>0</v>
      </c>
      <c r="G34" s="663"/>
      <c r="H34" s="664"/>
      <c r="I34" s="116"/>
      <c r="J34" s="116"/>
      <c r="K34" s="116"/>
      <c r="L34" s="116"/>
      <c r="M34" s="117">
        <f t="shared" si="2"/>
        <v>0</v>
      </c>
      <c r="N34" s="265"/>
      <c r="O34" s="259"/>
      <c r="P34" s="259"/>
      <c r="Q34" s="259"/>
      <c r="R34" s="259"/>
      <c r="S34" s="259"/>
      <c r="T34" s="259"/>
      <c r="U34" s="259"/>
      <c r="V34" s="259"/>
      <c r="W34" s="259"/>
      <c r="X34" s="274"/>
      <c r="Y34" s="274"/>
      <c r="Z34" s="274"/>
      <c r="AA34" s="278"/>
      <c r="AB34" s="259"/>
      <c r="AC34" s="278">
        <v>26</v>
      </c>
    </row>
    <row r="35" spans="1:29" s="93" customFormat="1" ht="18.75" customHeight="1" x14ac:dyDescent="0.2">
      <c r="A35" s="110">
        <f t="shared" si="3"/>
        <v>0</v>
      </c>
      <c r="B35" s="111">
        <f t="shared" si="0"/>
        <v>0</v>
      </c>
      <c r="C35" s="112">
        <f t="shared" si="4"/>
        <v>0</v>
      </c>
      <c r="D35" s="113">
        <f t="shared" si="5"/>
        <v>0</v>
      </c>
      <c r="E35" s="114">
        <f>ROUND(((P$9-SUM(C$9:C34))*P$14/100)/12,0)</f>
        <v>0</v>
      </c>
      <c r="F35" s="115">
        <f t="shared" si="1"/>
        <v>0</v>
      </c>
      <c r="G35" s="663"/>
      <c r="H35" s="664"/>
      <c r="I35" s="116"/>
      <c r="J35" s="116"/>
      <c r="K35" s="116"/>
      <c r="L35" s="116"/>
      <c r="M35" s="117">
        <f t="shared" si="2"/>
        <v>0</v>
      </c>
      <c r="N35" s="265"/>
      <c r="O35" s="259"/>
      <c r="P35" s="259"/>
      <c r="Q35" s="259"/>
      <c r="R35" s="259"/>
      <c r="S35" s="259"/>
      <c r="T35" s="259"/>
      <c r="U35" s="259"/>
      <c r="V35" s="259"/>
      <c r="W35" s="259"/>
      <c r="X35" s="274"/>
      <c r="Y35" s="274"/>
      <c r="Z35" s="274"/>
      <c r="AA35" s="278"/>
      <c r="AB35" s="259"/>
      <c r="AC35" s="278">
        <v>27</v>
      </c>
    </row>
    <row r="36" spans="1:29" s="93" customFormat="1" ht="18.75" customHeight="1" x14ac:dyDescent="0.2">
      <c r="A36" s="110">
        <f t="shared" si="3"/>
        <v>0</v>
      </c>
      <c r="B36" s="111">
        <f t="shared" si="0"/>
        <v>0</v>
      </c>
      <c r="C36" s="112">
        <f t="shared" si="4"/>
        <v>0</v>
      </c>
      <c r="D36" s="113">
        <f t="shared" si="5"/>
        <v>0</v>
      </c>
      <c r="E36" s="114">
        <f>ROUND(((P$9-SUM(C$9:C35))*P$14/100)/12,0)</f>
        <v>0</v>
      </c>
      <c r="F36" s="115">
        <f t="shared" si="1"/>
        <v>0</v>
      </c>
      <c r="G36" s="663"/>
      <c r="H36" s="664"/>
      <c r="I36" s="116"/>
      <c r="J36" s="116"/>
      <c r="K36" s="116"/>
      <c r="L36" s="116"/>
      <c r="M36" s="117">
        <f t="shared" si="2"/>
        <v>0</v>
      </c>
      <c r="N36" s="269"/>
      <c r="O36" s="259"/>
      <c r="P36" s="259"/>
      <c r="Q36" s="259"/>
      <c r="R36" s="259"/>
      <c r="S36" s="259"/>
      <c r="T36" s="259"/>
      <c r="U36" s="259"/>
      <c r="V36" s="259"/>
      <c r="W36" s="259"/>
      <c r="X36" s="274"/>
      <c r="Y36" s="274"/>
      <c r="Z36" s="274"/>
      <c r="AA36" s="278"/>
      <c r="AB36" s="259"/>
      <c r="AC36" s="278">
        <v>28</v>
      </c>
    </row>
    <row r="37" spans="1:29" s="93" customFormat="1" ht="18.75" customHeight="1" x14ac:dyDescent="0.2">
      <c r="A37" s="110">
        <f t="shared" si="3"/>
        <v>0</v>
      </c>
      <c r="B37" s="111">
        <f t="shared" si="0"/>
        <v>0</v>
      </c>
      <c r="C37" s="112">
        <f t="shared" si="4"/>
        <v>0</v>
      </c>
      <c r="D37" s="113">
        <f t="shared" si="5"/>
        <v>0</v>
      </c>
      <c r="E37" s="114">
        <f>ROUND(((P$9-SUM(C$9:C36))*P$14/100)/12,0)</f>
        <v>0</v>
      </c>
      <c r="F37" s="115">
        <f t="shared" si="1"/>
        <v>0</v>
      </c>
      <c r="G37" s="663"/>
      <c r="H37" s="664"/>
      <c r="I37" s="116"/>
      <c r="J37" s="116"/>
      <c r="K37" s="116"/>
      <c r="L37" s="116"/>
      <c r="M37" s="117">
        <f t="shared" si="2"/>
        <v>0</v>
      </c>
      <c r="N37" s="265"/>
      <c r="O37" s="259"/>
      <c r="P37" s="259"/>
      <c r="Q37" s="259"/>
      <c r="R37" s="259"/>
      <c r="S37" s="259"/>
      <c r="T37" s="259"/>
      <c r="U37" s="259"/>
      <c r="V37" s="259"/>
      <c r="W37" s="259"/>
      <c r="X37" s="274"/>
      <c r="Y37" s="274"/>
      <c r="Z37" s="274"/>
      <c r="AA37" s="278"/>
      <c r="AB37" s="259"/>
      <c r="AC37" s="278">
        <v>29</v>
      </c>
    </row>
    <row r="38" spans="1:29" s="93" customFormat="1" ht="18.75" customHeight="1" x14ac:dyDescent="0.2">
      <c r="A38" s="110">
        <f t="shared" si="3"/>
        <v>0</v>
      </c>
      <c r="B38" s="111">
        <f t="shared" si="0"/>
        <v>0</v>
      </c>
      <c r="C38" s="112">
        <f t="shared" si="4"/>
        <v>0</v>
      </c>
      <c r="D38" s="113">
        <f t="shared" si="5"/>
        <v>0</v>
      </c>
      <c r="E38" s="114">
        <f>ROUND(((P$9-SUM(C$9:C37))*P$14/100)/12,0)</f>
        <v>0</v>
      </c>
      <c r="F38" s="115">
        <f t="shared" si="1"/>
        <v>0</v>
      </c>
      <c r="G38" s="663"/>
      <c r="H38" s="664"/>
      <c r="I38" s="116"/>
      <c r="J38" s="116"/>
      <c r="K38" s="116"/>
      <c r="L38" s="116"/>
      <c r="M38" s="117">
        <f t="shared" si="2"/>
        <v>0</v>
      </c>
      <c r="N38" s="265"/>
      <c r="O38" s="259"/>
      <c r="P38" s="259"/>
      <c r="Q38" s="259"/>
      <c r="R38" s="259"/>
      <c r="S38" s="259"/>
      <c r="T38" s="259"/>
      <c r="U38" s="259"/>
      <c r="V38" s="259"/>
      <c r="W38" s="259"/>
      <c r="X38" s="274"/>
      <c r="Y38" s="274"/>
      <c r="Z38" s="274"/>
      <c r="AA38" s="278"/>
      <c r="AB38" s="259"/>
      <c r="AC38" s="278">
        <v>30</v>
      </c>
    </row>
    <row r="39" spans="1:29" s="93" customFormat="1" ht="18.75" customHeight="1" x14ac:dyDescent="0.2">
      <c r="A39" s="110">
        <f t="shared" si="3"/>
        <v>0</v>
      </c>
      <c r="B39" s="111">
        <f t="shared" si="0"/>
        <v>0</v>
      </c>
      <c r="C39" s="112">
        <f t="shared" si="4"/>
        <v>0</v>
      </c>
      <c r="D39" s="113">
        <f t="shared" si="5"/>
        <v>0</v>
      </c>
      <c r="E39" s="114">
        <f>ROUND(((P$9-SUM(C$9:C38))*P$14/100)/12,0)</f>
        <v>0</v>
      </c>
      <c r="F39" s="115">
        <f t="shared" si="1"/>
        <v>0</v>
      </c>
      <c r="G39" s="663"/>
      <c r="H39" s="664"/>
      <c r="I39" s="116"/>
      <c r="J39" s="116"/>
      <c r="K39" s="116"/>
      <c r="L39" s="116"/>
      <c r="M39" s="117">
        <f t="shared" si="2"/>
        <v>0</v>
      </c>
      <c r="N39" s="265"/>
      <c r="O39" s="259"/>
      <c r="P39" s="259"/>
      <c r="Q39" s="259"/>
      <c r="R39" s="259"/>
      <c r="S39" s="259"/>
      <c r="T39" s="259"/>
      <c r="U39" s="259"/>
      <c r="V39" s="259"/>
      <c r="W39" s="259"/>
      <c r="X39" s="274"/>
      <c r="Y39" s="274"/>
      <c r="Z39" s="274"/>
      <c r="AA39" s="278"/>
      <c r="AB39" s="259"/>
      <c r="AC39" s="278">
        <v>31</v>
      </c>
    </row>
    <row r="40" spans="1:29" s="93" customFormat="1" ht="18.75" customHeight="1" x14ac:dyDescent="0.2">
      <c r="A40" s="110">
        <f t="shared" si="3"/>
        <v>0</v>
      </c>
      <c r="B40" s="111">
        <f t="shared" si="0"/>
        <v>0</v>
      </c>
      <c r="C40" s="112">
        <f t="shared" si="4"/>
        <v>0</v>
      </c>
      <c r="D40" s="113">
        <f t="shared" si="5"/>
        <v>0</v>
      </c>
      <c r="E40" s="114">
        <f>ROUND(((P$9-SUM(C$9:C39))*P$14/100)/12,0)</f>
        <v>0</v>
      </c>
      <c r="F40" s="115">
        <f t="shared" si="1"/>
        <v>0</v>
      </c>
      <c r="G40" s="663"/>
      <c r="H40" s="664"/>
      <c r="I40" s="116"/>
      <c r="J40" s="116"/>
      <c r="K40" s="116"/>
      <c r="L40" s="116"/>
      <c r="M40" s="117">
        <f t="shared" si="2"/>
        <v>0</v>
      </c>
      <c r="N40" s="265"/>
      <c r="O40" s="259"/>
      <c r="P40" s="259"/>
      <c r="Q40" s="259"/>
      <c r="R40" s="259"/>
      <c r="S40" s="259"/>
      <c r="T40" s="259"/>
      <c r="U40" s="259"/>
      <c r="V40" s="259"/>
      <c r="W40" s="259"/>
      <c r="X40" s="274"/>
      <c r="Y40" s="274"/>
      <c r="Z40" s="274"/>
      <c r="AA40" s="278"/>
      <c r="AB40" s="259"/>
      <c r="AC40" s="278">
        <v>32</v>
      </c>
    </row>
    <row r="41" spans="1:29" s="93" customFormat="1" ht="18.75" customHeight="1" x14ac:dyDescent="0.2">
      <c r="A41" s="110">
        <f t="shared" si="3"/>
        <v>0</v>
      </c>
      <c r="B41" s="111">
        <f t="shared" si="0"/>
        <v>0</v>
      </c>
      <c r="C41" s="112">
        <f t="shared" si="4"/>
        <v>0</v>
      </c>
      <c r="D41" s="113">
        <f t="shared" si="5"/>
        <v>0</v>
      </c>
      <c r="E41" s="114">
        <f>ROUND(((P$9-SUM(C$9:C40))*P$14/100)/12,0)</f>
        <v>0</v>
      </c>
      <c r="F41" s="115">
        <f t="shared" ref="F41:F72" si="6">B41+E41</f>
        <v>0</v>
      </c>
      <c r="G41" s="663"/>
      <c r="H41" s="664"/>
      <c r="I41" s="116"/>
      <c r="J41" s="116"/>
      <c r="K41" s="116"/>
      <c r="L41" s="116"/>
      <c r="M41" s="117">
        <f t="shared" si="2"/>
        <v>0</v>
      </c>
      <c r="N41" s="265"/>
      <c r="O41" s="259"/>
      <c r="P41" s="259"/>
      <c r="Q41" s="259"/>
      <c r="R41" s="259"/>
      <c r="S41" s="259"/>
      <c r="T41" s="259"/>
      <c r="U41" s="259"/>
      <c r="V41" s="259"/>
      <c r="W41" s="259"/>
      <c r="X41" s="274"/>
      <c r="Y41" s="274"/>
      <c r="Z41" s="274"/>
      <c r="AA41" s="278"/>
      <c r="AB41" s="259"/>
      <c r="AC41" s="278">
        <v>33</v>
      </c>
    </row>
    <row r="42" spans="1:29" s="93" customFormat="1" ht="18.75" customHeight="1" x14ac:dyDescent="0.2">
      <c r="A42" s="110">
        <f t="shared" si="3"/>
        <v>0</v>
      </c>
      <c r="B42" s="111">
        <f t="shared" si="0"/>
        <v>0</v>
      </c>
      <c r="C42" s="112">
        <f t="shared" si="4"/>
        <v>0</v>
      </c>
      <c r="D42" s="113">
        <f t="shared" si="5"/>
        <v>0</v>
      </c>
      <c r="E42" s="114">
        <f>ROUND(((P$9-SUM(C$9:C41))*P$14/100)/12,0)</f>
        <v>0</v>
      </c>
      <c r="F42" s="115">
        <f t="shared" si="6"/>
        <v>0</v>
      </c>
      <c r="G42" s="119" t="s">
        <v>115</v>
      </c>
      <c r="H42" s="120">
        <f>SUM(F33:F44)</f>
        <v>0</v>
      </c>
      <c r="I42" s="116"/>
      <c r="J42" s="116"/>
      <c r="K42" s="116"/>
      <c r="L42" s="116"/>
      <c r="M42" s="117">
        <f t="shared" si="2"/>
        <v>0</v>
      </c>
      <c r="N42" s="265"/>
      <c r="O42" s="259"/>
      <c r="P42" s="259"/>
      <c r="Q42" s="259"/>
      <c r="R42" s="259"/>
      <c r="S42" s="259"/>
      <c r="T42" s="259"/>
      <c r="U42" s="259"/>
      <c r="V42" s="259"/>
      <c r="W42" s="259"/>
      <c r="X42" s="274"/>
      <c r="Y42" s="274"/>
      <c r="Z42" s="274"/>
      <c r="AA42" s="278"/>
      <c r="AB42" s="259"/>
      <c r="AC42" s="278">
        <v>34</v>
      </c>
    </row>
    <row r="43" spans="1:29" s="93" customFormat="1" ht="18.75" customHeight="1" x14ac:dyDescent="0.2">
      <c r="A43" s="110">
        <f t="shared" si="3"/>
        <v>0</v>
      </c>
      <c r="B43" s="111">
        <f t="shared" si="0"/>
        <v>0</v>
      </c>
      <c r="C43" s="112">
        <f t="shared" si="4"/>
        <v>0</v>
      </c>
      <c r="D43" s="113">
        <f t="shared" si="5"/>
        <v>0</v>
      </c>
      <c r="E43" s="114">
        <f>ROUND(((P$9-SUM(C$9:C42))*P$14/100)/12,0)</f>
        <v>0</v>
      </c>
      <c r="F43" s="115">
        <f t="shared" si="6"/>
        <v>0</v>
      </c>
      <c r="G43" s="121" t="s">
        <v>184</v>
      </c>
      <c r="H43" s="122">
        <f>SUM(B33:B44)</f>
        <v>0</v>
      </c>
      <c r="I43" s="116"/>
      <c r="J43" s="116"/>
      <c r="K43" s="116"/>
      <c r="L43" s="116"/>
      <c r="M43" s="117">
        <f t="shared" si="2"/>
        <v>0</v>
      </c>
      <c r="N43" s="265"/>
      <c r="O43" s="259"/>
      <c r="P43" s="259"/>
      <c r="Q43" s="259"/>
      <c r="R43" s="259"/>
      <c r="S43" s="259"/>
      <c r="T43" s="259"/>
      <c r="U43" s="259"/>
      <c r="V43" s="259"/>
      <c r="W43" s="259"/>
      <c r="X43" s="274"/>
      <c r="Y43" s="274"/>
      <c r="Z43" s="274"/>
      <c r="AA43" s="278"/>
      <c r="AB43" s="259"/>
      <c r="AC43" s="278">
        <v>35</v>
      </c>
    </row>
    <row r="44" spans="1:29" s="93" customFormat="1" ht="18.75" customHeight="1" x14ac:dyDescent="0.2">
      <c r="A44" s="123">
        <f t="shared" si="3"/>
        <v>0</v>
      </c>
      <c r="B44" s="124">
        <f t="shared" si="0"/>
        <v>0</v>
      </c>
      <c r="C44" s="125">
        <f t="shared" si="4"/>
        <v>0</v>
      </c>
      <c r="D44" s="126">
        <f t="shared" si="5"/>
        <v>0</v>
      </c>
      <c r="E44" s="127">
        <f>ROUND(((P$9-SUM(C$9:C43))*P$14/100)/12,0)</f>
        <v>0</v>
      </c>
      <c r="F44" s="128">
        <f t="shared" si="6"/>
        <v>0</v>
      </c>
      <c r="G44" s="129" t="s">
        <v>186</v>
      </c>
      <c r="H44" s="130">
        <f>SUM(E33:E44)</f>
        <v>0</v>
      </c>
      <c r="I44" s="131"/>
      <c r="J44" s="131"/>
      <c r="K44" s="131"/>
      <c r="L44" s="131"/>
      <c r="M44" s="132">
        <f t="shared" si="2"/>
        <v>0</v>
      </c>
      <c r="N44" s="265"/>
      <c r="O44" s="259"/>
      <c r="P44" s="259"/>
      <c r="Q44" s="259"/>
      <c r="R44" s="259"/>
      <c r="S44" s="259"/>
      <c r="T44" s="259"/>
      <c r="U44" s="259"/>
      <c r="V44" s="259"/>
      <c r="W44" s="259"/>
      <c r="X44" s="274"/>
      <c r="Y44" s="274"/>
      <c r="Z44" s="274"/>
      <c r="AA44" s="278"/>
      <c r="AB44" s="259"/>
      <c r="AC44" s="259"/>
    </row>
    <row r="45" spans="1:29" s="93" customFormat="1" ht="18.75" customHeight="1" x14ac:dyDescent="0.2">
      <c r="A45" s="101">
        <f t="shared" si="3"/>
        <v>0</v>
      </c>
      <c r="B45" s="102">
        <f t="shared" si="0"/>
        <v>0</v>
      </c>
      <c r="C45" s="103">
        <f>IF(($P$9-SUM($C$9:C44))&gt;0,$AA$9,0)</f>
        <v>0</v>
      </c>
      <c r="D45" s="104">
        <f>IF(($P$10-SUM($D$9:D44))&gt;0,$AA$10,0)</f>
        <v>0</v>
      </c>
      <c r="E45" s="133">
        <f>ROUND(((P$9-SUM(C$9:C44))*P$14/100)/12,0)</f>
        <v>0</v>
      </c>
      <c r="F45" s="106">
        <f t="shared" si="6"/>
        <v>0</v>
      </c>
      <c r="G45" s="661" t="s">
        <v>189</v>
      </c>
      <c r="H45" s="662"/>
      <c r="I45" s="107"/>
      <c r="J45" s="107"/>
      <c r="K45" s="107"/>
      <c r="L45" s="107"/>
      <c r="M45" s="109">
        <f t="shared" si="2"/>
        <v>0</v>
      </c>
      <c r="N45" s="265"/>
      <c r="O45" s="259"/>
      <c r="P45" s="259"/>
      <c r="Q45" s="259"/>
      <c r="R45" s="259"/>
      <c r="S45" s="259"/>
      <c r="T45" s="259"/>
      <c r="U45" s="259"/>
      <c r="V45" s="259"/>
      <c r="W45" s="259"/>
      <c r="X45" s="274"/>
      <c r="Y45" s="274"/>
      <c r="Z45" s="274"/>
      <c r="AA45" s="278"/>
      <c r="AB45" s="259"/>
      <c r="AC45" s="259"/>
    </row>
    <row r="46" spans="1:29" s="93" customFormat="1" ht="18.75" customHeight="1" x14ac:dyDescent="0.2">
      <c r="A46" s="110">
        <f t="shared" si="3"/>
        <v>0</v>
      </c>
      <c r="B46" s="111">
        <f t="shared" si="0"/>
        <v>0</v>
      </c>
      <c r="C46" s="112">
        <f>IF(($P$9-SUM($C$9:C45))&gt;0,$AA$9,0)</f>
        <v>0</v>
      </c>
      <c r="D46" s="113">
        <f>IF(($P$10-SUM($D$9:D45))&gt;0,$AA$10,0)</f>
        <v>0</v>
      </c>
      <c r="E46" s="114">
        <f>ROUND(((P$9-SUM(C$9:C45))*P$14/100)/12,0)</f>
        <v>0</v>
      </c>
      <c r="F46" s="115">
        <f t="shared" si="6"/>
        <v>0</v>
      </c>
      <c r="G46" s="663"/>
      <c r="H46" s="664"/>
      <c r="I46" s="116"/>
      <c r="J46" s="116"/>
      <c r="K46" s="116"/>
      <c r="L46" s="116"/>
      <c r="M46" s="117">
        <f t="shared" si="2"/>
        <v>0</v>
      </c>
      <c r="N46" s="265"/>
      <c r="O46" s="259"/>
      <c r="P46" s="259"/>
      <c r="Q46" s="259"/>
      <c r="R46" s="259"/>
      <c r="S46" s="259"/>
      <c r="T46" s="259"/>
      <c r="U46" s="259"/>
      <c r="V46" s="259"/>
      <c r="W46" s="259"/>
      <c r="X46" s="274"/>
      <c r="Y46" s="274"/>
      <c r="Z46" s="274"/>
      <c r="AA46" s="278"/>
      <c r="AB46" s="259"/>
      <c r="AC46" s="259"/>
    </row>
    <row r="47" spans="1:29" s="93" customFormat="1" ht="18.75" customHeight="1" x14ac:dyDescent="0.2">
      <c r="A47" s="110">
        <f t="shared" si="3"/>
        <v>0</v>
      </c>
      <c r="B47" s="111">
        <f t="shared" si="0"/>
        <v>0</v>
      </c>
      <c r="C47" s="112">
        <f>IF(($P$9-SUM($C$9:C46))&gt;0,$AA$9,0)</f>
        <v>0</v>
      </c>
      <c r="D47" s="113">
        <f>IF(($P$10-SUM($D$9:D46))&gt;0,$AA$10,0)</f>
        <v>0</v>
      </c>
      <c r="E47" s="114">
        <f>ROUND(((P$9-SUM(C$9:C46))*P$14/100)/12,0)</f>
        <v>0</v>
      </c>
      <c r="F47" s="115">
        <f t="shared" si="6"/>
        <v>0</v>
      </c>
      <c r="G47" s="663"/>
      <c r="H47" s="664"/>
      <c r="I47" s="116"/>
      <c r="J47" s="116"/>
      <c r="K47" s="116"/>
      <c r="L47" s="116"/>
      <c r="M47" s="117">
        <f t="shared" si="2"/>
        <v>0</v>
      </c>
      <c r="N47" s="265"/>
      <c r="O47" s="259"/>
      <c r="P47" s="259"/>
      <c r="Q47" s="259"/>
      <c r="R47" s="259"/>
      <c r="S47" s="259"/>
      <c r="T47" s="259"/>
      <c r="U47" s="259"/>
      <c r="V47" s="259"/>
      <c r="W47" s="259"/>
      <c r="X47" s="274"/>
      <c r="Y47" s="274"/>
      <c r="Z47" s="274"/>
      <c r="AA47" s="278"/>
      <c r="AB47" s="259"/>
      <c r="AC47" s="259"/>
    </row>
    <row r="48" spans="1:29" s="93" customFormat="1" ht="18.75" customHeight="1" x14ac:dyDescent="0.2">
      <c r="A48" s="110">
        <f t="shared" si="3"/>
        <v>0</v>
      </c>
      <c r="B48" s="111">
        <f t="shared" si="0"/>
        <v>0</v>
      </c>
      <c r="C48" s="112">
        <f>IF(($P$9-SUM($C$9:C47))&gt;0,$AA$9,0)</f>
        <v>0</v>
      </c>
      <c r="D48" s="113">
        <f>IF(($P$10-SUM($D$9:D47))&gt;0,$AA$10,0)</f>
        <v>0</v>
      </c>
      <c r="E48" s="114">
        <f>ROUND(((P$9-SUM(C$9:C47))*P$14/100)/12,0)</f>
        <v>0</v>
      </c>
      <c r="F48" s="115">
        <f t="shared" si="6"/>
        <v>0</v>
      </c>
      <c r="G48" s="663"/>
      <c r="H48" s="664"/>
      <c r="I48" s="116"/>
      <c r="J48" s="116"/>
      <c r="K48" s="116"/>
      <c r="L48" s="116"/>
      <c r="M48" s="117">
        <f t="shared" si="2"/>
        <v>0</v>
      </c>
      <c r="N48" s="265"/>
      <c r="O48" s="259"/>
      <c r="P48" s="259"/>
      <c r="Q48" s="259"/>
      <c r="R48" s="259"/>
      <c r="S48" s="259"/>
      <c r="T48" s="259"/>
      <c r="U48" s="259"/>
      <c r="V48" s="259"/>
      <c r="W48" s="259"/>
      <c r="X48" s="274"/>
      <c r="Y48" s="274"/>
      <c r="Z48" s="274"/>
      <c r="AA48" s="278"/>
      <c r="AB48" s="259"/>
      <c r="AC48" s="259"/>
    </row>
    <row r="49" spans="1:29" s="93" customFormat="1" ht="18.75" customHeight="1" x14ac:dyDescent="0.2">
      <c r="A49" s="110">
        <f t="shared" si="3"/>
        <v>0</v>
      </c>
      <c r="B49" s="111">
        <f t="shared" si="0"/>
        <v>0</v>
      </c>
      <c r="C49" s="112">
        <f>IF(($P$9-SUM($C$9:C48))&gt;0,$AA$9,0)</f>
        <v>0</v>
      </c>
      <c r="D49" s="113">
        <f>IF(($P$10-SUM($D$9:D48))&gt;0,$AA$10,0)</f>
        <v>0</v>
      </c>
      <c r="E49" s="114">
        <f>ROUND(((P$9-SUM(C$9:C48))*P$14/100)/12,0)</f>
        <v>0</v>
      </c>
      <c r="F49" s="115">
        <f t="shared" si="6"/>
        <v>0</v>
      </c>
      <c r="G49" s="663"/>
      <c r="H49" s="664"/>
      <c r="I49" s="116"/>
      <c r="J49" s="116"/>
      <c r="K49" s="116"/>
      <c r="L49" s="116"/>
      <c r="M49" s="117">
        <f t="shared" si="2"/>
        <v>0</v>
      </c>
      <c r="N49" s="265"/>
      <c r="O49" s="259"/>
      <c r="P49" s="259"/>
      <c r="Q49" s="259"/>
      <c r="R49" s="259"/>
      <c r="S49" s="259"/>
      <c r="T49" s="259"/>
      <c r="U49" s="259"/>
      <c r="V49" s="259"/>
      <c r="W49" s="259"/>
      <c r="X49" s="274"/>
      <c r="Y49" s="274"/>
      <c r="Z49" s="274"/>
      <c r="AA49" s="278"/>
      <c r="AB49" s="259"/>
      <c r="AC49" s="259"/>
    </row>
    <row r="50" spans="1:29" s="93" customFormat="1" ht="18.75" customHeight="1" x14ac:dyDescent="0.2">
      <c r="A50" s="110">
        <f t="shared" si="3"/>
        <v>0</v>
      </c>
      <c r="B50" s="111">
        <f t="shared" si="0"/>
        <v>0</v>
      </c>
      <c r="C50" s="112">
        <f>IF(($P$9-SUM($C$9:C49))&gt;0,$AA$9,0)</f>
        <v>0</v>
      </c>
      <c r="D50" s="113">
        <f>IF(($P$10-SUM($D$9:D49))&gt;0,$AA$10,0)</f>
        <v>0</v>
      </c>
      <c r="E50" s="114">
        <f>ROUND(((P$9-SUM(C$9:C49))*P$14/100)/12,0)</f>
        <v>0</v>
      </c>
      <c r="F50" s="115">
        <f t="shared" si="6"/>
        <v>0</v>
      </c>
      <c r="G50" s="663"/>
      <c r="H50" s="664"/>
      <c r="I50" s="116"/>
      <c r="J50" s="116"/>
      <c r="K50" s="116"/>
      <c r="L50" s="116"/>
      <c r="M50" s="117">
        <f t="shared" si="2"/>
        <v>0</v>
      </c>
      <c r="N50" s="265"/>
      <c r="O50" s="259"/>
      <c r="P50" s="259"/>
      <c r="Q50" s="259"/>
      <c r="R50" s="259"/>
      <c r="S50" s="259"/>
      <c r="T50" s="259"/>
      <c r="U50" s="259"/>
      <c r="V50" s="259"/>
      <c r="W50" s="259"/>
      <c r="X50" s="274"/>
      <c r="Y50" s="274"/>
      <c r="Z50" s="274"/>
      <c r="AA50" s="278"/>
      <c r="AB50" s="259"/>
      <c r="AC50" s="259"/>
    </row>
    <row r="51" spans="1:29" s="93" customFormat="1" ht="18.75" customHeight="1" x14ac:dyDescent="0.2">
      <c r="A51" s="110">
        <f t="shared" si="3"/>
        <v>0</v>
      </c>
      <c r="B51" s="111">
        <f t="shared" si="0"/>
        <v>0</v>
      </c>
      <c r="C51" s="112">
        <f>IF(($P$9-SUM($C$9:C50))&gt;0,$AA$9,0)</f>
        <v>0</v>
      </c>
      <c r="D51" s="113">
        <f>IF(($P$10-SUM($D$9:D50))&gt;0,$AA$10,0)</f>
        <v>0</v>
      </c>
      <c r="E51" s="114">
        <f>ROUND(((P$9-SUM(C$9:C50))*P$14/100)/12,0)</f>
        <v>0</v>
      </c>
      <c r="F51" s="115">
        <f t="shared" si="6"/>
        <v>0</v>
      </c>
      <c r="G51" s="663"/>
      <c r="H51" s="664"/>
      <c r="I51" s="116"/>
      <c r="J51" s="116"/>
      <c r="K51" s="116"/>
      <c r="L51" s="116"/>
      <c r="M51" s="117">
        <f t="shared" si="2"/>
        <v>0</v>
      </c>
      <c r="N51" s="265"/>
      <c r="O51" s="259"/>
      <c r="P51" s="259"/>
      <c r="Q51" s="259"/>
      <c r="R51" s="259"/>
      <c r="S51" s="259"/>
      <c r="T51" s="259"/>
      <c r="U51" s="259"/>
      <c r="V51" s="259"/>
      <c r="W51" s="259"/>
      <c r="X51" s="274"/>
      <c r="Y51" s="274"/>
      <c r="Z51" s="274"/>
      <c r="AA51" s="278"/>
      <c r="AB51" s="259"/>
      <c r="AC51" s="259"/>
    </row>
    <row r="52" spans="1:29" s="93" customFormat="1" ht="18.75" customHeight="1" x14ac:dyDescent="0.2">
      <c r="A52" s="110">
        <f t="shared" si="3"/>
        <v>0</v>
      </c>
      <c r="B52" s="111">
        <f t="shared" si="0"/>
        <v>0</v>
      </c>
      <c r="C52" s="112">
        <f>IF(($P$9-SUM($C$9:C51))&gt;0,$AA$9,0)</f>
        <v>0</v>
      </c>
      <c r="D52" s="113">
        <f>IF(($P$10-SUM($D$9:D51))&gt;0,$AA$10,0)</f>
        <v>0</v>
      </c>
      <c r="E52" s="114">
        <f>ROUND(((P$9-SUM(C$9:C51))*P$14/100)/12,0)</f>
        <v>0</v>
      </c>
      <c r="F52" s="115">
        <f t="shared" si="6"/>
        <v>0</v>
      </c>
      <c r="G52" s="663"/>
      <c r="H52" s="664"/>
      <c r="I52" s="116"/>
      <c r="J52" s="116"/>
      <c r="K52" s="116"/>
      <c r="L52" s="116"/>
      <c r="M52" s="117">
        <f t="shared" si="2"/>
        <v>0</v>
      </c>
      <c r="N52" s="265"/>
      <c r="O52" s="259"/>
      <c r="P52" s="259"/>
      <c r="Q52" s="259"/>
      <c r="R52" s="259"/>
      <c r="S52" s="259"/>
      <c r="T52" s="259"/>
      <c r="U52" s="259"/>
      <c r="V52" s="259"/>
      <c r="W52" s="259"/>
      <c r="X52" s="274"/>
      <c r="Y52" s="274"/>
      <c r="Z52" s="274"/>
      <c r="AA52" s="278"/>
      <c r="AB52" s="259"/>
      <c r="AC52" s="259"/>
    </row>
    <row r="53" spans="1:29" s="93" customFormat="1" ht="18.75" customHeight="1" x14ac:dyDescent="0.2">
      <c r="A53" s="110">
        <f t="shared" si="3"/>
        <v>0</v>
      </c>
      <c r="B53" s="111">
        <f t="shared" si="0"/>
        <v>0</v>
      </c>
      <c r="C53" s="112">
        <f>IF(($P$9-SUM($C$9:C52))&gt;0,$AA$9,0)</f>
        <v>0</v>
      </c>
      <c r="D53" s="113">
        <f>IF(($P$10-SUM($D$9:D52))&gt;0,$AA$10,0)</f>
        <v>0</v>
      </c>
      <c r="E53" s="114">
        <f>ROUND(((P$9-SUM(C$9:C52))*P$14/100)/12,0)</f>
        <v>0</v>
      </c>
      <c r="F53" s="115">
        <f t="shared" si="6"/>
        <v>0</v>
      </c>
      <c r="G53" s="663"/>
      <c r="H53" s="664"/>
      <c r="I53" s="116"/>
      <c r="J53" s="116"/>
      <c r="K53" s="116"/>
      <c r="L53" s="116"/>
      <c r="M53" s="117">
        <f t="shared" si="2"/>
        <v>0</v>
      </c>
      <c r="N53" s="265"/>
      <c r="O53" s="259"/>
      <c r="P53" s="259"/>
      <c r="Q53" s="259"/>
      <c r="R53" s="259"/>
      <c r="S53" s="259"/>
      <c r="T53" s="259"/>
      <c r="U53" s="259"/>
      <c r="V53" s="259"/>
      <c r="W53" s="259"/>
      <c r="X53" s="274"/>
      <c r="Y53" s="274"/>
      <c r="Z53" s="274"/>
      <c r="AA53" s="278"/>
      <c r="AB53" s="259"/>
      <c r="AC53" s="259"/>
    </row>
    <row r="54" spans="1:29" s="93" customFormat="1" ht="18.75" customHeight="1" x14ac:dyDescent="0.2">
      <c r="A54" s="110">
        <f t="shared" si="3"/>
        <v>0</v>
      </c>
      <c r="B54" s="111">
        <f t="shared" si="0"/>
        <v>0</v>
      </c>
      <c r="C54" s="112">
        <f>IF(($P$9-SUM($C$9:C53))&gt;0,$AA$9,0)</f>
        <v>0</v>
      </c>
      <c r="D54" s="113">
        <f>IF(($P$10-SUM($D$9:D53))&gt;0,$AA$10,0)</f>
        <v>0</v>
      </c>
      <c r="E54" s="114">
        <f>ROUND(((P$9-SUM(C$9:C53))*P$14/100)/12,0)</f>
        <v>0</v>
      </c>
      <c r="F54" s="115">
        <f t="shared" si="6"/>
        <v>0</v>
      </c>
      <c r="G54" s="119" t="s">
        <v>115</v>
      </c>
      <c r="H54" s="120">
        <f>SUM(F45:F56)</f>
        <v>0</v>
      </c>
      <c r="I54" s="116"/>
      <c r="J54" s="116"/>
      <c r="K54" s="116"/>
      <c r="L54" s="116"/>
      <c r="M54" s="117">
        <f t="shared" si="2"/>
        <v>0</v>
      </c>
      <c r="N54" s="265"/>
      <c r="O54" s="259"/>
      <c r="P54" s="259"/>
      <c r="Q54" s="259"/>
      <c r="R54" s="259"/>
      <c r="S54" s="259"/>
      <c r="T54" s="259"/>
      <c r="U54" s="259"/>
      <c r="V54" s="259"/>
      <c r="W54" s="259"/>
      <c r="X54" s="274"/>
      <c r="Y54" s="274"/>
      <c r="Z54" s="274"/>
      <c r="AA54" s="278"/>
      <c r="AB54" s="259"/>
      <c r="AC54" s="259"/>
    </row>
    <row r="55" spans="1:29" s="93" customFormat="1" ht="18.75" customHeight="1" x14ac:dyDescent="0.2">
      <c r="A55" s="110">
        <f t="shared" si="3"/>
        <v>0</v>
      </c>
      <c r="B55" s="111">
        <f t="shared" si="0"/>
        <v>0</v>
      </c>
      <c r="C55" s="112">
        <f>IF(($P$9-SUM($C$9:C54))&gt;0,$AA$9,0)</f>
        <v>0</v>
      </c>
      <c r="D55" s="113">
        <f>IF(($P$10-SUM($D$9:D54))&gt;0,$AA$10,0)</f>
        <v>0</v>
      </c>
      <c r="E55" s="114">
        <f>ROUND(((P$9-SUM(C$9:C54))*P$14/100)/12,0)</f>
        <v>0</v>
      </c>
      <c r="F55" s="115">
        <f t="shared" si="6"/>
        <v>0</v>
      </c>
      <c r="G55" s="121" t="s">
        <v>184</v>
      </c>
      <c r="H55" s="122">
        <f>SUM(B45:B56)</f>
        <v>0</v>
      </c>
      <c r="I55" s="116"/>
      <c r="J55" s="116"/>
      <c r="K55" s="116"/>
      <c r="L55" s="116"/>
      <c r="M55" s="117">
        <f t="shared" si="2"/>
        <v>0</v>
      </c>
      <c r="N55" s="265"/>
      <c r="O55" s="259"/>
      <c r="P55" s="259"/>
      <c r="Q55" s="259"/>
      <c r="R55" s="259"/>
      <c r="S55" s="259"/>
      <c r="T55" s="259"/>
      <c r="U55" s="259"/>
      <c r="V55" s="259"/>
      <c r="W55" s="259"/>
      <c r="X55" s="274"/>
      <c r="Y55" s="274"/>
      <c r="Z55" s="274"/>
      <c r="AA55" s="278"/>
      <c r="AB55" s="259"/>
      <c r="AC55" s="259"/>
    </row>
    <row r="56" spans="1:29" s="93" customFormat="1" ht="18.75" customHeight="1" x14ac:dyDescent="0.2">
      <c r="A56" s="123">
        <f t="shared" si="3"/>
        <v>0</v>
      </c>
      <c r="B56" s="124">
        <f t="shared" si="0"/>
        <v>0</v>
      </c>
      <c r="C56" s="125">
        <f>IF(($P$9-SUM($C$9:C55))&gt;0,$AA$9,0)</f>
        <v>0</v>
      </c>
      <c r="D56" s="126">
        <f>IF(($P$10-SUM($D$9:D55))&gt;0,$AA$10,0)</f>
        <v>0</v>
      </c>
      <c r="E56" s="127">
        <f>ROUND(((P$9-SUM(C$9:C55))*P$14/100)/12,0)</f>
        <v>0</v>
      </c>
      <c r="F56" s="128">
        <f t="shared" si="6"/>
        <v>0</v>
      </c>
      <c r="G56" s="129" t="s">
        <v>186</v>
      </c>
      <c r="H56" s="130">
        <f>SUM(E45:E56)</f>
        <v>0</v>
      </c>
      <c r="I56" s="131"/>
      <c r="J56" s="131"/>
      <c r="K56" s="131"/>
      <c r="L56" s="131"/>
      <c r="M56" s="132">
        <f t="shared" si="2"/>
        <v>0</v>
      </c>
      <c r="N56" s="265"/>
      <c r="O56" s="259"/>
      <c r="P56" s="259"/>
      <c r="Q56" s="259"/>
      <c r="R56" s="259"/>
      <c r="S56" s="259"/>
      <c r="T56" s="259"/>
      <c r="U56" s="259"/>
      <c r="V56" s="259"/>
      <c r="W56" s="259"/>
      <c r="X56" s="274"/>
      <c r="Y56" s="274"/>
      <c r="Z56" s="274"/>
      <c r="AA56" s="278"/>
      <c r="AB56" s="259"/>
      <c r="AC56" s="259"/>
    </row>
    <row r="57" spans="1:29" s="93" customFormat="1" ht="18.75" customHeight="1" x14ac:dyDescent="0.2">
      <c r="A57" s="101">
        <f t="shared" si="3"/>
        <v>0</v>
      </c>
      <c r="B57" s="102">
        <f t="shared" si="0"/>
        <v>0</v>
      </c>
      <c r="C57" s="103">
        <f>IF(($P$9-SUM($C$9:C56))&gt;0,$AA$9,0)</f>
        <v>0</v>
      </c>
      <c r="D57" s="104">
        <f>IF(($P$10-SUM($D$9:D56))&gt;0,$AA$10,0)</f>
        <v>0</v>
      </c>
      <c r="E57" s="133">
        <f>ROUND(((P$9-SUM(C$9:C56))*P$14/100)/12,0)</f>
        <v>0</v>
      </c>
      <c r="F57" s="106">
        <f t="shared" si="6"/>
        <v>0</v>
      </c>
      <c r="G57" s="661" t="s">
        <v>190</v>
      </c>
      <c r="H57" s="662"/>
      <c r="I57" s="107"/>
      <c r="J57" s="107"/>
      <c r="K57" s="107"/>
      <c r="L57" s="107"/>
      <c r="M57" s="109">
        <f t="shared" si="2"/>
        <v>0</v>
      </c>
      <c r="N57" s="265"/>
      <c r="O57" s="259"/>
      <c r="P57" s="259"/>
      <c r="Q57" s="259"/>
      <c r="R57" s="259"/>
      <c r="S57" s="259"/>
      <c r="T57" s="259"/>
      <c r="U57" s="259"/>
      <c r="V57" s="259"/>
      <c r="W57" s="259"/>
      <c r="X57" s="274"/>
      <c r="Y57" s="274"/>
      <c r="Z57" s="274"/>
      <c r="AA57" s="278"/>
      <c r="AB57" s="259"/>
      <c r="AC57" s="259"/>
    </row>
    <row r="58" spans="1:29" s="93" customFormat="1" ht="18.75" customHeight="1" x14ac:dyDescent="0.2">
      <c r="A58" s="110">
        <f t="shared" si="3"/>
        <v>0</v>
      </c>
      <c r="B58" s="111">
        <f t="shared" si="0"/>
        <v>0</v>
      </c>
      <c r="C58" s="112">
        <f>IF(($P$9-SUM($C$9:C57))&gt;0,$AA$9,0)</f>
        <v>0</v>
      </c>
      <c r="D58" s="113">
        <f>IF(($P$10-SUM($D$9:D57))&gt;0,$AA$10,0)</f>
        <v>0</v>
      </c>
      <c r="E58" s="114">
        <f>ROUND(((P$9-SUM(C$9:C57))*P$14/100)/12,0)</f>
        <v>0</v>
      </c>
      <c r="F58" s="115">
        <f t="shared" si="6"/>
        <v>0</v>
      </c>
      <c r="G58" s="663"/>
      <c r="H58" s="664"/>
      <c r="I58" s="116"/>
      <c r="J58" s="116"/>
      <c r="K58" s="116"/>
      <c r="L58" s="116"/>
      <c r="M58" s="117">
        <f t="shared" si="2"/>
        <v>0</v>
      </c>
      <c r="N58" s="265"/>
      <c r="O58" s="259"/>
      <c r="P58" s="259"/>
      <c r="Q58" s="259"/>
      <c r="R58" s="259"/>
      <c r="S58" s="259"/>
      <c r="T58" s="259"/>
      <c r="U58" s="259"/>
      <c r="V58" s="259"/>
      <c r="W58" s="259"/>
      <c r="X58" s="274"/>
      <c r="Y58" s="274"/>
      <c r="Z58" s="274"/>
      <c r="AA58" s="278"/>
      <c r="AB58" s="259"/>
      <c r="AC58" s="259"/>
    </row>
    <row r="59" spans="1:29" s="93" customFormat="1" ht="18.75" customHeight="1" x14ac:dyDescent="0.2">
      <c r="A59" s="110">
        <f t="shared" si="3"/>
        <v>0</v>
      </c>
      <c r="B59" s="111">
        <f t="shared" si="0"/>
        <v>0</v>
      </c>
      <c r="C59" s="112">
        <f>IF(($P$9-SUM($C$9:C58))&gt;0,$AA$9,0)</f>
        <v>0</v>
      </c>
      <c r="D59" s="113">
        <f>IF(($P$10-SUM($D$9:D58))&gt;0,$AA$10,0)</f>
        <v>0</v>
      </c>
      <c r="E59" s="114">
        <f>ROUND(((P$9-SUM(C$9:C58))*P$14/100)/12,0)</f>
        <v>0</v>
      </c>
      <c r="F59" s="115">
        <f t="shared" si="6"/>
        <v>0</v>
      </c>
      <c r="G59" s="663"/>
      <c r="H59" s="664"/>
      <c r="I59" s="116"/>
      <c r="J59" s="116"/>
      <c r="K59" s="116"/>
      <c r="L59" s="116"/>
      <c r="M59" s="117">
        <f t="shared" si="2"/>
        <v>0</v>
      </c>
      <c r="N59" s="265"/>
      <c r="O59" s="259"/>
      <c r="P59" s="259"/>
      <c r="Q59" s="259"/>
      <c r="R59" s="259"/>
      <c r="S59" s="259"/>
      <c r="T59" s="259"/>
      <c r="U59" s="259"/>
      <c r="V59" s="259"/>
      <c r="W59" s="259"/>
      <c r="X59" s="274"/>
      <c r="Y59" s="274"/>
      <c r="Z59" s="274"/>
      <c r="AA59" s="278"/>
      <c r="AB59" s="259"/>
      <c r="AC59" s="259"/>
    </row>
    <row r="60" spans="1:29" s="93" customFormat="1" ht="18.75" customHeight="1" x14ac:dyDescent="0.2">
      <c r="A60" s="110">
        <f t="shared" si="3"/>
        <v>0</v>
      </c>
      <c r="B60" s="111">
        <f t="shared" si="0"/>
        <v>0</v>
      </c>
      <c r="C60" s="112">
        <f>IF(($P$9-SUM($C$9:C59))&gt;0,$AA$9,0)</f>
        <v>0</v>
      </c>
      <c r="D60" s="113">
        <f>IF(($P$10-SUM($D$9:D59))&gt;0,$AA$10,0)</f>
        <v>0</v>
      </c>
      <c r="E60" s="114">
        <f>ROUND(((P$9-SUM(C$9:C59))*P$14/100)/12,0)</f>
        <v>0</v>
      </c>
      <c r="F60" s="115">
        <f t="shared" si="6"/>
        <v>0</v>
      </c>
      <c r="G60" s="663"/>
      <c r="H60" s="664"/>
      <c r="I60" s="116"/>
      <c r="J60" s="116"/>
      <c r="K60" s="116"/>
      <c r="L60" s="116"/>
      <c r="M60" s="117">
        <f t="shared" si="2"/>
        <v>0</v>
      </c>
      <c r="N60" s="265"/>
      <c r="O60" s="259"/>
      <c r="P60" s="259"/>
      <c r="Q60" s="259"/>
      <c r="R60" s="259"/>
      <c r="S60" s="259"/>
      <c r="T60" s="259"/>
      <c r="U60" s="259"/>
      <c r="V60" s="259"/>
      <c r="W60" s="259"/>
      <c r="X60" s="274"/>
      <c r="Y60" s="274"/>
      <c r="Z60" s="274"/>
      <c r="AA60" s="278"/>
      <c r="AB60" s="259"/>
      <c r="AC60" s="259"/>
    </row>
    <row r="61" spans="1:29" s="93" customFormat="1" ht="18.75" customHeight="1" x14ac:dyDescent="0.2">
      <c r="A61" s="110">
        <f t="shared" si="3"/>
        <v>0</v>
      </c>
      <c r="B61" s="111">
        <f t="shared" si="0"/>
        <v>0</v>
      </c>
      <c r="C61" s="112">
        <f>IF(($P$9-SUM($C$9:C60))&gt;0,$AA$9,0)</f>
        <v>0</v>
      </c>
      <c r="D61" s="113">
        <f>IF(($P$10-SUM($D$9:D60))&gt;0,$AA$10,0)</f>
        <v>0</v>
      </c>
      <c r="E61" s="114">
        <f>ROUND(((P$9-SUM(C$9:C60))*P$14/100)/12,0)</f>
        <v>0</v>
      </c>
      <c r="F61" s="115">
        <f t="shared" si="6"/>
        <v>0</v>
      </c>
      <c r="G61" s="663"/>
      <c r="H61" s="664"/>
      <c r="I61" s="116"/>
      <c r="J61" s="116"/>
      <c r="K61" s="116"/>
      <c r="L61" s="116"/>
      <c r="M61" s="117">
        <f t="shared" si="2"/>
        <v>0</v>
      </c>
      <c r="N61" s="265"/>
      <c r="O61" s="259"/>
      <c r="P61" s="259"/>
      <c r="Q61" s="259"/>
      <c r="R61" s="259"/>
      <c r="S61" s="259"/>
      <c r="T61" s="259"/>
      <c r="U61" s="259"/>
      <c r="V61" s="259"/>
      <c r="W61" s="259"/>
      <c r="X61" s="274"/>
      <c r="Y61" s="274"/>
      <c r="Z61" s="274"/>
      <c r="AA61" s="278"/>
      <c r="AB61" s="259"/>
      <c r="AC61" s="259"/>
    </row>
    <row r="62" spans="1:29" s="93" customFormat="1" ht="18.75" customHeight="1" x14ac:dyDescent="0.2">
      <c r="A62" s="110">
        <f t="shared" si="3"/>
        <v>0</v>
      </c>
      <c r="B62" s="111">
        <f t="shared" si="0"/>
        <v>0</v>
      </c>
      <c r="C62" s="112">
        <f>IF(($P$9-SUM($C$9:C61))&gt;0,$AA$9,0)</f>
        <v>0</v>
      </c>
      <c r="D62" s="113">
        <f>IF(($P$10-SUM($D$9:D61))&gt;0,$AA$10,0)</f>
        <v>0</v>
      </c>
      <c r="E62" s="114">
        <f>ROUND(((P$9-SUM(C$9:C61))*P$14/100)/12,0)</f>
        <v>0</v>
      </c>
      <c r="F62" s="115">
        <f t="shared" si="6"/>
        <v>0</v>
      </c>
      <c r="G62" s="663"/>
      <c r="H62" s="664"/>
      <c r="I62" s="116"/>
      <c r="J62" s="116"/>
      <c r="K62" s="116"/>
      <c r="L62" s="116"/>
      <c r="M62" s="117">
        <f t="shared" si="2"/>
        <v>0</v>
      </c>
      <c r="N62" s="265"/>
      <c r="O62" s="259"/>
      <c r="P62" s="259"/>
      <c r="Q62" s="259"/>
      <c r="R62" s="259"/>
      <c r="S62" s="259"/>
      <c r="T62" s="259"/>
      <c r="U62" s="259"/>
      <c r="V62" s="259"/>
      <c r="W62" s="259"/>
      <c r="X62" s="274"/>
      <c r="Y62" s="274"/>
      <c r="Z62" s="274"/>
      <c r="AA62" s="278"/>
      <c r="AB62" s="259"/>
      <c r="AC62" s="259"/>
    </row>
    <row r="63" spans="1:29" s="93" customFormat="1" ht="18.75" customHeight="1" x14ac:dyDescent="0.2">
      <c r="A63" s="110">
        <f t="shared" si="3"/>
        <v>0</v>
      </c>
      <c r="B63" s="111">
        <f t="shared" si="0"/>
        <v>0</v>
      </c>
      <c r="C63" s="112">
        <f>IF(($P$9-SUM($C$9:C62))&gt;0,$AA$9,0)</f>
        <v>0</v>
      </c>
      <c r="D63" s="113">
        <f>IF(($P$10-SUM($D$9:D62))&gt;0,$AA$10,0)</f>
        <v>0</v>
      </c>
      <c r="E63" s="114">
        <f>ROUND(((P$9-SUM(C$9:C62))*P$14/100)/12,0)</f>
        <v>0</v>
      </c>
      <c r="F63" s="115">
        <f t="shared" si="6"/>
        <v>0</v>
      </c>
      <c r="G63" s="663"/>
      <c r="H63" s="664"/>
      <c r="I63" s="116"/>
      <c r="J63" s="116"/>
      <c r="K63" s="116"/>
      <c r="L63" s="116"/>
      <c r="M63" s="117">
        <f t="shared" si="2"/>
        <v>0</v>
      </c>
      <c r="N63" s="265"/>
      <c r="O63" s="259"/>
      <c r="P63" s="259"/>
      <c r="Q63" s="259"/>
      <c r="R63" s="259"/>
      <c r="S63" s="259"/>
      <c r="T63" s="259"/>
      <c r="U63" s="259"/>
      <c r="V63" s="259"/>
      <c r="W63" s="259"/>
      <c r="X63" s="274"/>
      <c r="Y63" s="274"/>
      <c r="Z63" s="274"/>
      <c r="AA63" s="278"/>
      <c r="AB63" s="259"/>
      <c r="AC63" s="259"/>
    </row>
    <row r="64" spans="1:29" s="93" customFormat="1" ht="18.75" customHeight="1" x14ac:dyDescent="0.2">
      <c r="A64" s="110">
        <f t="shared" si="3"/>
        <v>0</v>
      </c>
      <c r="B64" s="111">
        <f t="shared" si="0"/>
        <v>0</v>
      </c>
      <c r="C64" s="112">
        <f>IF(($P$9-SUM($C$9:C63))&gt;0,$AA$9,0)</f>
        <v>0</v>
      </c>
      <c r="D64" s="113">
        <f>IF(($P$10-SUM($D$9:D63))&gt;0,$AA$10,0)</f>
        <v>0</v>
      </c>
      <c r="E64" s="114">
        <f>ROUND(((P$9-SUM(C$9:C63))*P$14/100)/12,0)</f>
        <v>0</v>
      </c>
      <c r="F64" s="115">
        <f t="shared" si="6"/>
        <v>0</v>
      </c>
      <c r="G64" s="663"/>
      <c r="H64" s="664"/>
      <c r="I64" s="116"/>
      <c r="J64" s="116"/>
      <c r="K64" s="116"/>
      <c r="L64" s="116"/>
      <c r="M64" s="117">
        <f t="shared" si="2"/>
        <v>0</v>
      </c>
      <c r="N64" s="265"/>
      <c r="O64" s="259"/>
      <c r="P64" s="259"/>
      <c r="Q64" s="259"/>
      <c r="R64" s="259"/>
      <c r="S64" s="259"/>
      <c r="T64" s="259"/>
      <c r="U64" s="259"/>
      <c r="V64" s="259"/>
      <c r="W64" s="259"/>
      <c r="X64" s="274"/>
      <c r="Y64" s="274"/>
      <c r="Z64" s="274"/>
      <c r="AA64" s="278"/>
      <c r="AB64" s="259"/>
      <c r="AC64" s="259"/>
    </row>
    <row r="65" spans="1:29" s="93" customFormat="1" ht="18.75" customHeight="1" x14ac:dyDescent="0.2">
      <c r="A65" s="110">
        <f t="shared" si="3"/>
        <v>0</v>
      </c>
      <c r="B65" s="111">
        <f t="shared" si="0"/>
        <v>0</v>
      </c>
      <c r="C65" s="112">
        <f>IF(($P$9-SUM($C$9:C64))&gt;0,$AA$9,0)</f>
        <v>0</v>
      </c>
      <c r="D65" s="113">
        <f>IF(($P$10-SUM($D$9:D64))&gt;0,$AA$10,0)</f>
        <v>0</v>
      </c>
      <c r="E65" s="114">
        <f>ROUND(((P$9-SUM(C$9:C64))*P$14/100)/12,0)</f>
        <v>0</v>
      </c>
      <c r="F65" s="115">
        <f t="shared" si="6"/>
        <v>0</v>
      </c>
      <c r="G65" s="663"/>
      <c r="H65" s="664"/>
      <c r="I65" s="116"/>
      <c r="J65" s="116"/>
      <c r="K65" s="116"/>
      <c r="L65" s="116"/>
      <c r="M65" s="117">
        <f t="shared" si="2"/>
        <v>0</v>
      </c>
      <c r="N65" s="265"/>
      <c r="O65" s="259"/>
      <c r="P65" s="259"/>
      <c r="Q65" s="259"/>
      <c r="R65" s="259"/>
      <c r="S65" s="259"/>
      <c r="T65" s="259"/>
      <c r="U65" s="259"/>
      <c r="V65" s="259"/>
      <c r="W65" s="259"/>
      <c r="X65" s="274"/>
      <c r="Y65" s="274"/>
      <c r="Z65" s="274"/>
      <c r="AA65" s="278"/>
      <c r="AB65" s="259"/>
      <c r="AC65" s="259"/>
    </row>
    <row r="66" spans="1:29" s="93" customFormat="1" ht="18.75" customHeight="1" x14ac:dyDescent="0.2">
      <c r="A66" s="110">
        <f t="shared" si="3"/>
        <v>0</v>
      </c>
      <c r="B66" s="111">
        <f t="shared" si="0"/>
        <v>0</v>
      </c>
      <c r="C66" s="112">
        <f>IF(($P$9-SUM($C$9:C65))&gt;0,$AA$9,0)</f>
        <v>0</v>
      </c>
      <c r="D66" s="113">
        <f>IF(($P$10-SUM($D$9:D65))&gt;0,$AA$10,0)</f>
        <v>0</v>
      </c>
      <c r="E66" s="114">
        <f>ROUND(((P$9-SUM(C$9:C65))*P$14/100)/12,0)</f>
        <v>0</v>
      </c>
      <c r="F66" s="115">
        <f t="shared" si="6"/>
        <v>0</v>
      </c>
      <c r="G66" s="119" t="s">
        <v>115</v>
      </c>
      <c r="H66" s="120">
        <f>SUM(F57:F68)</f>
        <v>0</v>
      </c>
      <c r="I66" s="116"/>
      <c r="J66" s="116"/>
      <c r="K66" s="116"/>
      <c r="L66" s="116"/>
      <c r="M66" s="117">
        <f t="shared" si="2"/>
        <v>0</v>
      </c>
      <c r="N66" s="265"/>
      <c r="O66" s="259"/>
      <c r="P66" s="259"/>
      <c r="Q66" s="259"/>
      <c r="R66" s="259"/>
      <c r="S66" s="259"/>
      <c r="T66" s="259"/>
      <c r="U66" s="259"/>
      <c r="V66" s="259"/>
      <c r="W66" s="259"/>
      <c r="X66" s="274"/>
      <c r="Y66" s="274"/>
      <c r="Z66" s="274"/>
      <c r="AA66" s="278"/>
      <c r="AB66" s="259"/>
      <c r="AC66" s="259"/>
    </row>
    <row r="67" spans="1:29" s="93" customFormat="1" ht="18.75" customHeight="1" x14ac:dyDescent="0.2">
      <c r="A67" s="110">
        <f t="shared" si="3"/>
        <v>0</v>
      </c>
      <c r="B67" s="111">
        <f t="shared" si="0"/>
        <v>0</v>
      </c>
      <c r="C67" s="112">
        <f>IF(($P$9-SUM($C$9:C66))&gt;0,$AA$9,0)</f>
        <v>0</v>
      </c>
      <c r="D67" s="113">
        <f>IF(($P$10-SUM($D$9:D66))&gt;0,$AA$10,0)</f>
        <v>0</v>
      </c>
      <c r="E67" s="114">
        <f>ROUND(((P$9-SUM(C$9:C66))*P$14/100)/12,0)</f>
        <v>0</v>
      </c>
      <c r="F67" s="115">
        <f t="shared" si="6"/>
        <v>0</v>
      </c>
      <c r="G67" s="121" t="s">
        <v>184</v>
      </c>
      <c r="H67" s="122">
        <f>SUM(B57:B68)</f>
        <v>0</v>
      </c>
      <c r="I67" s="116"/>
      <c r="J67" s="116"/>
      <c r="K67" s="116"/>
      <c r="L67" s="116"/>
      <c r="M67" s="117">
        <f t="shared" si="2"/>
        <v>0</v>
      </c>
      <c r="N67" s="265"/>
      <c r="O67" s="259"/>
      <c r="P67" s="259"/>
      <c r="Q67" s="259"/>
      <c r="R67" s="259"/>
      <c r="S67" s="259"/>
      <c r="T67" s="259"/>
      <c r="U67" s="259"/>
      <c r="V67" s="259"/>
      <c r="W67" s="259"/>
      <c r="X67" s="274"/>
      <c r="Y67" s="274"/>
      <c r="Z67" s="274"/>
      <c r="AA67" s="278"/>
      <c r="AB67" s="259"/>
      <c r="AC67" s="259"/>
    </row>
    <row r="68" spans="1:29" s="93" customFormat="1" ht="18.75" customHeight="1" x14ac:dyDescent="0.2">
      <c r="A68" s="123">
        <f t="shared" si="3"/>
        <v>0</v>
      </c>
      <c r="B68" s="124">
        <f t="shared" si="0"/>
        <v>0</v>
      </c>
      <c r="C68" s="125">
        <f>IF(($P$9-SUM($C$9:C67))&gt;0,$AA$9,0)</f>
        <v>0</v>
      </c>
      <c r="D68" s="126">
        <f>IF(($P$10-SUM($D$9:D67))&gt;0,$AA$10,0)</f>
        <v>0</v>
      </c>
      <c r="E68" s="127">
        <f>ROUND(((P$9-SUM(C$9:C67))*P$14/100)/12,0)</f>
        <v>0</v>
      </c>
      <c r="F68" s="128">
        <f t="shared" si="6"/>
        <v>0</v>
      </c>
      <c r="G68" s="129" t="s">
        <v>186</v>
      </c>
      <c r="H68" s="130">
        <f>SUM(E57:E68)</f>
        <v>0</v>
      </c>
      <c r="I68" s="131"/>
      <c r="J68" s="131"/>
      <c r="K68" s="131"/>
      <c r="L68" s="131"/>
      <c r="M68" s="132">
        <f t="shared" si="2"/>
        <v>0</v>
      </c>
      <c r="N68" s="265"/>
      <c r="O68" s="259"/>
      <c r="P68" s="259"/>
      <c r="Q68" s="259"/>
      <c r="R68" s="259"/>
      <c r="S68" s="259"/>
      <c r="T68" s="259"/>
      <c r="U68" s="259"/>
      <c r="V68" s="259"/>
      <c r="W68" s="259"/>
      <c r="X68" s="274"/>
      <c r="Y68" s="274"/>
      <c r="Z68" s="274"/>
      <c r="AA68" s="278"/>
      <c r="AB68" s="259"/>
      <c r="AC68" s="259"/>
    </row>
    <row r="69" spans="1:29" s="93" customFormat="1" ht="18.75" customHeight="1" x14ac:dyDescent="0.2">
      <c r="A69" s="101">
        <f t="shared" si="3"/>
        <v>0</v>
      </c>
      <c r="B69" s="102">
        <f t="shared" si="0"/>
        <v>0</v>
      </c>
      <c r="C69" s="103">
        <f>IF(($P$9-SUM($C$9:C68))&gt;0,$AA$9,0)</f>
        <v>0</v>
      </c>
      <c r="D69" s="104">
        <f>IF(($P$10-SUM($D$9:D68))&gt;0,$AA$10,0)</f>
        <v>0</v>
      </c>
      <c r="E69" s="133">
        <f>ROUND(((P$9-SUM(C$9:C68))*P$14/100)/12,0)</f>
        <v>0</v>
      </c>
      <c r="F69" s="106">
        <f t="shared" si="6"/>
        <v>0</v>
      </c>
      <c r="G69" s="661" t="s">
        <v>191</v>
      </c>
      <c r="H69" s="662"/>
      <c r="I69" s="107"/>
      <c r="J69" s="107"/>
      <c r="K69" s="107"/>
      <c r="L69" s="107"/>
      <c r="M69" s="109">
        <f t="shared" si="2"/>
        <v>0</v>
      </c>
      <c r="N69" s="265"/>
      <c r="O69" s="259"/>
      <c r="P69" s="259"/>
      <c r="Q69" s="259"/>
      <c r="R69" s="259"/>
      <c r="S69" s="259"/>
      <c r="T69" s="259"/>
      <c r="U69" s="259"/>
      <c r="V69" s="259"/>
      <c r="W69" s="259"/>
      <c r="X69" s="274"/>
      <c r="Y69" s="274"/>
      <c r="Z69" s="274"/>
      <c r="AA69" s="278"/>
      <c r="AB69" s="259"/>
      <c r="AC69" s="259"/>
    </row>
    <row r="70" spans="1:29" s="93" customFormat="1" ht="18.75" customHeight="1" x14ac:dyDescent="0.2">
      <c r="A70" s="110">
        <f t="shared" si="3"/>
        <v>0</v>
      </c>
      <c r="B70" s="111">
        <f t="shared" si="0"/>
        <v>0</v>
      </c>
      <c r="C70" s="112">
        <f>IF(($P$9-SUM($C$9:C69))&gt;0,$AA$9,0)</f>
        <v>0</v>
      </c>
      <c r="D70" s="113">
        <f>IF(($P$10-SUM($D$9:D69))&gt;0,$AA$10,0)</f>
        <v>0</v>
      </c>
      <c r="E70" s="114">
        <f>ROUND(((P$9-SUM(C$9:C69))*P$14/100)/12,0)</f>
        <v>0</v>
      </c>
      <c r="F70" s="115">
        <f t="shared" si="6"/>
        <v>0</v>
      </c>
      <c r="G70" s="663"/>
      <c r="H70" s="664"/>
      <c r="I70" s="116"/>
      <c r="J70" s="116"/>
      <c r="K70" s="116"/>
      <c r="L70" s="116"/>
      <c r="M70" s="117">
        <f t="shared" si="2"/>
        <v>0</v>
      </c>
      <c r="N70" s="265"/>
      <c r="O70" s="259"/>
      <c r="P70" s="259"/>
      <c r="Q70" s="259"/>
      <c r="R70" s="259"/>
      <c r="S70" s="259"/>
      <c r="T70" s="259"/>
      <c r="U70" s="259"/>
      <c r="V70" s="259"/>
      <c r="W70" s="259"/>
      <c r="X70" s="274"/>
      <c r="Y70" s="274"/>
      <c r="Z70" s="274"/>
      <c r="AA70" s="278"/>
      <c r="AB70" s="259"/>
      <c r="AC70" s="259"/>
    </row>
    <row r="71" spans="1:29" s="93" customFormat="1" ht="18.75" customHeight="1" x14ac:dyDescent="0.2">
      <c r="A71" s="110">
        <f t="shared" si="3"/>
        <v>0</v>
      </c>
      <c r="B71" s="111">
        <f t="shared" si="0"/>
        <v>0</v>
      </c>
      <c r="C71" s="112">
        <f>IF(($P$9-SUM($C$9:C70))&gt;0,$AA$9,0)</f>
        <v>0</v>
      </c>
      <c r="D71" s="113">
        <f>IF(($P$10-SUM($D$9:D70))&gt;0,$AA$10,0)</f>
        <v>0</v>
      </c>
      <c r="E71" s="114">
        <f>ROUND(((P$9-SUM(C$9:C70))*P$14/100)/12,0)</f>
        <v>0</v>
      </c>
      <c r="F71" s="115">
        <f t="shared" si="6"/>
        <v>0</v>
      </c>
      <c r="G71" s="663"/>
      <c r="H71" s="664"/>
      <c r="I71" s="116"/>
      <c r="J71" s="116"/>
      <c r="K71" s="116"/>
      <c r="L71" s="116"/>
      <c r="M71" s="117">
        <f t="shared" si="2"/>
        <v>0</v>
      </c>
      <c r="N71" s="265"/>
      <c r="O71" s="259"/>
      <c r="P71" s="259"/>
      <c r="Q71" s="259"/>
      <c r="R71" s="259"/>
      <c r="S71" s="259"/>
      <c r="T71" s="259"/>
      <c r="U71" s="259"/>
      <c r="V71" s="259"/>
      <c r="W71" s="259"/>
      <c r="X71" s="274"/>
      <c r="Y71" s="274"/>
      <c r="Z71" s="274"/>
      <c r="AA71" s="278"/>
      <c r="AB71" s="259"/>
      <c r="AC71" s="259"/>
    </row>
    <row r="72" spans="1:29" s="93" customFormat="1" ht="18.75" customHeight="1" x14ac:dyDescent="0.2">
      <c r="A72" s="110">
        <f t="shared" si="3"/>
        <v>0</v>
      </c>
      <c r="B72" s="111">
        <f t="shared" si="0"/>
        <v>0</v>
      </c>
      <c r="C72" s="112">
        <f>IF(($P$9-SUM($C$9:C71))&gt;0,$AA$9,0)</f>
        <v>0</v>
      </c>
      <c r="D72" s="113">
        <f>IF(($P$10-SUM($D$9:D71))&gt;0,$AA$10,0)</f>
        <v>0</v>
      </c>
      <c r="E72" s="114">
        <f>ROUND(((P$9-SUM(C$9:C71))*P$14/100)/12,0)</f>
        <v>0</v>
      </c>
      <c r="F72" s="115">
        <f t="shared" si="6"/>
        <v>0</v>
      </c>
      <c r="G72" s="663"/>
      <c r="H72" s="664"/>
      <c r="I72" s="116"/>
      <c r="J72" s="116"/>
      <c r="K72" s="116"/>
      <c r="L72" s="116"/>
      <c r="M72" s="117">
        <f t="shared" si="2"/>
        <v>0</v>
      </c>
      <c r="N72" s="265"/>
      <c r="O72" s="259"/>
      <c r="P72" s="259"/>
      <c r="Q72" s="259"/>
      <c r="R72" s="259"/>
      <c r="S72" s="259"/>
      <c r="T72" s="259"/>
      <c r="U72" s="259"/>
      <c r="V72" s="259"/>
      <c r="W72" s="259"/>
      <c r="X72" s="274"/>
      <c r="Y72" s="274"/>
      <c r="Z72" s="274"/>
      <c r="AA72" s="278"/>
      <c r="AB72" s="259"/>
      <c r="AC72" s="259"/>
    </row>
    <row r="73" spans="1:29" s="93" customFormat="1" ht="18.75" customHeight="1" x14ac:dyDescent="0.2">
      <c r="A73" s="110">
        <f t="shared" si="3"/>
        <v>0</v>
      </c>
      <c r="B73" s="111">
        <f t="shared" ref="B73:B136" si="7">SUM(C73:D73)</f>
        <v>0</v>
      </c>
      <c r="C73" s="112">
        <f>IF(($P$9-SUM($C$9:C72))&gt;0,$AA$9,0)</f>
        <v>0</v>
      </c>
      <c r="D73" s="113">
        <f>IF(($P$10-SUM($D$9:D72))&gt;0,$AA$10,0)</f>
        <v>0</v>
      </c>
      <c r="E73" s="114">
        <f>ROUND(((P$9-SUM(C$9:C72))*P$14/100)/12,0)</f>
        <v>0</v>
      </c>
      <c r="F73" s="115">
        <f t="shared" ref="F73:F104" si="8">B73+E73</f>
        <v>0</v>
      </c>
      <c r="G73" s="663"/>
      <c r="H73" s="664"/>
      <c r="I73" s="116"/>
      <c r="J73" s="116"/>
      <c r="K73" s="116"/>
      <c r="L73" s="116"/>
      <c r="M73" s="117">
        <f t="shared" ref="M73:M136" si="9">SUM(I73:L73)</f>
        <v>0</v>
      </c>
      <c r="N73" s="265"/>
      <c r="O73" s="259"/>
      <c r="P73" s="259"/>
      <c r="Q73" s="259"/>
      <c r="R73" s="259"/>
      <c r="S73" s="259"/>
      <c r="T73" s="259"/>
      <c r="U73" s="259"/>
      <c r="V73" s="259"/>
      <c r="W73" s="259"/>
      <c r="X73" s="274"/>
      <c r="Y73" s="274"/>
      <c r="Z73" s="274"/>
      <c r="AA73" s="278"/>
      <c r="AB73" s="259"/>
      <c r="AC73" s="259"/>
    </row>
    <row r="74" spans="1:29" s="93" customFormat="1" ht="18.75" customHeight="1" x14ac:dyDescent="0.2">
      <c r="A74" s="110">
        <f t="shared" ref="A74:A137" si="10">IF(F74&gt;0,A73+1,0)</f>
        <v>0</v>
      </c>
      <c r="B74" s="111">
        <f t="shared" si="7"/>
        <v>0</v>
      </c>
      <c r="C74" s="112">
        <f>IF(($P$9-SUM($C$9:C73))&gt;0,$AA$9,0)</f>
        <v>0</v>
      </c>
      <c r="D74" s="113">
        <f>IF(($P$10-SUM($D$9:D73))&gt;0,$AA$10,0)</f>
        <v>0</v>
      </c>
      <c r="E74" s="114">
        <f>ROUND(((P$9-SUM(C$9:C73))*P$14/100)/12,0)</f>
        <v>0</v>
      </c>
      <c r="F74" s="115">
        <f t="shared" si="8"/>
        <v>0</v>
      </c>
      <c r="G74" s="663"/>
      <c r="H74" s="664"/>
      <c r="I74" s="116"/>
      <c r="J74" s="116"/>
      <c r="K74" s="116"/>
      <c r="L74" s="116"/>
      <c r="M74" s="117">
        <f t="shared" si="9"/>
        <v>0</v>
      </c>
      <c r="N74" s="265"/>
      <c r="O74" s="259"/>
      <c r="P74" s="259"/>
      <c r="Q74" s="259"/>
      <c r="R74" s="259"/>
      <c r="S74" s="259"/>
      <c r="T74" s="259"/>
      <c r="U74" s="259"/>
      <c r="V74" s="259"/>
      <c r="W74" s="259"/>
      <c r="X74" s="274"/>
      <c r="Y74" s="274"/>
      <c r="Z74" s="274"/>
      <c r="AA74" s="278"/>
      <c r="AB74" s="259"/>
      <c r="AC74" s="259"/>
    </row>
    <row r="75" spans="1:29" s="93" customFormat="1" ht="18.75" customHeight="1" x14ac:dyDescent="0.2">
      <c r="A75" s="110">
        <f t="shared" si="10"/>
        <v>0</v>
      </c>
      <c r="B75" s="111">
        <f t="shared" si="7"/>
        <v>0</v>
      </c>
      <c r="C75" s="112">
        <f>IF(($P$9-SUM($C$9:C74))&gt;0,$AA$9,0)</f>
        <v>0</v>
      </c>
      <c r="D75" s="113">
        <f>IF(($P$10-SUM($D$9:D74))&gt;0,$AA$10,0)</f>
        <v>0</v>
      </c>
      <c r="E75" s="114">
        <f>ROUND(((P$9-SUM(C$9:C74))*P$14/100)/12,0)</f>
        <v>0</v>
      </c>
      <c r="F75" s="115">
        <f t="shared" si="8"/>
        <v>0</v>
      </c>
      <c r="G75" s="663"/>
      <c r="H75" s="664"/>
      <c r="I75" s="116"/>
      <c r="J75" s="116"/>
      <c r="K75" s="116"/>
      <c r="L75" s="116"/>
      <c r="M75" s="117">
        <f t="shared" si="9"/>
        <v>0</v>
      </c>
      <c r="N75" s="265"/>
      <c r="O75" s="259"/>
      <c r="P75" s="259"/>
      <c r="Q75" s="259"/>
      <c r="R75" s="259"/>
      <c r="S75" s="259"/>
      <c r="T75" s="259"/>
      <c r="U75" s="259"/>
      <c r="V75" s="259"/>
      <c r="W75" s="259"/>
      <c r="X75" s="274"/>
      <c r="Y75" s="274"/>
      <c r="Z75" s="274"/>
      <c r="AA75" s="278"/>
      <c r="AB75" s="259"/>
      <c r="AC75" s="259"/>
    </row>
    <row r="76" spans="1:29" s="93" customFormat="1" ht="18.75" customHeight="1" x14ac:dyDescent="0.2">
      <c r="A76" s="110">
        <f t="shared" si="10"/>
        <v>0</v>
      </c>
      <c r="B76" s="111">
        <f t="shared" si="7"/>
        <v>0</v>
      </c>
      <c r="C76" s="112">
        <f>IF(($P$9-SUM($C$9:C75))&gt;0,$AA$9,0)</f>
        <v>0</v>
      </c>
      <c r="D76" s="113">
        <f>IF(($P$10-SUM($D$9:D75))&gt;0,$AA$10,0)</f>
        <v>0</v>
      </c>
      <c r="E76" s="114">
        <f>ROUND(((P$9-SUM(C$9:C75))*P$14/100)/12,0)</f>
        <v>0</v>
      </c>
      <c r="F76" s="115">
        <f t="shared" si="8"/>
        <v>0</v>
      </c>
      <c r="G76" s="663"/>
      <c r="H76" s="664"/>
      <c r="I76" s="116"/>
      <c r="J76" s="116"/>
      <c r="K76" s="116"/>
      <c r="L76" s="116"/>
      <c r="M76" s="117">
        <f t="shared" si="9"/>
        <v>0</v>
      </c>
      <c r="N76" s="265"/>
      <c r="O76" s="259"/>
      <c r="P76" s="259"/>
      <c r="Q76" s="259"/>
      <c r="R76" s="259"/>
      <c r="S76" s="259"/>
      <c r="T76" s="259"/>
      <c r="U76" s="259"/>
      <c r="V76" s="259"/>
      <c r="W76" s="259"/>
      <c r="X76" s="274"/>
      <c r="Y76" s="274"/>
      <c r="Z76" s="274"/>
      <c r="AA76" s="278"/>
      <c r="AB76" s="259"/>
      <c r="AC76" s="259"/>
    </row>
    <row r="77" spans="1:29" s="93" customFormat="1" ht="18.75" customHeight="1" x14ac:dyDescent="0.2">
      <c r="A77" s="110">
        <f t="shared" si="10"/>
        <v>0</v>
      </c>
      <c r="B77" s="111">
        <f t="shared" si="7"/>
        <v>0</v>
      </c>
      <c r="C77" s="112">
        <f>IF(($P$9-SUM($C$9:C76))&gt;0,$AA$9,0)</f>
        <v>0</v>
      </c>
      <c r="D77" s="113">
        <f>IF(($P$10-SUM($D$9:D76))&gt;0,$AA$10,0)</f>
        <v>0</v>
      </c>
      <c r="E77" s="114">
        <f>ROUND(((P$9-SUM(C$9:C76))*P$14/100)/12,0)</f>
        <v>0</v>
      </c>
      <c r="F77" s="115">
        <f t="shared" si="8"/>
        <v>0</v>
      </c>
      <c r="G77" s="663"/>
      <c r="H77" s="664"/>
      <c r="I77" s="116"/>
      <c r="J77" s="116"/>
      <c r="K77" s="116"/>
      <c r="L77" s="116"/>
      <c r="M77" s="117">
        <f t="shared" si="9"/>
        <v>0</v>
      </c>
      <c r="N77" s="265"/>
      <c r="O77" s="259"/>
      <c r="P77" s="259"/>
      <c r="Q77" s="259"/>
      <c r="R77" s="259"/>
      <c r="S77" s="259"/>
      <c r="T77" s="259"/>
      <c r="U77" s="259"/>
      <c r="V77" s="259"/>
      <c r="W77" s="259"/>
      <c r="X77" s="274"/>
      <c r="Y77" s="274"/>
      <c r="Z77" s="274"/>
      <c r="AA77" s="278"/>
      <c r="AB77" s="259"/>
      <c r="AC77" s="259"/>
    </row>
    <row r="78" spans="1:29" s="93" customFormat="1" ht="18.75" customHeight="1" x14ac:dyDescent="0.2">
      <c r="A78" s="110">
        <f t="shared" si="10"/>
        <v>0</v>
      </c>
      <c r="B78" s="111">
        <f t="shared" si="7"/>
        <v>0</v>
      </c>
      <c r="C78" s="112">
        <f>IF(($P$9-SUM($C$9:C77))&gt;0,$AA$9,0)</f>
        <v>0</v>
      </c>
      <c r="D78" s="113">
        <f>IF(($P$10-SUM($D$9:D77))&gt;0,$AA$10,0)</f>
        <v>0</v>
      </c>
      <c r="E78" s="114">
        <f>ROUND(((P$9-SUM(C$9:C77))*P$14/100)/12,0)</f>
        <v>0</v>
      </c>
      <c r="F78" s="115">
        <f t="shared" si="8"/>
        <v>0</v>
      </c>
      <c r="G78" s="119" t="s">
        <v>115</v>
      </c>
      <c r="H78" s="120">
        <f>SUM(F69:F80)</f>
        <v>0</v>
      </c>
      <c r="I78" s="116"/>
      <c r="J78" s="116"/>
      <c r="K78" s="116"/>
      <c r="L78" s="116"/>
      <c r="M78" s="117">
        <f t="shared" si="9"/>
        <v>0</v>
      </c>
      <c r="N78" s="265"/>
      <c r="O78" s="259"/>
      <c r="P78" s="259"/>
      <c r="Q78" s="259"/>
      <c r="R78" s="259"/>
      <c r="S78" s="259"/>
      <c r="T78" s="259"/>
      <c r="U78" s="259"/>
      <c r="V78" s="259"/>
      <c r="W78" s="259"/>
      <c r="X78" s="274"/>
      <c r="Y78" s="274"/>
      <c r="Z78" s="274"/>
      <c r="AA78" s="278"/>
      <c r="AB78" s="259"/>
      <c r="AC78" s="259"/>
    </row>
    <row r="79" spans="1:29" s="93" customFormat="1" ht="18.75" customHeight="1" x14ac:dyDescent="0.2">
      <c r="A79" s="110">
        <f t="shared" si="10"/>
        <v>0</v>
      </c>
      <c r="B79" s="111">
        <f t="shared" si="7"/>
        <v>0</v>
      </c>
      <c r="C79" s="112">
        <f>IF(($P$9-SUM($C$9:C78))&gt;0,$AA$9,0)</f>
        <v>0</v>
      </c>
      <c r="D79" s="113">
        <f>IF(($P$10-SUM($D$9:D78))&gt;0,$AA$10,0)</f>
        <v>0</v>
      </c>
      <c r="E79" s="114">
        <f>ROUND(((P$9-SUM(C$9:C78))*P$14/100)/12,0)</f>
        <v>0</v>
      </c>
      <c r="F79" s="115">
        <f t="shared" si="8"/>
        <v>0</v>
      </c>
      <c r="G79" s="121" t="s">
        <v>184</v>
      </c>
      <c r="H79" s="122">
        <f>SUM(B69:B80)</f>
        <v>0</v>
      </c>
      <c r="I79" s="116"/>
      <c r="J79" s="116"/>
      <c r="K79" s="116"/>
      <c r="L79" s="116"/>
      <c r="M79" s="117">
        <f t="shared" si="9"/>
        <v>0</v>
      </c>
      <c r="N79" s="265"/>
      <c r="O79" s="259"/>
      <c r="P79" s="259"/>
      <c r="Q79" s="259"/>
      <c r="R79" s="259"/>
      <c r="S79" s="259"/>
      <c r="T79" s="259"/>
      <c r="U79" s="259"/>
      <c r="V79" s="259"/>
      <c r="W79" s="259"/>
      <c r="X79" s="274"/>
      <c r="Y79" s="274"/>
      <c r="Z79" s="274"/>
      <c r="AA79" s="278"/>
      <c r="AB79" s="259"/>
      <c r="AC79" s="259"/>
    </row>
    <row r="80" spans="1:29" s="93" customFormat="1" ht="18.75" customHeight="1" x14ac:dyDescent="0.2">
      <c r="A80" s="123">
        <f t="shared" si="10"/>
        <v>0</v>
      </c>
      <c r="B80" s="124">
        <f t="shared" si="7"/>
        <v>0</v>
      </c>
      <c r="C80" s="125">
        <f>IF(($P$9-SUM($C$9:C79))&gt;0,$AA$9,0)</f>
        <v>0</v>
      </c>
      <c r="D80" s="126">
        <f>IF(($P$10-SUM($D$9:D79))&gt;0,$AA$10,0)</f>
        <v>0</v>
      </c>
      <c r="E80" s="127">
        <f>ROUND(((P$9-SUM(C$9:C79))*P$14/100)/12,0)</f>
        <v>0</v>
      </c>
      <c r="F80" s="128">
        <f t="shared" si="8"/>
        <v>0</v>
      </c>
      <c r="G80" s="129" t="s">
        <v>186</v>
      </c>
      <c r="H80" s="130">
        <f>SUM(E69:E80)</f>
        <v>0</v>
      </c>
      <c r="I80" s="131"/>
      <c r="J80" s="131"/>
      <c r="K80" s="131"/>
      <c r="L80" s="131"/>
      <c r="M80" s="132">
        <f t="shared" si="9"/>
        <v>0</v>
      </c>
      <c r="N80" s="265"/>
      <c r="O80" s="259"/>
      <c r="P80" s="259"/>
      <c r="Q80" s="259"/>
      <c r="R80" s="259"/>
      <c r="S80" s="259"/>
      <c r="T80" s="259"/>
      <c r="U80" s="259"/>
      <c r="V80" s="259"/>
      <c r="W80" s="259"/>
      <c r="X80" s="274"/>
      <c r="Y80" s="274"/>
      <c r="Z80" s="274"/>
      <c r="AA80" s="278"/>
      <c r="AB80" s="259"/>
      <c r="AC80" s="259"/>
    </row>
    <row r="81" spans="1:29" s="93" customFormat="1" ht="18.75" customHeight="1" x14ac:dyDescent="0.2">
      <c r="A81" s="101">
        <f t="shared" si="10"/>
        <v>0</v>
      </c>
      <c r="B81" s="102">
        <f t="shared" si="7"/>
        <v>0</v>
      </c>
      <c r="C81" s="103">
        <f>IF(($P$9-SUM($C$9:C80))&gt;0,$AA$9,0)</f>
        <v>0</v>
      </c>
      <c r="D81" s="104">
        <f>IF(($P$10-SUM($D$9:D80))&gt;0,$AA$10,0)</f>
        <v>0</v>
      </c>
      <c r="E81" s="133">
        <f>ROUND(((P$9-SUM(C$9:C80))*P$14/100)/12,0)</f>
        <v>0</v>
      </c>
      <c r="F81" s="106">
        <f t="shared" si="8"/>
        <v>0</v>
      </c>
      <c r="G81" s="661" t="s">
        <v>192</v>
      </c>
      <c r="H81" s="662"/>
      <c r="I81" s="107"/>
      <c r="J81" s="107"/>
      <c r="K81" s="107"/>
      <c r="L81" s="107"/>
      <c r="M81" s="109">
        <f t="shared" si="9"/>
        <v>0</v>
      </c>
      <c r="N81" s="265"/>
      <c r="O81" s="259"/>
      <c r="P81" s="259"/>
      <c r="Q81" s="259"/>
      <c r="R81" s="259"/>
      <c r="S81" s="259"/>
      <c r="T81" s="259"/>
      <c r="U81" s="259"/>
      <c r="V81" s="259"/>
      <c r="W81" s="259"/>
      <c r="X81" s="274"/>
      <c r="Y81" s="274"/>
      <c r="Z81" s="274"/>
      <c r="AA81" s="278"/>
      <c r="AB81" s="259"/>
      <c r="AC81" s="259"/>
    </row>
    <row r="82" spans="1:29" s="93" customFormat="1" ht="18.75" customHeight="1" x14ac:dyDescent="0.2">
      <c r="A82" s="110">
        <f t="shared" si="10"/>
        <v>0</v>
      </c>
      <c r="B82" s="111">
        <f t="shared" si="7"/>
        <v>0</v>
      </c>
      <c r="C82" s="112">
        <f>IF(($P$9-SUM($C$9:C81))&gt;0,$AA$9,0)</f>
        <v>0</v>
      </c>
      <c r="D82" s="113">
        <f>IF(($P$10-SUM($D$9:D81))&gt;0,$AA$10,0)</f>
        <v>0</v>
      </c>
      <c r="E82" s="114">
        <f>ROUND(((P$9-SUM(C$9:C81))*P$14/100)/12,0)</f>
        <v>0</v>
      </c>
      <c r="F82" s="115">
        <f t="shared" si="8"/>
        <v>0</v>
      </c>
      <c r="G82" s="663"/>
      <c r="H82" s="664"/>
      <c r="I82" s="116"/>
      <c r="J82" s="116"/>
      <c r="K82" s="116"/>
      <c r="L82" s="116"/>
      <c r="M82" s="117">
        <f t="shared" si="9"/>
        <v>0</v>
      </c>
      <c r="N82" s="265"/>
      <c r="O82" s="259"/>
      <c r="P82" s="259"/>
      <c r="Q82" s="259"/>
      <c r="R82" s="259"/>
      <c r="S82" s="259"/>
      <c r="T82" s="259"/>
      <c r="U82" s="259"/>
      <c r="V82" s="259"/>
      <c r="W82" s="259"/>
      <c r="X82" s="274"/>
      <c r="Y82" s="274"/>
      <c r="Z82" s="274"/>
      <c r="AA82" s="278"/>
      <c r="AB82" s="259"/>
      <c r="AC82" s="259"/>
    </row>
    <row r="83" spans="1:29" s="93" customFormat="1" ht="18.75" customHeight="1" x14ac:dyDescent="0.2">
      <c r="A83" s="110">
        <f t="shared" si="10"/>
        <v>0</v>
      </c>
      <c r="B83" s="111">
        <f t="shared" si="7"/>
        <v>0</v>
      </c>
      <c r="C83" s="112">
        <f>IF(($P$9-SUM($C$9:C82))&gt;0,$AA$9,0)</f>
        <v>0</v>
      </c>
      <c r="D83" s="113">
        <f>IF(($P$10-SUM($D$9:D82))&gt;0,$AA$10,0)</f>
        <v>0</v>
      </c>
      <c r="E83" s="114">
        <f>ROUND(((P$9-SUM(C$9:C82))*P$14/100)/12,0)</f>
        <v>0</v>
      </c>
      <c r="F83" s="115">
        <f t="shared" si="8"/>
        <v>0</v>
      </c>
      <c r="G83" s="663"/>
      <c r="H83" s="664"/>
      <c r="I83" s="116"/>
      <c r="J83" s="116"/>
      <c r="K83" s="116"/>
      <c r="L83" s="116"/>
      <c r="M83" s="117">
        <f t="shared" si="9"/>
        <v>0</v>
      </c>
      <c r="N83" s="265"/>
      <c r="O83" s="259"/>
      <c r="P83" s="259"/>
      <c r="Q83" s="259"/>
      <c r="R83" s="259"/>
      <c r="S83" s="259"/>
      <c r="T83" s="259"/>
      <c r="U83" s="259"/>
      <c r="V83" s="259"/>
      <c r="W83" s="259"/>
      <c r="X83" s="274"/>
      <c r="Y83" s="274"/>
      <c r="Z83" s="274"/>
      <c r="AA83" s="278"/>
      <c r="AB83" s="259"/>
      <c r="AC83" s="259"/>
    </row>
    <row r="84" spans="1:29" s="93" customFormat="1" ht="18.75" customHeight="1" x14ac:dyDescent="0.2">
      <c r="A84" s="110">
        <f t="shared" si="10"/>
        <v>0</v>
      </c>
      <c r="B84" s="111">
        <f t="shared" si="7"/>
        <v>0</v>
      </c>
      <c r="C84" s="112">
        <f>IF(($P$9-SUM($C$9:C83))&gt;0,$AA$9,0)</f>
        <v>0</v>
      </c>
      <c r="D84" s="113">
        <f>IF(($P$10-SUM($D$9:D83))&gt;0,$AA$10,0)</f>
        <v>0</v>
      </c>
      <c r="E84" s="114">
        <f>ROUND(((P$9-SUM(C$9:C83))*P$14/100)/12,0)</f>
        <v>0</v>
      </c>
      <c r="F84" s="115">
        <f t="shared" si="8"/>
        <v>0</v>
      </c>
      <c r="G84" s="663"/>
      <c r="H84" s="664"/>
      <c r="I84" s="116"/>
      <c r="J84" s="116"/>
      <c r="K84" s="116"/>
      <c r="L84" s="116"/>
      <c r="M84" s="117">
        <f t="shared" si="9"/>
        <v>0</v>
      </c>
      <c r="N84" s="265"/>
      <c r="O84" s="259"/>
      <c r="P84" s="259"/>
      <c r="Q84" s="259"/>
      <c r="R84" s="259"/>
      <c r="S84" s="259"/>
      <c r="T84" s="259"/>
      <c r="U84" s="259"/>
      <c r="V84" s="259"/>
      <c r="W84" s="259"/>
      <c r="X84" s="274"/>
      <c r="Y84" s="274"/>
      <c r="Z84" s="274"/>
      <c r="AA84" s="278"/>
      <c r="AB84" s="259"/>
      <c r="AC84" s="259"/>
    </row>
    <row r="85" spans="1:29" s="93" customFormat="1" ht="18.75" customHeight="1" x14ac:dyDescent="0.2">
      <c r="A85" s="110">
        <f t="shared" si="10"/>
        <v>0</v>
      </c>
      <c r="B85" s="111">
        <f t="shared" si="7"/>
        <v>0</v>
      </c>
      <c r="C85" s="112">
        <f>IF(($P$9-SUM($C$9:C84))&gt;0,$AA$9,0)</f>
        <v>0</v>
      </c>
      <c r="D85" s="113">
        <f>IF(($P$10-SUM($D$9:D84))&gt;0,$AA$10,0)</f>
        <v>0</v>
      </c>
      <c r="E85" s="114">
        <f>ROUND(((P$9-SUM(C$9:C84))*P$14/100)/12,0)</f>
        <v>0</v>
      </c>
      <c r="F85" s="115">
        <f t="shared" si="8"/>
        <v>0</v>
      </c>
      <c r="G85" s="663"/>
      <c r="H85" s="664"/>
      <c r="I85" s="116"/>
      <c r="J85" s="116"/>
      <c r="K85" s="116"/>
      <c r="L85" s="116"/>
      <c r="M85" s="117">
        <f t="shared" si="9"/>
        <v>0</v>
      </c>
      <c r="N85" s="265"/>
      <c r="O85" s="259"/>
      <c r="P85" s="259"/>
      <c r="Q85" s="259"/>
      <c r="R85" s="259"/>
      <c r="S85" s="259"/>
      <c r="T85" s="259"/>
      <c r="U85" s="259"/>
      <c r="V85" s="259"/>
      <c r="W85" s="259"/>
      <c r="X85" s="274"/>
      <c r="Y85" s="274"/>
      <c r="Z85" s="274"/>
      <c r="AA85" s="278"/>
      <c r="AB85" s="259"/>
      <c r="AC85" s="259"/>
    </row>
    <row r="86" spans="1:29" s="93" customFormat="1" ht="18.75" customHeight="1" x14ac:dyDescent="0.2">
      <c r="A86" s="110">
        <f t="shared" si="10"/>
        <v>0</v>
      </c>
      <c r="B86" s="111">
        <f t="shared" si="7"/>
        <v>0</v>
      </c>
      <c r="C86" s="112">
        <f>IF(($P$9-SUM($C$9:C85))&gt;0,$AA$9,0)</f>
        <v>0</v>
      </c>
      <c r="D86" s="113">
        <f>IF(($P$10-SUM($D$9:D85))&gt;0,$AA$10,0)</f>
        <v>0</v>
      </c>
      <c r="E86" s="114">
        <f>ROUND(((P$9-SUM(C$9:C85))*P$14/100)/12,0)</f>
        <v>0</v>
      </c>
      <c r="F86" s="115">
        <f t="shared" si="8"/>
        <v>0</v>
      </c>
      <c r="G86" s="663"/>
      <c r="H86" s="664"/>
      <c r="I86" s="116"/>
      <c r="J86" s="116"/>
      <c r="K86" s="116"/>
      <c r="L86" s="116"/>
      <c r="M86" s="117">
        <f t="shared" si="9"/>
        <v>0</v>
      </c>
      <c r="N86" s="265"/>
      <c r="O86" s="259"/>
      <c r="P86" s="259"/>
      <c r="Q86" s="259"/>
      <c r="R86" s="259"/>
      <c r="S86" s="259"/>
      <c r="T86" s="259"/>
      <c r="U86" s="259"/>
      <c r="V86" s="259"/>
      <c r="W86" s="259"/>
      <c r="X86" s="274"/>
      <c r="Y86" s="274"/>
      <c r="Z86" s="274"/>
      <c r="AA86" s="278"/>
      <c r="AB86" s="259"/>
      <c r="AC86" s="259"/>
    </row>
    <row r="87" spans="1:29" s="93" customFormat="1" ht="18.75" customHeight="1" x14ac:dyDescent="0.2">
      <c r="A87" s="110">
        <f t="shared" si="10"/>
        <v>0</v>
      </c>
      <c r="B87" s="111">
        <f t="shared" si="7"/>
        <v>0</v>
      </c>
      <c r="C87" s="112">
        <f>IF(($P$9-SUM($C$9:C86))&gt;0,$AA$9,0)</f>
        <v>0</v>
      </c>
      <c r="D87" s="113">
        <f>IF(($P$10-SUM($D$9:D86))&gt;0,$AA$10,0)</f>
        <v>0</v>
      </c>
      <c r="E87" s="114">
        <f>ROUND(((P$9-SUM(C$9:C86))*P$14/100)/12,0)</f>
        <v>0</v>
      </c>
      <c r="F87" s="115">
        <f t="shared" si="8"/>
        <v>0</v>
      </c>
      <c r="G87" s="663"/>
      <c r="H87" s="664"/>
      <c r="I87" s="116"/>
      <c r="J87" s="116"/>
      <c r="K87" s="116"/>
      <c r="L87" s="116"/>
      <c r="M87" s="117">
        <f t="shared" si="9"/>
        <v>0</v>
      </c>
      <c r="N87" s="265"/>
      <c r="O87" s="259"/>
      <c r="P87" s="259"/>
      <c r="Q87" s="259"/>
      <c r="R87" s="259"/>
      <c r="S87" s="259"/>
      <c r="T87" s="259"/>
      <c r="U87" s="259"/>
      <c r="V87" s="259"/>
      <c r="W87" s="259"/>
      <c r="X87" s="274"/>
      <c r="Y87" s="274"/>
      <c r="Z87" s="274"/>
      <c r="AA87" s="278"/>
      <c r="AB87" s="259"/>
      <c r="AC87" s="259"/>
    </row>
    <row r="88" spans="1:29" s="93" customFormat="1" ht="18.75" customHeight="1" x14ac:dyDescent="0.2">
      <c r="A88" s="110">
        <f t="shared" si="10"/>
        <v>0</v>
      </c>
      <c r="B88" s="111">
        <f t="shared" si="7"/>
        <v>0</v>
      </c>
      <c r="C88" s="112">
        <f>IF(($P$9-SUM($C$9:C87))&gt;0,$AA$9,0)</f>
        <v>0</v>
      </c>
      <c r="D88" s="113">
        <f>IF(($P$10-SUM($D$9:D87))&gt;0,$AA$10,0)</f>
        <v>0</v>
      </c>
      <c r="E88" s="114">
        <f>ROUND(((P$9-SUM(C$9:C87))*P$14/100)/12,0)</f>
        <v>0</v>
      </c>
      <c r="F88" s="115">
        <f t="shared" si="8"/>
        <v>0</v>
      </c>
      <c r="G88" s="663"/>
      <c r="H88" s="664"/>
      <c r="I88" s="116"/>
      <c r="J88" s="116"/>
      <c r="K88" s="116"/>
      <c r="L88" s="116"/>
      <c r="M88" s="117">
        <f t="shared" si="9"/>
        <v>0</v>
      </c>
      <c r="N88" s="265"/>
      <c r="O88" s="259"/>
      <c r="P88" s="259"/>
      <c r="Q88" s="259"/>
      <c r="R88" s="259"/>
      <c r="S88" s="259"/>
      <c r="T88" s="259"/>
      <c r="U88" s="259"/>
      <c r="V88" s="259"/>
      <c r="W88" s="259"/>
      <c r="X88" s="274"/>
      <c r="Y88" s="274"/>
      <c r="Z88" s="274"/>
      <c r="AA88" s="278"/>
      <c r="AB88" s="259"/>
      <c r="AC88" s="259"/>
    </row>
    <row r="89" spans="1:29" s="93" customFormat="1" ht="18.75" customHeight="1" x14ac:dyDescent="0.2">
      <c r="A89" s="110">
        <f t="shared" si="10"/>
        <v>0</v>
      </c>
      <c r="B89" s="111">
        <f t="shared" si="7"/>
        <v>0</v>
      </c>
      <c r="C89" s="112">
        <f>IF(($P$9-SUM($C$9:C88))&gt;0,$AA$9,0)</f>
        <v>0</v>
      </c>
      <c r="D89" s="113">
        <f>IF(($P$10-SUM($D$9:D88))&gt;0,$AA$10,0)</f>
        <v>0</v>
      </c>
      <c r="E89" s="114">
        <f>ROUND(((P$9-SUM(C$9:C88))*P$14/100)/12,0)</f>
        <v>0</v>
      </c>
      <c r="F89" s="115">
        <f t="shared" si="8"/>
        <v>0</v>
      </c>
      <c r="G89" s="663"/>
      <c r="H89" s="664"/>
      <c r="I89" s="116"/>
      <c r="J89" s="116"/>
      <c r="K89" s="116"/>
      <c r="L89" s="116"/>
      <c r="M89" s="117">
        <f t="shared" si="9"/>
        <v>0</v>
      </c>
      <c r="N89" s="265"/>
      <c r="O89" s="259"/>
      <c r="P89" s="259"/>
      <c r="Q89" s="259"/>
      <c r="R89" s="259"/>
      <c r="S89" s="259"/>
      <c r="T89" s="259"/>
      <c r="U89" s="259"/>
      <c r="V89" s="259"/>
      <c r="W89" s="259"/>
      <c r="X89" s="274"/>
      <c r="Y89" s="274"/>
      <c r="Z89" s="274"/>
      <c r="AA89" s="278"/>
      <c r="AB89" s="259"/>
      <c r="AC89" s="259"/>
    </row>
    <row r="90" spans="1:29" s="93" customFormat="1" ht="18.75" customHeight="1" x14ac:dyDescent="0.2">
      <c r="A90" s="110">
        <f t="shared" si="10"/>
        <v>0</v>
      </c>
      <c r="B90" s="111">
        <f t="shared" si="7"/>
        <v>0</v>
      </c>
      <c r="C90" s="112">
        <f>IF(($P$9-SUM($C$9:C89))&gt;0,$AA$9,0)</f>
        <v>0</v>
      </c>
      <c r="D90" s="113">
        <f>IF(($P$10-SUM($D$9:D89))&gt;0,$AA$10,0)</f>
        <v>0</v>
      </c>
      <c r="E90" s="114">
        <f>ROUND(((P$9-SUM(C$9:C89))*P$14/100)/12,0)</f>
        <v>0</v>
      </c>
      <c r="F90" s="115">
        <f t="shared" si="8"/>
        <v>0</v>
      </c>
      <c r="G90" s="119" t="s">
        <v>115</v>
      </c>
      <c r="H90" s="120">
        <f>SUM(F81:F92)</f>
        <v>0</v>
      </c>
      <c r="I90" s="116"/>
      <c r="J90" s="116"/>
      <c r="K90" s="116"/>
      <c r="L90" s="116"/>
      <c r="M90" s="117">
        <f t="shared" si="9"/>
        <v>0</v>
      </c>
      <c r="N90" s="265"/>
      <c r="O90" s="259"/>
      <c r="P90" s="259"/>
      <c r="Q90" s="259"/>
      <c r="R90" s="259"/>
      <c r="S90" s="259"/>
      <c r="T90" s="259"/>
      <c r="U90" s="259"/>
      <c r="V90" s="259"/>
      <c r="W90" s="259"/>
      <c r="X90" s="274"/>
      <c r="Y90" s="274"/>
      <c r="Z90" s="274"/>
      <c r="AA90" s="278"/>
      <c r="AB90" s="259"/>
      <c r="AC90" s="259"/>
    </row>
    <row r="91" spans="1:29" s="93" customFormat="1" ht="18.75" customHeight="1" x14ac:dyDescent="0.2">
      <c r="A91" s="110">
        <f t="shared" si="10"/>
        <v>0</v>
      </c>
      <c r="B91" s="111">
        <f t="shared" si="7"/>
        <v>0</v>
      </c>
      <c r="C91" s="112">
        <f>IF(($P$9-SUM($C$9:C90))&gt;0,$AA$9,0)</f>
        <v>0</v>
      </c>
      <c r="D91" s="113">
        <f>IF(($P$10-SUM($D$9:D90))&gt;0,$AA$10,0)</f>
        <v>0</v>
      </c>
      <c r="E91" s="114">
        <f>ROUND(((P$9-SUM(C$9:C90))*P$14/100)/12,0)</f>
        <v>0</v>
      </c>
      <c r="F91" s="115">
        <f t="shared" si="8"/>
        <v>0</v>
      </c>
      <c r="G91" s="121" t="s">
        <v>184</v>
      </c>
      <c r="H91" s="122">
        <f>SUM(B81:B92)</f>
        <v>0</v>
      </c>
      <c r="I91" s="116"/>
      <c r="J91" s="116"/>
      <c r="K91" s="116"/>
      <c r="L91" s="116"/>
      <c r="M91" s="117">
        <f t="shared" si="9"/>
        <v>0</v>
      </c>
      <c r="N91" s="265"/>
      <c r="O91" s="259"/>
      <c r="P91" s="259"/>
      <c r="Q91" s="259"/>
      <c r="R91" s="259"/>
      <c r="S91" s="259"/>
      <c r="T91" s="259"/>
      <c r="U91" s="259"/>
      <c r="V91" s="259"/>
      <c r="W91" s="259"/>
      <c r="X91" s="274"/>
      <c r="Y91" s="274"/>
      <c r="Z91" s="274"/>
      <c r="AA91" s="278"/>
      <c r="AB91" s="259"/>
      <c r="AC91" s="259"/>
    </row>
    <row r="92" spans="1:29" s="93" customFormat="1" ht="18.75" customHeight="1" x14ac:dyDescent="0.2">
      <c r="A92" s="123">
        <f t="shared" si="10"/>
        <v>0</v>
      </c>
      <c r="B92" s="124">
        <f t="shared" si="7"/>
        <v>0</v>
      </c>
      <c r="C92" s="125">
        <f>IF(($P$9-SUM($C$9:C91))&gt;0,$AA$9,0)</f>
        <v>0</v>
      </c>
      <c r="D92" s="126">
        <f>IF(($P$10-SUM($D$9:D91))&gt;0,$AA$10,0)</f>
        <v>0</v>
      </c>
      <c r="E92" s="127">
        <f>ROUND(((P$9-SUM(C$9:C91))*P$14/100)/12,0)</f>
        <v>0</v>
      </c>
      <c r="F92" s="128">
        <f t="shared" si="8"/>
        <v>0</v>
      </c>
      <c r="G92" s="129" t="s">
        <v>186</v>
      </c>
      <c r="H92" s="130">
        <f>SUM(E81:E92)</f>
        <v>0</v>
      </c>
      <c r="I92" s="131"/>
      <c r="J92" s="131"/>
      <c r="K92" s="131"/>
      <c r="L92" s="131"/>
      <c r="M92" s="132">
        <f t="shared" si="9"/>
        <v>0</v>
      </c>
      <c r="N92" s="265"/>
      <c r="O92" s="259"/>
      <c r="P92" s="259"/>
      <c r="Q92" s="259"/>
      <c r="R92" s="259"/>
      <c r="S92" s="259"/>
      <c r="T92" s="259"/>
      <c r="U92" s="259"/>
      <c r="V92" s="259"/>
      <c r="W92" s="259"/>
      <c r="X92" s="274"/>
      <c r="Y92" s="274"/>
      <c r="Z92" s="274"/>
      <c r="AA92" s="278"/>
      <c r="AB92" s="259"/>
      <c r="AC92" s="259"/>
    </row>
    <row r="93" spans="1:29" s="93" customFormat="1" ht="18.75" customHeight="1" x14ac:dyDescent="0.2">
      <c r="A93" s="101">
        <f t="shared" si="10"/>
        <v>0</v>
      </c>
      <c r="B93" s="102">
        <f t="shared" si="7"/>
        <v>0</v>
      </c>
      <c r="C93" s="103">
        <f>IF(($P$9-SUM($C$9:C92))&gt;0,$AA$9,0)</f>
        <v>0</v>
      </c>
      <c r="D93" s="104">
        <f>IF(($P$10-SUM($D$9:D92))&gt;0,$AA$10,0)</f>
        <v>0</v>
      </c>
      <c r="E93" s="133">
        <f>ROUND(((P$9-SUM(C$9:C92))*P$14/100)/12,0)</f>
        <v>0</v>
      </c>
      <c r="F93" s="106">
        <f t="shared" si="8"/>
        <v>0</v>
      </c>
      <c r="G93" s="661" t="s">
        <v>193</v>
      </c>
      <c r="H93" s="662"/>
      <c r="I93" s="107"/>
      <c r="J93" s="107"/>
      <c r="K93" s="107"/>
      <c r="L93" s="107"/>
      <c r="M93" s="109">
        <f t="shared" si="9"/>
        <v>0</v>
      </c>
      <c r="N93" s="265"/>
      <c r="O93" s="259"/>
      <c r="P93" s="259"/>
      <c r="Q93" s="259"/>
      <c r="R93" s="259"/>
      <c r="S93" s="259"/>
      <c r="T93" s="259"/>
      <c r="U93" s="259"/>
      <c r="V93" s="259"/>
      <c r="W93" s="259"/>
      <c r="X93" s="274"/>
      <c r="Y93" s="274"/>
      <c r="Z93" s="274"/>
      <c r="AA93" s="278"/>
      <c r="AB93" s="259"/>
      <c r="AC93" s="259"/>
    </row>
    <row r="94" spans="1:29" s="93" customFormat="1" ht="18.75" customHeight="1" x14ac:dyDescent="0.2">
      <c r="A94" s="110">
        <f t="shared" si="10"/>
        <v>0</v>
      </c>
      <c r="B94" s="111">
        <f t="shared" si="7"/>
        <v>0</v>
      </c>
      <c r="C94" s="112">
        <f>IF(($P$9-SUM($C$9:C93))&gt;0,$AA$9,0)</f>
        <v>0</v>
      </c>
      <c r="D94" s="113">
        <f>IF(($P$10-SUM($D$9:D93))&gt;0,$AA$10,0)</f>
        <v>0</v>
      </c>
      <c r="E94" s="114">
        <f>ROUND(((P$9-SUM(C$9:C93))*P$14/100)/12,0)</f>
        <v>0</v>
      </c>
      <c r="F94" s="115">
        <f t="shared" si="8"/>
        <v>0</v>
      </c>
      <c r="G94" s="663"/>
      <c r="H94" s="664"/>
      <c r="I94" s="116"/>
      <c r="J94" s="116"/>
      <c r="K94" s="116"/>
      <c r="L94" s="116"/>
      <c r="M94" s="117">
        <f t="shared" si="9"/>
        <v>0</v>
      </c>
      <c r="N94" s="265"/>
      <c r="O94" s="259"/>
      <c r="P94" s="259"/>
      <c r="Q94" s="259"/>
      <c r="R94" s="259"/>
      <c r="S94" s="259"/>
      <c r="T94" s="259"/>
      <c r="U94" s="259"/>
      <c r="V94" s="259"/>
      <c r="W94" s="259"/>
      <c r="X94" s="274"/>
      <c r="Y94" s="274"/>
      <c r="Z94" s="274"/>
      <c r="AA94" s="278"/>
      <c r="AB94" s="259"/>
      <c r="AC94" s="259"/>
    </row>
    <row r="95" spans="1:29" s="93" customFormat="1" ht="18.75" customHeight="1" x14ac:dyDescent="0.2">
      <c r="A95" s="110">
        <f t="shared" si="10"/>
        <v>0</v>
      </c>
      <c r="B95" s="111">
        <f t="shared" si="7"/>
        <v>0</v>
      </c>
      <c r="C95" s="112">
        <f>IF(($P$9-SUM($C$9:C94))&gt;0,$AA$9,0)</f>
        <v>0</v>
      </c>
      <c r="D95" s="113">
        <f>IF(($P$10-SUM($D$9:D94))&gt;0,$AA$10,0)</f>
        <v>0</v>
      </c>
      <c r="E95" s="114">
        <f>ROUND(((P$9-SUM(C$9:C94))*P$14/100)/12,0)</f>
        <v>0</v>
      </c>
      <c r="F95" s="115">
        <f t="shared" si="8"/>
        <v>0</v>
      </c>
      <c r="G95" s="663"/>
      <c r="H95" s="664"/>
      <c r="I95" s="116"/>
      <c r="J95" s="116"/>
      <c r="K95" s="116"/>
      <c r="L95" s="116"/>
      <c r="M95" s="117">
        <f t="shared" si="9"/>
        <v>0</v>
      </c>
      <c r="N95" s="265"/>
      <c r="O95" s="259"/>
      <c r="P95" s="259"/>
      <c r="Q95" s="259"/>
      <c r="R95" s="259"/>
      <c r="S95" s="259"/>
      <c r="T95" s="259"/>
      <c r="U95" s="259"/>
      <c r="V95" s="259"/>
      <c r="W95" s="259"/>
      <c r="X95" s="274"/>
      <c r="Y95" s="274"/>
      <c r="Z95" s="274"/>
      <c r="AA95" s="278"/>
      <c r="AB95" s="259"/>
      <c r="AC95" s="259"/>
    </row>
    <row r="96" spans="1:29" s="93" customFormat="1" ht="18.75" customHeight="1" x14ac:dyDescent="0.2">
      <c r="A96" s="110">
        <f t="shared" si="10"/>
        <v>0</v>
      </c>
      <c r="B96" s="111">
        <f t="shared" si="7"/>
        <v>0</v>
      </c>
      <c r="C96" s="112">
        <f>IF(($P$9-SUM($C$9:C95))&gt;0,$AA$9,0)</f>
        <v>0</v>
      </c>
      <c r="D96" s="113">
        <f>IF(($P$10-SUM($D$9:D95))&gt;0,$AA$10,0)</f>
        <v>0</v>
      </c>
      <c r="E96" s="114">
        <f>ROUND(((P$9-SUM(C$9:C95))*P$14/100)/12,0)</f>
        <v>0</v>
      </c>
      <c r="F96" s="115">
        <f t="shared" si="8"/>
        <v>0</v>
      </c>
      <c r="G96" s="663"/>
      <c r="H96" s="664"/>
      <c r="I96" s="116"/>
      <c r="J96" s="116"/>
      <c r="K96" s="116"/>
      <c r="L96" s="116"/>
      <c r="M96" s="117">
        <f t="shared" si="9"/>
        <v>0</v>
      </c>
      <c r="N96" s="265"/>
      <c r="O96" s="259"/>
      <c r="P96" s="259"/>
      <c r="Q96" s="259"/>
      <c r="R96" s="259"/>
      <c r="S96" s="259"/>
      <c r="T96" s="259"/>
      <c r="U96" s="259"/>
      <c r="V96" s="259"/>
      <c r="W96" s="259"/>
      <c r="X96" s="274"/>
      <c r="Y96" s="274"/>
      <c r="Z96" s="274"/>
      <c r="AA96" s="278"/>
      <c r="AB96" s="259"/>
      <c r="AC96" s="259"/>
    </row>
    <row r="97" spans="1:29" s="93" customFormat="1" ht="18.75" customHeight="1" x14ac:dyDescent="0.2">
      <c r="A97" s="110">
        <f t="shared" si="10"/>
        <v>0</v>
      </c>
      <c r="B97" s="111">
        <f t="shared" si="7"/>
        <v>0</v>
      </c>
      <c r="C97" s="112">
        <f>IF(($P$9-SUM($C$9:C96))&gt;0,$AA$9,0)</f>
        <v>0</v>
      </c>
      <c r="D97" s="113">
        <f>IF(($P$10-SUM($D$9:D96))&gt;0,$AA$10,0)</f>
        <v>0</v>
      </c>
      <c r="E97" s="114">
        <f>ROUND(((P$9-SUM(C$9:C96))*P$14/100)/12,0)</f>
        <v>0</v>
      </c>
      <c r="F97" s="115">
        <f t="shared" si="8"/>
        <v>0</v>
      </c>
      <c r="G97" s="663"/>
      <c r="H97" s="664"/>
      <c r="I97" s="116"/>
      <c r="J97" s="116"/>
      <c r="K97" s="116"/>
      <c r="L97" s="116"/>
      <c r="M97" s="117">
        <f t="shared" si="9"/>
        <v>0</v>
      </c>
      <c r="N97" s="265"/>
      <c r="O97" s="259"/>
      <c r="P97" s="259"/>
      <c r="Q97" s="259"/>
      <c r="R97" s="259"/>
      <c r="S97" s="259"/>
      <c r="T97" s="259"/>
      <c r="U97" s="259"/>
      <c r="V97" s="259"/>
      <c r="W97" s="259"/>
      <c r="X97" s="274"/>
      <c r="Y97" s="274"/>
      <c r="Z97" s="274"/>
      <c r="AA97" s="278"/>
      <c r="AB97" s="259"/>
      <c r="AC97" s="259"/>
    </row>
    <row r="98" spans="1:29" s="93" customFormat="1" ht="18.75" customHeight="1" x14ac:dyDescent="0.2">
      <c r="A98" s="110">
        <f t="shared" si="10"/>
        <v>0</v>
      </c>
      <c r="B98" s="111">
        <f t="shared" si="7"/>
        <v>0</v>
      </c>
      <c r="C98" s="112">
        <f>IF(($P$9-SUM($C$9:C97))&gt;0,$AA$9,0)</f>
        <v>0</v>
      </c>
      <c r="D98" s="113">
        <f>IF(($P$10-SUM($D$9:D97))&gt;0,$AA$10,0)</f>
        <v>0</v>
      </c>
      <c r="E98" s="114">
        <f>ROUND(((P$9-SUM(C$9:C97))*P$14/100)/12,0)</f>
        <v>0</v>
      </c>
      <c r="F98" s="115">
        <f t="shared" si="8"/>
        <v>0</v>
      </c>
      <c r="G98" s="663"/>
      <c r="H98" s="664"/>
      <c r="I98" s="116"/>
      <c r="J98" s="116"/>
      <c r="K98" s="116"/>
      <c r="L98" s="116"/>
      <c r="M98" s="117">
        <f t="shared" si="9"/>
        <v>0</v>
      </c>
      <c r="N98" s="265"/>
      <c r="O98" s="259"/>
      <c r="P98" s="259"/>
      <c r="Q98" s="259"/>
      <c r="R98" s="259"/>
      <c r="S98" s="259"/>
      <c r="T98" s="259"/>
      <c r="U98" s="259"/>
      <c r="V98" s="259"/>
      <c r="W98" s="259"/>
      <c r="X98" s="274"/>
      <c r="Y98" s="274"/>
      <c r="Z98" s="274"/>
      <c r="AA98" s="278"/>
      <c r="AB98" s="259"/>
      <c r="AC98" s="259"/>
    </row>
    <row r="99" spans="1:29" s="93" customFormat="1" ht="18.75" customHeight="1" x14ac:dyDescent="0.2">
      <c r="A99" s="110">
        <f t="shared" si="10"/>
        <v>0</v>
      </c>
      <c r="B99" s="111">
        <f t="shared" si="7"/>
        <v>0</v>
      </c>
      <c r="C99" s="112">
        <f>IF(($P$9-SUM($C$9:C98))&gt;0,$AA$9,0)</f>
        <v>0</v>
      </c>
      <c r="D99" s="113">
        <f>IF(($P$10-SUM($D$9:D98))&gt;0,$AA$10,0)</f>
        <v>0</v>
      </c>
      <c r="E99" s="114">
        <f>ROUND(((P$9-SUM(C$9:C98))*P$14/100)/12,0)</f>
        <v>0</v>
      </c>
      <c r="F99" s="115">
        <f t="shared" si="8"/>
        <v>0</v>
      </c>
      <c r="G99" s="663"/>
      <c r="H99" s="664"/>
      <c r="I99" s="116"/>
      <c r="J99" s="116"/>
      <c r="K99" s="116"/>
      <c r="L99" s="116"/>
      <c r="M99" s="117">
        <f t="shared" si="9"/>
        <v>0</v>
      </c>
      <c r="N99" s="265"/>
      <c r="O99" s="259"/>
      <c r="P99" s="259"/>
      <c r="Q99" s="259"/>
      <c r="R99" s="259"/>
      <c r="S99" s="259"/>
      <c r="T99" s="259"/>
      <c r="U99" s="259"/>
      <c r="V99" s="259"/>
      <c r="W99" s="259"/>
      <c r="X99" s="274"/>
      <c r="Y99" s="274"/>
      <c r="Z99" s="274"/>
      <c r="AA99" s="278"/>
      <c r="AB99" s="259"/>
      <c r="AC99" s="259"/>
    </row>
    <row r="100" spans="1:29" s="93" customFormat="1" ht="18.75" customHeight="1" x14ac:dyDescent="0.2">
      <c r="A100" s="110">
        <f t="shared" si="10"/>
        <v>0</v>
      </c>
      <c r="B100" s="111">
        <f t="shared" si="7"/>
        <v>0</v>
      </c>
      <c r="C100" s="112">
        <f>IF(($P$9-SUM($C$9:C99))&gt;0,$AA$9,0)</f>
        <v>0</v>
      </c>
      <c r="D100" s="113">
        <f>IF(($P$10-SUM($D$9:D99))&gt;0,$AA$10,0)</f>
        <v>0</v>
      </c>
      <c r="E100" s="114">
        <f>ROUND(((P$9-SUM(C$9:C99))*P$14/100)/12,0)</f>
        <v>0</v>
      </c>
      <c r="F100" s="115">
        <f t="shared" si="8"/>
        <v>0</v>
      </c>
      <c r="G100" s="663"/>
      <c r="H100" s="664"/>
      <c r="I100" s="116"/>
      <c r="J100" s="116"/>
      <c r="K100" s="116"/>
      <c r="L100" s="116"/>
      <c r="M100" s="117">
        <f t="shared" si="9"/>
        <v>0</v>
      </c>
      <c r="N100" s="265"/>
      <c r="O100" s="259"/>
      <c r="P100" s="259"/>
      <c r="Q100" s="259"/>
      <c r="R100" s="259"/>
      <c r="S100" s="259"/>
      <c r="T100" s="259"/>
      <c r="U100" s="259"/>
      <c r="V100" s="259"/>
      <c r="W100" s="259"/>
      <c r="X100" s="274"/>
      <c r="Y100" s="274"/>
      <c r="Z100" s="274"/>
      <c r="AA100" s="278"/>
      <c r="AB100" s="259"/>
      <c r="AC100" s="259"/>
    </row>
    <row r="101" spans="1:29" s="93" customFormat="1" ht="18.75" customHeight="1" x14ac:dyDescent="0.2">
      <c r="A101" s="110">
        <f t="shared" si="10"/>
        <v>0</v>
      </c>
      <c r="B101" s="111">
        <f t="shared" si="7"/>
        <v>0</v>
      </c>
      <c r="C101" s="112">
        <f>IF(($P$9-SUM($C$9:C100))&gt;0,$AA$9,0)</f>
        <v>0</v>
      </c>
      <c r="D101" s="113">
        <f>IF(($P$10-SUM($D$9:D100))&gt;0,$AA$10,0)</f>
        <v>0</v>
      </c>
      <c r="E101" s="114">
        <f>ROUND(((P$9-SUM(C$9:C100))*P$14/100)/12,0)</f>
        <v>0</v>
      </c>
      <c r="F101" s="115">
        <f t="shared" si="8"/>
        <v>0</v>
      </c>
      <c r="G101" s="663"/>
      <c r="H101" s="664"/>
      <c r="I101" s="116"/>
      <c r="J101" s="116"/>
      <c r="K101" s="116"/>
      <c r="L101" s="116"/>
      <c r="M101" s="117">
        <f t="shared" si="9"/>
        <v>0</v>
      </c>
      <c r="N101" s="265"/>
      <c r="O101" s="259"/>
      <c r="P101" s="259"/>
      <c r="Q101" s="259"/>
      <c r="R101" s="259"/>
      <c r="S101" s="259"/>
      <c r="T101" s="259"/>
      <c r="U101" s="259"/>
      <c r="V101" s="259"/>
      <c r="W101" s="259"/>
      <c r="X101" s="274"/>
      <c r="Y101" s="274"/>
      <c r="Z101" s="274"/>
      <c r="AA101" s="278"/>
      <c r="AB101" s="259"/>
      <c r="AC101" s="259"/>
    </row>
    <row r="102" spans="1:29" s="93" customFormat="1" ht="18.75" customHeight="1" x14ac:dyDescent="0.2">
      <c r="A102" s="110">
        <f t="shared" si="10"/>
        <v>0</v>
      </c>
      <c r="B102" s="111">
        <f t="shared" si="7"/>
        <v>0</v>
      </c>
      <c r="C102" s="112">
        <f>IF(($P$9-SUM($C$9:C101))&gt;0,$AA$9,0)</f>
        <v>0</v>
      </c>
      <c r="D102" s="113">
        <f>IF(($P$10-SUM($D$9:D101))&gt;0,$AA$10,0)</f>
        <v>0</v>
      </c>
      <c r="E102" s="114">
        <f>ROUND(((P$9-SUM(C$9:C101))*P$14/100)/12,0)</f>
        <v>0</v>
      </c>
      <c r="F102" s="115">
        <f t="shared" si="8"/>
        <v>0</v>
      </c>
      <c r="G102" s="119" t="s">
        <v>115</v>
      </c>
      <c r="H102" s="120">
        <f>SUM(F93:F104)</f>
        <v>0</v>
      </c>
      <c r="I102" s="116"/>
      <c r="J102" s="116"/>
      <c r="K102" s="116"/>
      <c r="L102" s="116"/>
      <c r="M102" s="117">
        <f t="shared" si="9"/>
        <v>0</v>
      </c>
      <c r="N102" s="265"/>
      <c r="O102" s="259"/>
      <c r="P102" s="259"/>
      <c r="Q102" s="259"/>
      <c r="R102" s="259"/>
      <c r="S102" s="259"/>
      <c r="T102" s="259"/>
      <c r="U102" s="259"/>
      <c r="V102" s="259"/>
      <c r="W102" s="259"/>
      <c r="X102" s="274"/>
      <c r="Y102" s="274"/>
      <c r="Z102" s="274"/>
      <c r="AA102" s="278"/>
      <c r="AB102" s="259"/>
      <c r="AC102" s="259"/>
    </row>
    <row r="103" spans="1:29" s="93" customFormat="1" ht="18.75" customHeight="1" x14ac:dyDescent="0.2">
      <c r="A103" s="110">
        <f t="shared" si="10"/>
        <v>0</v>
      </c>
      <c r="B103" s="111">
        <f t="shared" si="7"/>
        <v>0</v>
      </c>
      <c r="C103" s="112">
        <f>IF(($P$9-SUM($C$9:C102))&gt;0,$AA$9,0)</f>
        <v>0</v>
      </c>
      <c r="D103" s="113">
        <f>IF(($P$10-SUM($D$9:D102))&gt;0,$AA$10,0)</f>
        <v>0</v>
      </c>
      <c r="E103" s="114">
        <f>ROUND(((P$9-SUM(C$9:C102))*P$14/100)/12,0)</f>
        <v>0</v>
      </c>
      <c r="F103" s="115">
        <f t="shared" si="8"/>
        <v>0</v>
      </c>
      <c r="G103" s="121" t="s">
        <v>184</v>
      </c>
      <c r="H103" s="122">
        <f>SUM(B93:B104)</f>
        <v>0</v>
      </c>
      <c r="I103" s="116"/>
      <c r="J103" s="116"/>
      <c r="K103" s="116"/>
      <c r="L103" s="116"/>
      <c r="M103" s="117">
        <f t="shared" si="9"/>
        <v>0</v>
      </c>
      <c r="N103" s="265"/>
      <c r="O103" s="259"/>
      <c r="P103" s="259"/>
      <c r="Q103" s="259"/>
      <c r="R103" s="259"/>
      <c r="S103" s="259"/>
      <c r="T103" s="259"/>
      <c r="U103" s="259"/>
      <c r="V103" s="259"/>
      <c r="W103" s="259"/>
      <c r="X103" s="274"/>
      <c r="Y103" s="274"/>
      <c r="Z103" s="274"/>
      <c r="AA103" s="278"/>
      <c r="AB103" s="259"/>
      <c r="AC103" s="259"/>
    </row>
    <row r="104" spans="1:29" s="93" customFormat="1" ht="18.75" customHeight="1" x14ac:dyDescent="0.2">
      <c r="A104" s="123">
        <f t="shared" si="10"/>
        <v>0</v>
      </c>
      <c r="B104" s="124">
        <f t="shared" si="7"/>
        <v>0</v>
      </c>
      <c r="C104" s="125">
        <f>IF(($P$9-SUM($C$9:C103))&gt;0,$AA$9,0)</f>
        <v>0</v>
      </c>
      <c r="D104" s="126">
        <f>IF(($P$10-SUM($D$9:D103))&gt;0,$AA$10,0)</f>
        <v>0</v>
      </c>
      <c r="E104" s="127">
        <f>ROUND(((P$9-SUM(C$9:C103))*P$14/100)/12,0)</f>
        <v>0</v>
      </c>
      <c r="F104" s="128">
        <f t="shared" si="8"/>
        <v>0</v>
      </c>
      <c r="G104" s="129" t="s">
        <v>186</v>
      </c>
      <c r="H104" s="130">
        <f>SUM(E93:E104)</f>
        <v>0</v>
      </c>
      <c r="I104" s="131"/>
      <c r="J104" s="131"/>
      <c r="K104" s="131"/>
      <c r="L104" s="131"/>
      <c r="M104" s="132">
        <f t="shared" si="9"/>
        <v>0</v>
      </c>
      <c r="N104" s="265"/>
      <c r="O104" s="259"/>
      <c r="P104" s="259"/>
      <c r="Q104" s="259"/>
      <c r="R104" s="259"/>
      <c r="S104" s="259"/>
      <c r="T104" s="259"/>
      <c r="U104" s="259"/>
      <c r="V104" s="259"/>
      <c r="W104" s="259"/>
      <c r="X104" s="274"/>
      <c r="Y104" s="274"/>
      <c r="Z104" s="274"/>
      <c r="AA104" s="278"/>
      <c r="AB104" s="259"/>
      <c r="AC104" s="259"/>
    </row>
    <row r="105" spans="1:29" s="93" customFormat="1" ht="18.75" customHeight="1" x14ac:dyDescent="0.2">
      <c r="A105" s="101">
        <f t="shared" si="10"/>
        <v>0</v>
      </c>
      <c r="B105" s="102">
        <f t="shared" si="7"/>
        <v>0</v>
      </c>
      <c r="C105" s="103">
        <f>IF(($P$9-SUM($C$9:C104))&gt;0,$AA$9,0)</f>
        <v>0</v>
      </c>
      <c r="D105" s="104">
        <f>IF(($P$10-SUM($D$9:D104))&gt;0,$AA$10,0)</f>
        <v>0</v>
      </c>
      <c r="E105" s="133">
        <f>ROUND(((P$9-SUM(C$9:C104))*P$14/100)/12,0)</f>
        <v>0</v>
      </c>
      <c r="F105" s="106">
        <f t="shared" ref="F105:F128" si="11">B105+E105</f>
        <v>0</v>
      </c>
      <c r="G105" s="661" t="s">
        <v>194</v>
      </c>
      <c r="H105" s="662"/>
      <c r="I105" s="107"/>
      <c r="J105" s="107"/>
      <c r="K105" s="107"/>
      <c r="L105" s="107"/>
      <c r="M105" s="109">
        <f t="shared" si="9"/>
        <v>0</v>
      </c>
      <c r="N105" s="265"/>
      <c r="O105" s="259"/>
      <c r="P105" s="259"/>
      <c r="Q105" s="259"/>
      <c r="R105" s="259"/>
      <c r="S105" s="259"/>
      <c r="T105" s="259"/>
      <c r="U105" s="259"/>
      <c r="V105" s="259"/>
      <c r="W105" s="259"/>
      <c r="X105" s="274"/>
      <c r="Y105" s="274"/>
      <c r="Z105" s="274"/>
      <c r="AA105" s="278"/>
      <c r="AB105" s="259"/>
      <c r="AC105" s="259"/>
    </row>
    <row r="106" spans="1:29" s="93" customFormat="1" ht="18.75" customHeight="1" x14ac:dyDescent="0.2">
      <c r="A106" s="110">
        <f t="shared" si="10"/>
        <v>0</v>
      </c>
      <c r="B106" s="111">
        <f t="shared" si="7"/>
        <v>0</v>
      </c>
      <c r="C106" s="112">
        <f>IF(($P$9-SUM($C$9:C105))&gt;0,$AA$9,0)</f>
        <v>0</v>
      </c>
      <c r="D106" s="113">
        <f>IF(($P$10-SUM($D$9:D105))&gt;0,$AA$10,0)</f>
        <v>0</v>
      </c>
      <c r="E106" s="114">
        <f>ROUND(((P$9-SUM(C$9:C105))*P$14/100)/12,0)</f>
        <v>0</v>
      </c>
      <c r="F106" s="115">
        <f t="shared" si="11"/>
        <v>0</v>
      </c>
      <c r="G106" s="663"/>
      <c r="H106" s="664"/>
      <c r="I106" s="116"/>
      <c r="J106" s="116"/>
      <c r="K106" s="116"/>
      <c r="L106" s="116"/>
      <c r="M106" s="117">
        <f t="shared" si="9"/>
        <v>0</v>
      </c>
      <c r="N106" s="265"/>
      <c r="O106" s="259"/>
      <c r="P106" s="259"/>
      <c r="Q106" s="259"/>
      <c r="R106" s="259"/>
      <c r="S106" s="259"/>
      <c r="T106" s="259"/>
      <c r="U106" s="259"/>
      <c r="V106" s="259"/>
      <c r="W106" s="259"/>
      <c r="X106" s="274"/>
      <c r="Y106" s="274"/>
      <c r="Z106" s="274"/>
      <c r="AA106" s="278"/>
      <c r="AB106" s="259"/>
      <c r="AC106" s="259"/>
    </row>
    <row r="107" spans="1:29" s="93" customFormat="1" ht="18.75" customHeight="1" x14ac:dyDescent="0.2">
      <c r="A107" s="110">
        <f t="shared" si="10"/>
        <v>0</v>
      </c>
      <c r="B107" s="111">
        <f t="shared" si="7"/>
        <v>0</v>
      </c>
      <c r="C107" s="112">
        <f>IF(($P$9-SUM($C$9:C106))&gt;0,$AA$9,0)</f>
        <v>0</v>
      </c>
      <c r="D107" s="113">
        <f>IF(($P$10-SUM($D$9:D106))&gt;0,$AA$10,0)</f>
        <v>0</v>
      </c>
      <c r="E107" s="114">
        <f>ROUND(((P$9-SUM(C$9:C106))*P$14/100)/12,0)</f>
        <v>0</v>
      </c>
      <c r="F107" s="115">
        <f t="shared" si="11"/>
        <v>0</v>
      </c>
      <c r="G107" s="663"/>
      <c r="H107" s="664"/>
      <c r="I107" s="116"/>
      <c r="J107" s="116"/>
      <c r="K107" s="116"/>
      <c r="L107" s="116"/>
      <c r="M107" s="117">
        <f t="shared" si="9"/>
        <v>0</v>
      </c>
      <c r="N107" s="265"/>
      <c r="O107" s="259"/>
      <c r="P107" s="259"/>
      <c r="Q107" s="259"/>
      <c r="R107" s="259"/>
      <c r="S107" s="259"/>
      <c r="T107" s="259"/>
      <c r="U107" s="259"/>
      <c r="V107" s="259"/>
      <c r="W107" s="259"/>
      <c r="X107" s="274"/>
      <c r="Y107" s="274"/>
      <c r="Z107" s="274"/>
      <c r="AA107" s="278"/>
      <c r="AB107" s="259"/>
      <c r="AC107" s="259"/>
    </row>
    <row r="108" spans="1:29" s="93" customFormat="1" ht="18.75" customHeight="1" x14ac:dyDescent="0.2">
      <c r="A108" s="110">
        <f t="shared" si="10"/>
        <v>0</v>
      </c>
      <c r="B108" s="111">
        <f t="shared" si="7"/>
        <v>0</v>
      </c>
      <c r="C108" s="112">
        <f>IF(($P$9-SUM($C$9:C107))&gt;0,$AA$9,0)</f>
        <v>0</v>
      </c>
      <c r="D108" s="113">
        <f>IF(($P$10-SUM($D$9:D107))&gt;0,$AA$10,0)</f>
        <v>0</v>
      </c>
      <c r="E108" s="114">
        <f>ROUND(((P$9-SUM(C$9:C107))*P$14/100)/12,0)</f>
        <v>0</v>
      </c>
      <c r="F108" s="115">
        <f t="shared" si="11"/>
        <v>0</v>
      </c>
      <c r="G108" s="663"/>
      <c r="H108" s="664"/>
      <c r="I108" s="116"/>
      <c r="J108" s="116"/>
      <c r="K108" s="116"/>
      <c r="L108" s="116"/>
      <c r="M108" s="117">
        <f t="shared" si="9"/>
        <v>0</v>
      </c>
      <c r="N108" s="265"/>
      <c r="O108" s="259"/>
      <c r="P108" s="259"/>
      <c r="Q108" s="259"/>
      <c r="R108" s="259"/>
      <c r="S108" s="259"/>
      <c r="T108" s="259"/>
      <c r="U108" s="259"/>
      <c r="V108" s="259"/>
      <c r="W108" s="259"/>
      <c r="X108" s="274"/>
      <c r="Y108" s="274"/>
      <c r="Z108" s="274"/>
      <c r="AA108" s="278"/>
      <c r="AB108" s="259"/>
      <c r="AC108" s="259"/>
    </row>
    <row r="109" spans="1:29" s="93" customFormat="1" ht="18.75" customHeight="1" x14ac:dyDescent="0.2">
      <c r="A109" s="110">
        <f t="shared" si="10"/>
        <v>0</v>
      </c>
      <c r="B109" s="111">
        <f t="shared" si="7"/>
        <v>0</v>
      </c>
      <c r="C109" s="112">
        <f>IF(($P$9-SUM($C$9:C108))&gt;0,$AA$9,0)</f>
        <v>0</v>
      </c>
      <c r="D109" s="113">
        <f>IF(($P$10-SUM($D$9:D108))&gt;0,$AA$10,0)</f>
        <v>0</v>
      </c>
      <c r="E109" s="114">
        <f>ROUND(((P$9-SUM(C$9:C108))*P$14/100)/12,0)</f>
        <v>0</v>
      </c>
      <c r="F109" s="115">
        <f t="shared" si="11"/>
        <v>0</v>
      </c>
      <c r="G109" s="663"/>
      <c r="H109" s="664"/>
      <c r="I109" s="116"/>
      <c r="J109" s="116"/>
      <c r="K109" s="116"/>
      <c r="L109" s="116"/>
      <c r="M109" s="117">
        <f t="shared" si="9"/>
        <v>0</v>
      </c>
      <c r="N109" s="265"/>
      <c r="O109" s="259"/>
      <c r="P109" s="259"/>
      <c r="Q109" s="259"/>
      <c r="R109" s="259"/>
      <c r="S109" s="259"/>
      <c r="T109" s="259"/>
      <c r="U109" s="259"/>
      <c r="V109" s="259"/>
      <c r="W109" s="259"/>
      <c r="X109" s="274"/>
      <c r="Y109" s="274"/>
      <c r="Z109" s="274"/>
      <c r="AA109" s="278"/>
      <c r="AB109" s="259"/>
      <c r="AC109" s="259"/>
    </row>
    <row r="110" spans="1:29" s="93" customFormat="1" ht="18.75" customHeight="1" x14ac:dyDescent="0.2">
      <c r="A110" s="110">
        <f t="shared" si="10"/>
        <v>0</v>
      </c>
      <c r="B110" s="111">
        <f t="shared" si="7"/>
        <v>0</v>
      </c>
      <c r="C110" s="112">
        <f>IF(($P$9-SUM($C$9:C109))&gt;0,$AA$9,0)</f>
        <v>0</v>
      </c>
      <c r="D110" s="113">
        <f>IF(($P$10-SUM($D$9:D109))&gt;0,$AA$10,0)</f>
        <v>0</v>
      </c>
      <c r="E110" s="114">
        <f>ROUND(((P$9-SUM(C$9:C109))*P$14/100)/12,0)</f>
        <v>0</v>
      </c>
      <c r="F110" s="115">
        <f t="shared" si="11"/>
        <v>0</v>
      </c>
      <c r="G110" s="663"/>
      <c r="H110" s="664"/>
      <c r="I110" s="116"/>
      <c r="J110" s="116"/>
      <c r="K110" s="116"/>
      <c r="L110" s="116"/>
      <c r="M110" s="117">
        <f t="shared" si="9"/>
        <v>0</v>
      </c>
      <c r="N110" s="265"/>
      <c r="O110" s="259"/>
      <c r="P110" s="259"/>
      <c r="Q110" s="259"/>
      <c r="R110" s="259"/>
      <c r="S110" s="259"/>
      <c r="T110" s="259"/>
      <c r="U110" s="259"/>
      <c r="V110" s="259"/>
      <c r="W110" s="259"/>
      <c r="X110" s="274"/>
      <c r="Y110" s="274"/>
      <c r="Z110" s="274"/>
      <c r="AA110" s="278"/>
      <c r="AB110" s="259"/>
      <c r="AC110" s="259"/>
    </row>
    <row r="111" spans="1:29" s="93" customFormat="1" ht="18.75" customHeight="1" x14ac:dyDescent="0.2">
      <c r="A111" s="110">
        <f t="shared" si="10"/>
        <v>0</v>
      </c>
      <c r="B111" s="111">
        <f t="shared" si="7"/>
        <v>0</v>
      </c>
      <c r="C111" s="112">
        <f>IF(($P$9-SUM($C$9:C110))&gt;0,$AA$9,0)</f>
        <v>0</v>
      </c>
      <c r="D111" s="113">
        <f>IF(($P$10-SUM($D$9:D110))&gt;0,$AA$10,0)</f>
        <v>0</v>
      </c>
      <c r="E111" s="114">
        <f>ROUND(((P$9-SUM(C$9:C110))*P$14/100)/12,0)</f>
        <v>0</v>
      </c>
      <c r="F111" s="115">
        <f t="shared" si="11"/>
        <v>0</v>
      </c>
      <c r="G111" s="663"/>
      <c r="H111" s="664"/>
      <c r="I111" s="116"/>
      <c r="J111" s="116"/>
      <c r="K111" s="116"/>
      <c r="L111" s="116"/>
      <c r="M111" s="117">
        <f t="shared" si="9"/>
        <v>0</v>
      </c>
      <c r="N111" s="265"/>
      <c r="O111" s="259"/>
      <c r="P111" s="259"/>
      <c r="Q111" s="259"/>
      <c r="R111" s="259"/>
      <c r="S111" s="259"/>
      <c r="T111" s="259"/>
      <c r="U111" s="259"/>
      <c r="V111" s="259"/>
      <c r="W111" s="259"/>
      <c r="X111" s="274"/>
      <c r="Y111" s="274"/>
      <c r="Z111" s="274"/>
      <c r="AA111" s="278"/>
      <c r="AB111" s="259"/>
      <c r="AC111" s="259"/>
    </row>
    <row r="112" spans="1:29" s="93" customFormat="1" ht="18.75" customHeight="1" x14ac:dyDescent="0.2">
      <c r="A112" s="110">
        <f t="shared" si="10"/>
        <v>0</v>
      </c>
      <c r="B112" s="111">
        <f t="shared" si="7"/>
        <v>0</v>
      </c>
      <c r="C112" s="112">
        <f>IF(($P$9-SUM($C$9:C111))&gt;0,$AA$9,0)</f>
        <v>0</v>
      </c>
      <c r="D112" s="113">
        <f>IF(($P$10-SUM($D$9:D111))&gt;0,$AA$10,0)</f>
        <v>0</v>
      </c>
      <c r="E112" s="114">
        <f>ROUND(((P$9-SUM(C$9:C111))*P$14/100)/12,0)</f>
        <v>0</v>
      </c>
      <c r="F112" s="115">
        <f t="shared" si="11"/>
        <v>0</v>
      </c>
      <c r="G112" s="663"/>
      <c r="H112" s="664"/>
      <c r="I112" s="116"/>
      <c r="J112" s="116"/>
      <c r="K112" s="116"/>
      <c r="L112" s="116"/>
      <c r="M112" s="117">
        <f t="shared" si="9"/>
        <v>0</v>
      </c>
      <c r="N112" s="265"/>
      <c r="O112" s="259"/>
      <c r="P112" s="259"/>
      <c r="Q112" s="259"/>
      <c r="R112" s="259"/>
      <c r="S112" s="259"/>
      <c r="T112" s="259"/>
      <c r="U112" s="259"/>
      <c r="V112" s="259"/>
      <c r="W112" s="259"/>
      <c r="X112" s="274"/>
      <c r="Y112" s="274"/>
      <c r="Z112" s="274"/>
      <c r="AA112" s="278"/>
      <c r="AB112" s="259"/>
      <c r="AC112" s="259"/>
    </row>
    <row r="113" spans="1:29" s="93" customFormat="1" ht="18.75" customHeight="1" x14ac:dyDescent="0.2">
      <c r="A113" s="110">
        <f t="shared" si="10"/>
        <v>0</v>
      </c>
      <c r="B113" s="111">
        <f t="shared" si="7"/>
        <v>0</v>
      </c>
      <c r="C113" s="112">
        <f>IF(($P$9-SUM($C$9:C112))&gt;0,$AA$9,0)</f>
        <v>0</v>
      </c>
      <c r="D113" s="113">
        <f>IF(($P$10-SUM($D$9:D112))&gt;0,$AA$10,0)</f>
        <v>0</v>
      </c>
      <c r="E113" s="114">
        <f>ROUND(((P$9-SUM(C$9:C112))*P$14/100)/12,0)</f>
        <v>0</v>
      </c>
      <c r="F113" s="115">
        <f t="shared" si="11"/>
        <v>0</v>
      </c>
      <c r="G113" s="663"/>
      <c r="H113" s="664"/>
      <c r="I113" s="116"/>
      <c r="J113" s="116"/>
      <c r="K113" s="116"/>
      <c r="L113" s="116"/>
      <c r="M113" s="117">
        <f t="shared" si="9"/>
        <v>0</v>
      </c>
      <c r="N113" s="265"/>
      <c r="O113" s="259"/>
      <c r="P113" s="259"/>
      <c r="Q113" s="259"/>
      <c r="R113" s="259"/>
      <c r="S113" s="259"/>
      <c r="T113" s="259"/>
      <c r="U113" s="259"/>
      <c r="V113" s="259"/>
      <c r="W113" s="259"/>
      <c r="X113" s="274"/>
      <c r="Y113" s="274"/>
      <c r="Z113" s="274"/>
      <c r="AA113" s="278"/>
      <c r="AB113" s="259"/>
      <c r="AC113" s="259"/>
    </row>
    <row r="114" spans="1:29" s="93" customFormat="1" ht="18.75" customHeight="1" x14ac:dyDescent="0.2">
      <c r="A114" s="110">
        <f t="shared" si="10"/>
        <v>0</v>
      </c>
      <c r="B114" s="111">
        <f t="shared" si="7"/>
        <v>0</v>
      </c>
      <c r="C114" s="112">
        <f>IF(($P$9-SUM($C$9:C113))&gt;0,$AA$9,0)</f>
        <v>0</v>
      </c>
      <c r="D114" s="113">
        <f>IF(($P$10-SUM($D$9:D113))&gt;0,$AA$10,0)</f>
        <v>0</v>
      </c>
      <c r="E114" s="114">
        <f>ROUND(((P$9-SUM(C$9:C113))*P$14/100)/12,0)</f>
        <v>0</v>
      </c>
      <c r="F114" s="115">
        <f t="shared" si="11"/>
        <v>0</v>
      </c>
      <c r="G114" s="119" t="s">
        <v>115</v>
      </c>
      <c r="H114" s="120">
        <f>SUM(F105:F116)</f>
        <v>0</v>
      </c>
      <c r="I114" s="116"/>
      <c r="J114" s="116"/>
      <c r="K114" s="116"/>
      <c r="L114" s="116"/>
      <c r="M114" s="117">
        <f t="shared" si="9"/>
        <v>0</v>
      </c>
      <c r="N114" s="265"/>
      <c r="O114" s="259"/>
      <c r="P114" s="259"/>
      <c r="Q114" s="259"/>
      <c r="R114" s="259"/>
      <c r="S114" s="259"/>
      <c r="T114" s="259"/>
      <c r="U114" s="259"/>
      <c r="V114" s="259"/>
      <c r="W114" s="259"/>
      <c r="X114" s="274"/>
      <c r="Y114" s="274"/>
      <c r="Z114" s="274"/>
      <c r="AA114" s="278"/>
      <c r="AB114" s="259"/>
      <c r="AC114" s="259"/>
    </row>
    <row r="115" spans="1:29" s="93" customFormat="1" ht="18.75" customHeight="1" x14ac:dyDescent="0.2">
      <c r="A115" s="110">
        <f t="shared" si="10"/>
        <v>0</v>
      </c>
      <c r="B115" s="111">
        <f t="shared" si="7"/>
        <v>0</v>
      </c>
      <c r="C115" s="112">
        <f>IF(($P$9-SUM($C$9:C114))&gt;0,$AA$9,0)</f>
        <v>0</v>
      </c>
      <c r="D115" s="113">
        <f>IF(($P$10-SUM($D$9:D114))&gt;0,$AA$10,0)</f>
        <v>0</v>
      </c>
      <c r="E115" s="114">
        <f>ROUND(((P$9-SUM(C$9:C114))*P$14/100)/12,0)</f>
        <v>0</v>
      </c>
      <c r="F115" s="115">
        <f t="shared" si="11"/>
        <v>0</v>
      </c>
      <c r="G115" s="121" t="s">
        <v>184</v>
      </c>
      <c r="H115" s="122">
        <f>SUM(B105:B116)</f>
        <v>0</v>
      </c>
      <c r="I115" s="116"/>
      <c r="J115" s="116"/>
      <c r="K115" s="116"/>
      <c r="L115" s="116"/>
      <c r="M115" s="117">
        <f t="shared" si="9"/>
        <v>0</v>
      </c>
      <c r="N115" s="265"/>
      <c r="O115" s="259"/>
      <c r="P115" s="259"/>
      <c r="Q115" s="259"/>
      <c r="R115" s="259"/>
      <c r="S115" s="259"/>
      <c r="T115" s="259"/>
      <c r="U115" s="259"/>
      <c r="V115" s="259"/>
      <c r="W115" s="259"/>
      <c r="X115" s="274"/>
      <c r="Y115" s="274"/>
      <c r="Z115" s="274"/>
      <c r="AA115" s="278"/>
      <c r="AB115" s="259"/>
      <c r="AC115" s="259"/>
    </row>
    <row r="116" spans="1:29" s="93" customFormat="1" ht="18.75" customHeight="1" x14ac:dyDescent="0.2">
      <c r="A116" s="123">
        <f t="shared" si="10"/>
        <v>0</v>
      </c>
      <c r="B116" s="124">
        <f t="shared" si="7"/>
        <v>0</v>
      </c>
      <c r="C116" s="125">
        <f>IF(($P$9-SUM($C$9:C115))&gt;0,$AA$9,0)</f>
        <v>0</v>
      </c>
      <c r="D116" s="126">
        <f>IF(($P$10-SUM($D$9:D115))&gt;0,$AA$10,0)</f>
        <v>0</v>
      </c>
      <c r="E116" s="127">
        <f>ROUND(((P$9-SUM(C$9:C115))*P$14/100)/12,0)</f>
        <v>0</v>
      </c>
      <c r="F116" s="128">
        <f t="shared" si="11"/>
        <v>0</v>
      </c>
      <c r="G116" s="129" t="s">
        <v>186</v>
      </c>
      <c r="H116" s="130">
        <f>SUM(E105:E116)</f>
        <v>0</v>
      </c>
      <c r="I116" s="131"/>
      <c r="J116" s="131"/>
      <c r="K116" s="131"/>
      <c r="L116" s="131"/>
      <c r="M116" s="132">
        <f t="shared" si="9"/>
        <v>0</v>
      </c>
      <c r="N116" s="265"/>
      <c r="O116" s="259"/>
      <c r="P116" s="259"/>
      <c r="Q116" s="259"/>
      <c r="R116" s="259"/>
      <c r="S116" s="259"/>
      <c r="T116" s="259"/>
      <c r="U116" s="259"/>
      <c r="V116" s="259"/>
      <c r="W116" s="259"/>
      <c r="X116" s="274"/>
      <c r="Y116" s="274"/>
      <c r="Z116" s="274"/>
      <c r="AA116" s="278"/>
      <c r="AB116" s="259"/>
      <c r="AC116" s="259"/>
    </row>
    <row r="117" spans="1:29" s="93" customFormat="1" ht="18.75" customHeight="1" x14ac:dyDescent="0.2">
      <c r="A117" s="101">
        <f t="shared" si="10"/>
        <v>0</v>
      </c>
      <c r="B117" s="102">
        <f t="shared" si="7"/>
        <v>0</v>
      </c>
      <c r="C117" s="103">
        <f>IF(($P$9-SUM($C$9:C116))&gt;0,$AA$9,0)</f>
        <v>0</v>
      </c>
      <c r="D117" s="104">
        <f>IF(($P$10-SUM($D$9:D116))&gt;0,$AA$10,0)</f>
        <v>0</v>
      </c>
      <c r="E117" s="133">
        <f>ROUND(((P$9-SUM(C$9:C116))*P$14/100)/12,0)</f>
        <v>0</v>
      </c>
      <c r="F117" s="106">
        <f t="shared" si="11"/>
        <v>0</v>
      </c>
      <c r="G117" s="661" t="s">
        <v>195</v>
      </c>
      <c r="H117" s="662"/>
      <c r="I117" s="107"/>
      <c r="J117" s="107"/>
      <c r="K117" s="107"/>
      <c r="L117" s="107"/>
      <c r="M117" s="109">
        <f t="shared" si="9"/>
        <v>0</v>
      </c>
      <c r="N117" s="265"/>
      <c r="O117" s="259"/>
      <c r="P117" s="259"/>
      <c r="Q117" s="259"/>
      <c r="R117" s="259"/>
      <c r="S117" s="259"/>
      <c r="T117" s="259"/>
      <c r="U117" s="259"/>
      <c r="V117" s="259"/>
      <c r="W117" s="259"/>
      <c r="X117" s="274"/>
      <c r="Y117" s="274"/>
      <c r="Z117" s="274"/>
      <c r="AA117" s="278"/>
      <c r="AB117" s="259"/>
      <c r="AC117" s="259"/>
    </row>
    <row r="118" spans="1:29" s="93" customFormat="1" ht="18.75" customHeight="1" x14ac:dyDescent="0.2">
      <c r="A118" s="110">
        <f t="shared" si="10"/>
        <v>0</v>
      </c>
      <c r="B118" s="111">
        <f t="shared" si="7"/>
        <v>0</v>
      </c>
      <c r="C118" s="112">
        <f>IF(($P$9-SUM($C$9:C117))&gt;0,$AA$9,0)</f>
        <v>0</v>
      </c>
      <c r="D118" s="113">
        <f>IF(($P$10-SUM($D$9:D117))&gt;0,$AA$10,0)</f>
        <v>0</v>
      </c>
      <c r="E118" s="114">
        <f>ROUND(((P$9-SUM(C$9:C117))*P$14/100)/12,0)</f>
        <v>0</v>
      </c>
      <c r="F118" s="115">
        <f t="shared" si="11"/>
        <v>0</v>
      </c>
      <c r="G118" s="663"/>
      <c r="H118" s="664"/>
      <c r="I118" s="116"/>
      <c r="J118" s="116"/>
      <c r="K118" s="116"/>
      <c r="L118" s="116"/>
      <c r="M118" s="117">
        <f t="shared" si="9"/>
        <v>0</v>
      </c>
      <c r="N118" s="265"/>
      <c r="O118" s="259"/>
      <c r="P118" s="259"/>
      <c r="Q118" s="259"/>
      <c r="R118" s="259"/>
      <c r="S118" s="259"/>
      <c r="T118" s="259"/>
      <c r="U118" s="259"/>
      <c r="V118" s="259"/>
      <c r="W118" s="259"/>
      <c r="X118" s="274"/>
      <c r="Y118" s="274"/>
      <c r="Z118" s="274"/>
      <c r="AA118" s="278"/>
      <c r="AB118" s="259"/>
      <c r="AC118" s="259"/>
    </row>
    <row r="119" spans="1:29" s="93" customFormat="1" ht="18.75" customHeight="1" x14ac:dyDescent="0.2">
      <c r="A119" s="110">
        <f t="shared" si="10"/>
        <v>0</v>
      </c>
      <c r="B119" s="111">
        <f t="shared" si="7"/>
        <v>0</v>
      </c>
      <c r="C119" s="112">
        <f>IF(($P$9-SUM($C$9:C118))&gt;0,$AA$9,0)</f>
        <v>0</v>
      </c>
      <c r="D119" s="113">
        <f>IF(($P$10-SUM($D$9:D118))&gt;0,$AA$10,0)</f>
        <v>0</v>
      </c>
      <c r="E119" s="114">
        <f>ROUND(((P$9-SUM(C$9:C118))*P$14/100)/12,0)</f>
        <v>0</v>
      </c>
      <c r="F119" s="115">
        <f t="shared" si="11"/>
        <v>0</v>
      </c>
      <c r="G119" s="663"/>
      <c r="H119" s="664"/>
      <c r="I119" s="116"/>
      <c r="J119" s="116"/>
      <c r="K119" s="116"/>
      <c r="L119" s="116"/>
      <c r="M119" s="117">
        <f t="shared" si="9"/>
        <v>0</v>
      </c>
      <c r="N119" s="265"/>
      <c r="O119" s="259"/>
      <c r="P119" s="259"/>
      <c r="Q119" s="259"/>
      <c r="R119" s="259"/>
      <c r="S119" s="259"/>
      <c r="T119" s="259"/>
      <c r="U119" s="259"/>
      <c r="V119" s="259"/>
      <c r="W119" s="259"/>
      <c r="X119" s="274"/>
      <c r="Y119" s="274"/>
      <c r="Z119" s="274"/>
      <c r="AA119" s="278"/>
      <c r="AB119" s="259"/>
      <c r="AC119" s="259"/>
    </row>
    <row r="120" spans="1:29" s="93" customFormat="1" ht="18.75" customHeight="1" x14ac:dyDescent="0.2">
      <c r="A120" s="110">
        <f t="shared" si="10"/>
        <v>0</v>
      </c>
      <c r="B120" s="111">
        <f t="shared" si="7"/>
        <v>0</v>
      </c>
      <c r="C120" s="112">
        <f>IF(($P$9-SUM($C$9:C119))&gt;0,$AA$9,0)</f>
        <v>0</v>
      </c>
      <c r="D120" s="113">
        <f>IF(($P$10-SUM($D$9:D119))&gt;0,$AA$10,0)</f>
        <v>0</v>
      </c>
      <c r="E120" s="114">
        <f>ROUND(((P$9-SUM(C$9:C119))*P$14/100)/12,0)</f>
        <v>0</v>
      </c>
      <c r="F120" s="115">
        <f t="shared" si="11"/>
        <v>0</v>
      </c>
      <c r="G120" s="663"/>
      <c r="H120" s="664"/>
      <c r="I120" s="116"/>
      <c r="J120" s="116"/>
      <c r="K120" s="116"/>
      <c r="L120" s="116"/>
      <c r="M120" s="117">
        <f t="shared" si="9"/>
        <v>0</v>
      </c>
      <c r="N120" s="265"/>
      <c r="O120" s="259"/>
      <c r="P120" s="259"/>
      <c r="Q120" s="259"/>
      <c r="R120" s="259"/>
      <c r="S120" s="259"/>
      <c r="T120" s="259"/>
      <c r="U120" s="259"/>
      <c r="V120" s="259"/>
      <c r="W120" s="259"/>
      <c r="X120" s="274"/>
      <c r="Y120" s="274"/>
      <c r="Z120" s="274"/>
      <c r="AA120" s="278"/>
      <c r="AB120" s="259"/>
      <c r="AC120" s="259"/>
    </row>
    <row r="121" spans="1:29" s="93" customFormat="1" ht="18.75" customHeight="1" x14ac:dyDescent="0.2">
      <c r="A121" s="110">
        <f t="shared" si="10"/>
        <v>0</v>
      </c>
      <c r="B121" s="111">
        <f t="shared" si="7"/>
        <v>0</v>
      </c>
      <c r="C121" s="112">
        <f>IF(($P$9-SUM($C$9:C120))&gt;0,$AA$9,0)</f>
        <v>0</v>
      </c>
      <c r="D121" s="113">
        <f>IF(($P$10-SUM($D$9:D120))&gt;0,$AA$10,0)</f>
        <v>0</v>
      </c>
      <c r="E121" s="114">
        <f>ROUND(((P$9-SUM(C$9:C120))*P$14/100)/12,0)</f>
        <v>0</v>
      </c>
      <c r="F121" s="115">
        <f t="shared" si="11"/>
        <v>0</v>
      </c>
      <c r="G121" s="663"/>
      <c r="H121" s="664"/>
      <c r="I121" s="116"/>
      <c r="J121" s="116"/>
      <c r="K121" s="116"/>
      <c r="L121" s="116"/>
      <c r="M121" s="117">
        <f t="shared" si="9"/>
        <v>0</v>
      </c>
      <c r="N121" s="265"/>
      <c r="O121" s="259"/>
      <c r="P121" s="259"/>
      <c r="Q121" s="259"/>
      <c r="R121" s="259"/>
      <c r="S121" s="259"/>
      <c r="T121" s="259"/>
      <c r="U121" s="259"/>
      <c r="V121" s="259"/>
      <c r="W121" s="259"/>
      <c r="X121" s="274"/>
      <c r="Y121" s="274"/>
      <c r="Z121" s="274"/>
      <c r="AA121" s="278"/>
      <c r="AB121" s="259"/>
      <c r="AC121" s="259"/>
    </row>
    <row r="122" spans="1:29" s="93" customFormat="1" ht="18.75" customHeight="1" x14ac:dyDescent="0.2">
      <c r="A122" s="110">
        <f t="shared" si="10"/>
        <v>0</v>
      </c>
      <c r="B122" s="111">
        <f t="shared" si="7"/>
        <v>0</v>
      </c>
      <c r="C122" s="112">
        <f>IF(($P$9-SUM($C$9:C121))&gt;0,$AA$9,0)</f>
        <v>0</v>
      </c>
      <c r="D122" s="113">
        <f>IF(($P$10-SUM($D$9:D121))&gt;0,$AA$10,0)</f>
        <v>0</v>
      </c>
      <c r="E122" s="114">
        <f>ROUND(((P$9-SUM(C$9:C121))*P$14/100)/12,0)</f>
        <v>0</v>
      </c>
      <c r="F122" s="115">
        <f t="shared" si="11"/>
        <v>0</v>
      </c>
      <c r="G122" s="663"/>
      <c r="H122" s="664"/>
      <c r="I122" s="116"/>
      <c r="J122" s="116"/>
      <c r="K122" s="116"/>
      <c r="L122" s="116"/>
      <c r="M122" s="117">
        <f t="shared" si="9"/>
        <v>0</v>
      </c>
      <c r="N122" s="265"/>
      <c r="O122" s="259"/>
      <c r="P122" s="259"/>
      <c r="Q122" s="259"/>
      <c r="R122" s="259"/>
      <c r="S122" s="259"/>
      <c r="T122" s="259"/>
      <c r="U122" s="259"/>
      <c r="V122" s="259"/>
      <c r="W122" s="259"/>
      <c r="X122" s="274"/>
      <c r="Y122" s="274"/>
      <c r="Z122" s="274"/>
      <c r="AA122" s="278"/>
      <c r="AB122" s="259"/>
      <c r="AC122" s="259"/>
    </row>
    <row r="123" spans="1:29" s="93" customFormat="1" ht="18.75" customHeight="1" x14ac:dyDescent="0.2">
      <c r="A123" s="110">
        <f t="shared" si="10"/>
        <v>0</v>
      </c>
      <c r="B123" s="111">
        <f t="shared" si="7"/>
        <v>0</v>
      </c>
      <c r="C123" s="112">
        <f>IF(($P$9-SUM($C$9:C122))&gt;0,$AA$9,0)</f>
        <v>0</v>
      </c>
      <c r="D123" s="113">
        <f>IF(($P$10-SUM($D$9:D122))&gt;0,$AA$10,0)</f>
        <v>0</v>
      </c>
      <c r="E123" s="114">
        <f>ROUND(((P$9-SUM(C$9:C122))*P$14/100)/12,0)</f>
        <v>0</v>
      </c>
      <c r="F123" s="115">
        <f t="shared" si="11"/>
        <v>0</v>
      </c>
      <c r="G123" s="663"/>
      <c r="H123" s="664"/>
      <c r="I123" s="116"/>
      <c r="J123" s="116"/>
      <c r="K123" s="116"/>
      <c r="L123" s="116"/>
      <c r="M123" s="117">
        <f t="shared" si="9"/>
        <v>0</v>
      </c>
      <c r="N123" s="265"/>
      <c r="O123" s="259"/>
      <c r="P123" s="259"/>
      <c r="Q123" s="259"/>
      <c r="R123" s="259"/>
      <c r="S123" s="259"/>
      <c r="T123" s="259"/>
      <c r="U123" s="259"/>
      <c r="V123" s="259"/>
      <c r="W123" s="259"/>
      <c r="X123" s="274"/>
      <c r="Y123" s="274"/>
      <c r="Z123" s="274"/>
      <c r="AA123" s="278"/>
      <c r="AB123" s="259"/>
      <c r="AC123" s="259"/>
    </row>
    <row r="124" spans="1:29" s="93" customFormat="1" ht="18.75" customHeight="1" x14ac:dyDescent="0.2">
      <c r="A124" s="110">
        <f t="shared" si="10"/>
        <v>0</v>
      </c>
      <c r="B124" s="111">
        <f t="shared" si="7"/>
        <v>0</v>
      </c>
      <c r="C124" s="112">
        <f>IF(($P$9-SUM($C$9:C123))&gt;0,$AA$9,0)</f>
        <v>0</v>
      </c>
      <c r="D124" s="113">
        <f>IF(($P$10-SUM($D$9:D123))&gt;0,$AA$10,0)</f>
        <v>0</v>
      </c>
      <c r="E124" s="114">
        <f>ROUND(((P$9-SUM(C$9:C123))*P$14/100)/12,0)</f>
        <v>0</v>
      </c>
      <c r="F124" s="115">
        <f t="shared" si="11"/>
        <v>0</v>
      </c>
      <c r="G124" s="663"/>
      <c r="H124" s="664"/>
      <c r="I124" s="116"/>
      <c r="J124" s="116"/>
      <c r="K124" s="116"/>
      <c r="L124" s="116"/>
      <c r="M124" s="117">
        <f t="shared" si="9"/>
        <v>0</v>
      </c>
      <c r="N124" s="265"/>
      <c r="O124" s="259"/>
      <c r="P124" s="259"/>
      <c r="Q124" s="259"/>
      <c r="R124" s="259"/>
      <c r="S124" s="259"/>
      <c r="T124" s="259"/>
      <c r="U124" s="259"/>
      <c r="V124" s="259"/>
      <c r="W124" s="259"/>
      <c r="X124" s="274"/>
      <c r="Y124" s="274"/>
      <c r="Z124" s="274"/>
      <c r="AA124" s="278"/>
      <c r="AB124" s="259"/>
      <c r="AC124" s="259"/>
    </row>
    <row r="125" spans="1:29" s="93" customFormat="1" ht="18.75" customHeight="1" x14ac:dyDescent="0.2">
      <c r="A125" s="110">
        <f t="shared" si="10"/>
        <v>0</v>
      </c>
      <c r="B125" s="111">
        <f t="shared" si="7"/>
        <v>0</v>
      </c>
      <c r="C125" s="112">
        <f>IF(($P$9-SUM($C$9:C124))&gt;0,$AA$9,0)</f>
        <v>0</v>
      </c>
      <c r="D125" s="113">
        <f>IF(($P$10-SUM($D$9:D124))&gt;0,$AA$10,0)</f>
        <v>0</v>
      </c>
      <c r="E125" s="114">
        <f>ROUND(((P$9-SUM(C$9:C124))*P$14/100)/12,0)</f>
        <v>0</v>
      </c>
      <c r="F125" s="115">
        <f t="shared" si="11"/>
        <v>0</v>
      </c>
      <c r="G125" s="663"/>
      <c r="H125" s="664"/>
      <c r="I125" s="116"/>
      <c r="J125" s="116"/>
      <c r="K125" s="116"/>
      <c r="L125" s="116"/>
      <c r="M125" s="117">
        <f t="shared" si="9"/>
        <v>0</v>
      </c>
      <c r="N125" s="265"/>
      <c r="O125" s="259"/>
      <c r="P125" s="259"/>
      <c r="Q125" s="259"/>
      <c r="R125" s="259"/>
      <c r="S125" s="259"/>
      <c r="T125" s="259"/>
      <c r="U125" s="259"/>
      <c r="V125" s="259"/>
      <c r="W125" s="259"/>
      <c r="X125" s="274"/>
      <c r="Y125" s="274"/>
      <c r="Z125" s="274"/>
      <c r="AA125" s="278"/>
      <c r="AB125" s="259"/>
      <c r="AC125" s="259"/>
    </row>
    <row r="126" spans="1:29" s="93" customFormat="1" ht="18.75" customHeight="1" x14ac:dyDescent="0.2">
      <c r="A126" s="110">
        <f t="shared" si="10"/>
        <v>0</v>
      </c>
      <c r="B126" s="111">
        <f t="shared" si="7"/>
        <v>0</v>
      </c>
      <c r="C126" s="112">
        <f>IF(($P$9-SUM($C$9:C125))&gt;0,$AA$9,0)</f>
        <v>0</v>
      </c>
      <c r="D126" s="113">
        <f>IF(($P$10-SUM($D$9:D125))&gt;0,$AA$10,0)</f>
        <v>0</v>
      </c>
      <c r="E126" s="114">
        <f>ROUND(((P$9-SUM(C$9:C125))*P$14/100)/12,0)</f>
        <v>0</v>
      </c>
      <c r="F126" s="115">
        <f t="shared" si="11"/>
        <v>0</v>
      </c>
      <c r="G126" s="119" t="s">
        <v>115</v>
      </c>
      <c r="H126" s="120">
        <f>SUM(F117:F128)</f>
        <v>0</v>
      </c>
      <c r="I126" s="116"/>
      <c r="J126" s="116"/>
      <c r="K126" s="116"/>
      <c r="L126" s="116"/>
      <c r="M126" s="117">
        <f t="shared" si="9"/>
        <v>0</v>
      </c>
      <c r="N126" s="265"/>
      <c r="O126" s="259"/>
      <c r="P126" s="259"/>
      <c r="Q126" s="259"/>
      <c r="R126" s="259"/>
      <c r="S126" s="259"/>
      <c r="T126" s="259"/>
      <c r="U126" s="259"/>
      <c r="V126" s="259"/>
      <c r="W126" s="259"/>
      <c r="X126" s="274"/>
      <c r="Y126" s="274"/>
      <c r="Z126" s="274"/>
      <c r="AA126" s="278"/>
      <c r="AB126" s="259"/>
      <c r="AC126" s="259"/>
    </row>
    <row r="127" spans="1:29" s="93" customFormat="1" ht="18.75" customHeight="1" x14ac:dyDescent="0.2">
      <c r="A127" s="110">
        <f t="shared" si="10"/>
        <v>0</v>
      </c>
      <c r="B127" s="111">
        <f t="shared" si="7"/>
        <v>0</v>
      </c>
      <c r="C127" s="112">
        <f>IF(($P$9-SUM($C$9:C126))&gt;0,$AA$9,0)</f>
        <v>0</v>
      </c>
      <c r="D127" s="113">
        <f>IF(($P$10-SUM($D$9:D126))&gt;0,$AA$10,0)</f>
        <v>0</v>
      </c>
      <c r="E127" s="114">
        <f>ROUND(((P$9-SUM(C$9:C126))*P$14/100)/12,0)</f>
        <v>0</v>
      </c>
      <c r="F127" s="115">
        <f t="shared" si="11"/>
        <v>0</v>
      </c>
      <c r="G127" s="121" t="s">
        <v>184</v>
      </c>
      <c r="H127" s="122">
        <f>SUM(B117:B128)</f>
        <v>0</v>
      </c>
      <c r="I127" s="116"/>
      <c r="J127" s="116"/>
      <c r="K127" s="116"/>
      <c r="L127" s="116"/>
      <c r="M127" s="117">
        <f t="shared" si="9"/>
        <v>0</v>
      </c>
      <c r="N127" s="265"/>
      <c r="O127" s="259"/>
      <c r="P127" s="259"/>
      <c r="Q127" s="259"/>
      <c r="R127" s="259"/>
      <c r="S127" s="259"/>
      <c r="T127" s="259"/>
      <c r="U127" s="259"/>
      <c r="V127" s="259"/>
      <c r="W127" s="259"/>
      <c r="X127" s="274"/>
      <c r="Y127" s="274"/>
      <c r="Z127" s="274"/>
      <c r="AA127" s="278"/>
      <c r="AB127" s="259"/>
      <c r="AC127" s="259"/>
    </row>
    <row r="128" spans="1:29" s="93" customFormat="1" ht="18.75" customHeight="1" x14ac:dyDescent="0.2">
      <c r="A128" s="123">
        <f t="shared" si="10"/>
        <v>0</v>
      </c>
      <c r="B128" s="124">
        <f t="shared" si="7"/>
        <v>0</v>
      </c>
      <c r="C128" s="125">
        <f>IF(($P$9-SUM($C$9:C127))&gt;0,$AA$9,0)</f>
        <v>0</v>
      </c>
      <c r="D128" s="126">
        <f>IF(($P$10-SUM($D$9:D127))&gt;0,$AA$10,0)</f>
        <v>0</v>
      </c>
      <c r="E128" s="127">
        <f>ROUND(((P$9-SUM(C$9:C127))*P$14/100)/12,0)</f>
        <v>0</v>
      </c>
      <c r="F128" s="128">
        <f t="shared" si="11"/>
        <v>0</v>
      </c>
      <c r="G128" s="129" t="s">
        <v>186</v>
      </c>
      <c r="H128" s="130">
        <f>SUM(E117:E128)</f>
        <v>0</v>
      </c>
      <c r="I128" s="131"/>
      <c r="J128" s="131"/>
      <c r="K128" s="131"/>
      <c r="L128" s="131"/>
      <c r="M128" s="132">
        <f t="shared" si="9"/>
        <v>0</v>
      </c>
      <c r="N128" s="265"/>
      <c r="O128" s="259"/>
      <c r="P128" s="259"/>
      <c r="Q128" s="259"/>
      <c r="R128" s="259"/>
      <c r="S128" s="259"/>
      <c r="T128" s="259"/>
      <c r="U128" s="259"/>
      <c r="V128" s="259"/>
      <c r="W128" s="259"/>
      <c r="X128" s="274"/>
      <c r="Y128" s="274"/>
      <c r="Z128" s="274"/>
      <c r="AA128" s="278"/>
      <c r="AB128" s="259"/>
      <c r="AC128" s="259"/>
    </row>
    <row r="129" spans="1:29" s="93" customFormat="1" ht="18.75" customHeight="1" x14ac:dyDescent="0.2">
      <c r="A129" s="101">
        <f t="shared" si="10"/>
        <v>0</v>
      </c>
      <c r="B129" s="102">
        <f t="shared" si="7"/>
        <v>0</v>
      </c>
      <c r="C129" s="103">
        <f>IF(($P$9-SUM($C$9:C128))&gt;0,$AA$9,0)</f>
        <v>0</v>
      </c>
      <c r="D129" s="104">
        <f>IF(($P$10-SUM($D$9:D128))&gt;0,$AA$10,0)</f>
        <v>0</v>
      </c>
      <c r="E129" s="105">
        <f>IF(P$13&gt;1,"未定",ROUND(((P$9-SUM(C$9:C128))*P$14/100)/12,0))</f>
        <v>0</v>
      </c>
      <c r="F129" s="106">
        <f t="shared" ref="F129:F160" si="12">IF(P$13&gt;1,"未定",B129+E129)</f>
        <v>0</v>
      </c>
      <c r="G129" s="661" t="s">
        <v>196</v>
      </c>
      <c r="H129" s="662"/>
      <c r="I129" s="107"/>
      <c r="J129" s="107"/>
      <c r="K129" s="107"/>
      <c r="L129" s="107"/>
      <c r="M129" s="109">
        <f t="shared" si="9"/>
        <v>0</v>
      </c>
      <c r="N129" s="265"/>
      <c r="O129" s="259"/>
      <c r="P129" s="259"/>
      <c r="Q129" s="259"/>
      <c r="R129" s="259"/>
      <c r="S129" s="259"/>
      <c r="T129" s="259"/>
      <c r="U129" s="259"/>
      <c r="V129" s="259"/>
      <c r="W129" s="259"/>
      <c r="X129" s="274"/>
      <c r="Y129" s="274"/>
      <c r="Z129" s="274"/>
      <c r="AA129" s="278"/>
      <c r="AB129" s="259"/>
      <c r="AC129" s="259"/>
    </row>
    <row r="130" spans="1:29" s="93" customFormat="1" ht="18.75" customHeight="1" x14ac:dyDescent="0.2">
      <c r="A130" s="110">
        <f t="shared" si="10"/>
        <v>0</v>
      </c>
      <c r="B130" s="111">
        <f t="shared" si="7"/>
        <v>0</v>
      </c>
      <c r="C130" s="112">
        <f>IF(($P$9-SUM($C$9:C129))&gt;0,$AA$9,0)</f>
        <v>0</v>
      </c>
      <c r="D130" s="113">
        <f>IF(($P$10-SUM($D$9:D129))&gt;0,$AA$10,0)</f>
        <v>0</v>
      </c>
      <c r="E130" s="114">
        <f>IF(P$13&gt;1,"未定",ROUND(((P$9-SUM(C$9:C129))*P$14/100)/12,0))</f>
        <v>0</v>
      </c>
      <c r="F130" s="115">
        <f t="shared" si="12"/>
        <v>0</v>
      </c>
      <c r="G130" s="663"/>
      <c r="H130" s="664"/>
      <c r="I130" s="116"/>
      <c r="J130" s="116"/>
      <c r="K130" s="116"/>
      <c r="L130" s="116"/>
      <c r="M130" s="117">
        <f t="shared" si="9"/>
        <v>0</v>
      </c>
      <c r="N130" s="265"/>
      <c r="O130" s="259"/>
      <c r="P130" s="259"/>
      <c r="Q130" s="259"/>
      <c r="R130" s="259"/>
      <c r="S130" s="259"/>
      <c r="T130" s="259"/>
      <c r="U130" s="259"/>
      <c r="V130" s="259"/>
      <c r="W130" s="259"/>
      <c r="X130" s="274"/>
      <c r="Y130" s="274"/>
      <c r="Z130" s="274"/>
      <c r="AA130" s="278"/>
      <c r="AB130" s="259"/>
      <c r="AC130" s="259"/>
    </row>
    <row r="131" spans="1:29" s="93" customFormat="1" ht="18.75" customHeight="1" x14ac:dyDescent="0.2">
      <c r="A131" s="110">
        <f t="shared" si="10"/>
        <v>0</v>
      </c>
      <c r="B131" s="111">
        <f t="shared" si="7"/>
        <v>0</v>
      </c>
      <c r="C131" s="112">
        <f>IF(($P$9-SUM($C$9:C130))&gt;0,$AA$9,0)</f>
        <v>0</v>
      </c>
      <c r="D131" s="113">
        <f>IF(($P$10-SUM($D$9:D130))&gt;0,$AA$10,0)</f>
        <v>0</v>
      </c>
      <c r="E131" s="114">
        <f>IF(P$13&gt;1,"未定",ROUND(((P$9-SUM(C$9:C130))*P$14/100)/12,0))</f>
        <v>0</v>
      </c>
      <c r="F131" s="115">
        <f t="shared" si="12"/>
        <v>0</v>
      </c>
      <c r="G131" s="663"/>
      <c r="H131" s="664"/>
      <c r="I131" s="116"/>
      <c r="J131" s="116"/>
      <c r="K131" s="116"/>
      <c r="L131" s="116"/>
      <c r="M131" s="117">
        <f t="shared" si="9"/>
        <v>0</v>
      </c>
      <c r="N131" s="265"/>
      <c r="O131" s="259"/>
      <c r="P131" s="259"/>
      <c r="Q131" s="259"/>
      <c r="R131" s="259"/>
      <c r="S131" s="259"/>
      <c r="T131" s="259"/>
      <c r="U131" s="259"/>
      <c r="V131" s="259"/>
      <c r="W131" s="259"/>
      <c r="X131" s="274"/>
      <c r="Y131" s="274"/>
      <c r="Z131" s="274"/>
      <c r="AA131" s="278"/>
      <c r="AB131" s="259"/>
      <c r="AC131" s="259"/>
    </row>
    <row r="132" spans="1:29" s="93" customFormat="1" ht="18.75" customHeight="1" x14ac:dyDescent="0.2">
      <c r="A132" s="110">
        <f t="shared" si="10"/>
        <v>0</v>
      </c>
      <c r="B132" s="111">
        <f t="shared" si="7"/>
        <v>0</v>
      </c>
      <c r="C132" s="112">
        <f>IF(($P$9-SUM($C$9:C131))&gt;0,$AA$9,0)</f>
        <v>0</v>
      </c>
      <c r="D132" s="113">
        <f>IF(($P$10-SUM($D$9:D131))&gt;0,$AA$10,0)</f>
        <v>0</v>
      </c>
      <c r="E132" s="114">
        <f>IF(P$13&gt;1,"未定",ROUND(((P$9-SUM(C$9:C131))*P$14/100)/12,0))</f>
        <v>0</v>
      </c>
      <c r="F132" s="115">
        <f t="shared" si="12"/>
        <v>0</v>
      </c>
      <c r="G132" s="663"/>
      <c r="H132" s="664"/>
      <c r="I132" s="116"/>
      <c r="J132" s="116"/>
      <c r="K132" s="116"/>
      <c r="L132" s="116"/>
      <c r="M132" s="117">
        <f t="shared" si="9"/>
        <v>0</v>
      </c>
      <c r="N132" s="265"/>
      <c r="O132" s="259"/>
      <c r="P132" s="259"/>
      <c r="Q132" s="259"/>
      <c r="R132" s="259"/>
      <c r="S132" s="259"/>
      <c r="T132" s="259"/>
      <c r="U132" s="259"/>
      <c r="V132" s="259"/>
      <c r="W132" s="259"/>
      <c r="X132" s="274"/>
      <c r="Y132" s="274"/>
      <c r="Z132" s="274"/>
      <c r="AA132" s="278"/>
      <c r="AB132" s="259"/>
      <c r="AC132" s="259"/>
    </row>
    <row r="133" spans="1:29" s="93" customFormat="1" ht="18.75" customHeight="1" x14ac:dyDescent="0.2">
      <c r="A133" s="110">
        <f t="shared" si="10"/>
        <v>0</v>
      </c>
      <c r="B133" s="111">
        <f t="shared" si="7"/>
        <v>0</v>
      </c>
      <c r="C133" s="112">
        <f>IF(($P$9-SUM($C$9:C132))&gt;0,$AA$9,0)</f>
        <v>0</v>
      </c>
      <c r="D133" s="113">
        <f>IF(($P$10-SUM($D$9:D132))&gt;0,$AA$10,0)</f>
        <v>0</v>
      </c>
      <c r="E133" s="114">
        <f>IF(P$13&gt;1,"未定",ROUND(((P$9-SUM(C$9:C132))*P$14/100)/12,0))</f>
        <v>0</v>
      </c>
      <c r="F133" s="115">
        <f t="shared" si="12"/>
        <v>0</v>
      </c>
      <c r="G133" s="663"/>
      <c r="H133" s="664"/>
      <c r="I133" s="116"/>
      <c r="J133" s="116"/>
      <c r="K133" s="116"/>
      <c r="L133" s="116"/>
      <c r="M133" s="117">
        <f t="shared" si="9"/>
        <v>0</v>
      </c>
      <c r="N133" s="265"/>
      <c r="O133" s="259"/>
      <c r="P133" s="259"/>
      <c r="Q133" s="259"/>
      <c r="R133" s="259"/>
      <c r="S133" s="259"/>
      <c r="T133" s="259"/>
      <c r="U133" s="259"/>
      <c r="V133" s="259"/>
      <c r="W133" s="259"/>
      <c r="X133" s="274"/>
      <c r="Y133" s="274"/>
      <c r="Z133" s="274"/>
      <c r="AA133" s="278"/>
      <c r="AB133" s="259"/>
      <c r="AC133" s="259"/>
    </row>
    <row r="134" spans="1:29" s="93" customFormat="1" ht="18.75" customHeight="1" x14ac:dyDescent="0.2">
      <c r="A134" s="110">
        <f t="shared" si="10"/>
        <v>0</v>
      </c>
      <c r="B134" s="111">
        <f t="shared" si="7"/>
        <v>0</v>
      </c>
      <c r="C134" s="112">
        <f>IF(($P$9-SUM($C$9:C133))&gt;0,$AA$9,0)</f>
        <v>0</v>
      </c>
      <c r="D134" s="113">
        <f>IF(($P$10-SUM($D$9:D133))&gt;0,$AA$10,0)</f>
        <v>0</v>
      </c>
      <c r="E134" s="114">
        <f>IF(P$13&gt;1,"未定",ROUND(((P$9-SUM(C$9:C133))*P$14/100)/12,0))</f>
        <v>0</v>
      </c>
      <c r="F134" s="115">
        <f t="shared" si="12"/>
        <v>0</v>
      </c>
      <c r="G134" s="663"/>
      <c r="H134" s="664"/>
      <c r="I134" s="116"/>
      <c r="J134" s="116"/>
      <c r="K134" s="116"/>
      <c r="L134" s="116"/>
      <c r="M134" s="117">
        <f t="shared" si="9"/>
        <v>0</v>
      </c>
      <c r="N134" s="265"/>
      <c r="O134" s="259"/>
      <c r="P134" s="259"/>
      <c r="Q134" s="259"/>
      <c r="R134" s="259"/>
      <c r="S134" s="259"/>
      <c r="T134" s="259"/>
      <c r="U134" s="259"/>
      <c r="V134" s="259"/>
      <c r="W134" s="259"/>
      <c r="X134" s="274"/>
      <c r="Y134" s="274"/>
      <c r="Z134" s="274"/>
      <c r="AA134" s="278"/>
      <c r="AB134" s="259"/>
      <c r="AC134" s="259"/>
    </row>
    <row r="135" spans="1:29" s="93" customFormat="1" ht="18.75" customHeight="1" x14ac:dyDescent="0.2">
      <c r="A135" s="110">
        <f t="shared" si="10"/>
        <v>0</v>
      </c>
      <c r="B135" s="111">
        <f t="shared" si="7"/>
        <v>0</v>
      </c>
      <c r="C135" s="112">
        <f>IF(($P$9-SUM($C$9:C134))&gt;0,$AA$9,0)</f>
        <v>0</v>
      </c>
      <c r="D135" s="113">
        <f>IF(($P$10-SUM($D$9:D134))&gt;0,$AA$10,0)</f>
        <v>0</v>
      </c>
      <c r="E135" s="114">
        <f>IF(P$13&gt;1,"未定",ROUND(((P$9-SUM(C$9:C134))*P$14/100)/12,0))</f>
        <v>0</v>
      </c>
      <c r="F135" s="115">
        <f t="shared" si="12"/>
        <v>0</v>
      </c>
      <c r="G135" s="663"/>
      <c r="H135" s="664"/>
      <c r="I135" s="116"/>
      <c r="J135" s="116"/>
      <c r="K135" s="116"/>
      <c r="L135" s="116"/>
      <c r="M135" s="117">
        <f t="shared" si="9"/>
        <v>0</v>
      </c>
      <c r="N135" s="265"/>
      <c r="O135" s="259"/>
      <c r="P135" s="259"/>
      <c r="Q135" s="259"/>
      <c r="R135" s="259"/>
      <c r="S135" s="259"/>
      <c r="T135" s="259"/>
      <c r="U135" s="259"/>
      <c r="V135" s="259"/>
      <c r="W135" s="259"/>
      <c r="X135" s="274"/>
      <c r="Y135" s="274"/>
      <c r="Z135" s="274"/>
      <c r="AA135" s="278"/>
      <c r="AB135" s="259"/>
      <c r="AC135" s="259"/>
    </row>
    <row r="136" spans="1:29" s="93" customFormat="1" ht="18.75" customHeight="1" x14ac:dyDescent="0.2">
      <c r="A136" s="110">
        <f t="shared" si="10"/>
        <v>0</v>
      </c>
      <c r="B136" s="111">
        <f t="shared" si="7"/>
        <v>0</v>
      </c>
      <c r="C136" s="112">
        <f>IF(($P$9-SUM($C$9:C135))&gt;0,$AA$9,0)</f>
        <v>0</v>
      </c>
      <c r="D136" s="113">
        <f>IF(($P$10-SUM($D$9:D135))&gt;0,$AA$10,0)</f>
        <v>0</v>
      </c>
      <c r="E136" s="114">
        <f>IF(P$13&gt;1,"未定",ROUND(((P$9-SUM(C$9:C135))*P$14/100)/12,0))</f>
        <v>0</v>
      </c>
      <c r="F136" s="115">
        <f t="shared" si="12"/>
        <v>0</v>
      </c>
      <c r="G136" s="663"/>
      <c r="H136" s="664"/>
      <c r="I136" s="116"/>
      <c r="J136" s="116"/>
      <c r="K136" s="116"/>
      <c r="L136" s="116"/>
      <c r="M136" s="117">
        <f t="shared" si="9"/>
        <v>0</v>
      </c>
      <c r="N136" s="265"/>
      <c r="O136" s="259"/>
      <c r="P136" s="259"/>
      <c r="Q136" s="259"/>
      <c r="R136" s="259"/>
      <c r="S136" s="259"/>
      <c r="T136" s="259"/>
      <c r="U136" s="259"/>
      <c r="V136" s="259"/>
      <c r="W136" s="259"/>
      <c r="X136" s="274"/>
      <c r="Y136" s="274"/>
      <c r="Z136" s="274"/>
      <c r="AA136" s="278"/>
      <c r="AB136" s="259"/>
      <c r="AC136" s="259"/>
    </row>
    <row r="137" spans="1:29" s="93" customFormat="1" ht="18.75" customHeight="1" x14ac:dyDescent="0.2">
      <c r="A137" s="110">
        <f t="shared" si="10"/>
        <v>0</v>
      </c>
      <c r="B137" s="111">
        <f t="shared" ref="B137:B200" si="13">SUM(C137:D137)</f>
        <v>0</v>
      </c>
      <c r="C137" s="112">
        <f>IF(($P$9-SUM($C$9:C136))&gt;0,$AA$9,0)</f>
        <v>0</v>
      </c>
      <c r="D137" s="113">
        <f>IF(($P$10-SUM($D$9:D136))&gt;0,$AA$10,0)</f>
        <v>0</v>
      </c>
      <c r="E137" s="114">
        <f>IF(P$13&gt;1,"未定",ROUND(((P$9-SUM(C$9:C136))*P$14/100)/12,0))</f>
        <v>0</v>
      </c>
      <c r="F137" s="115">
        <f t="shared" si="12"/>
        <v>0</v>
      </c>
      <c r="G137" s="663"/>
      <c r="H137" s="664"/>
      <c r="I137" s="116"/>
      <c r="J137" s="116"/>
      <c r="K137" s="116"/>
      <c r="L137" s="116"/>
      <c r="M137" s="117">
        <f t="shared" ref="M137:M200" si="14">SUM(I137:L137)</f>
        <v>0</v>
      </c>
      <c r="N137" s="265"/>
      <c r="O137" s="259"/>
      <c r="P137" s="259"/>
      <c r="Q137" s="259"/>
      <c r="R137" s="259"/>
      <c r="S137" s="259"/>
      <c r="T137" s="259"/>
      <c r="U137" s="259"/>
      <c r="V137" s="259"/>
      <c r="W137" s="259"/>
      <c r="X137" s="274"/>
      <c r="Y137" s="274"/>
      <c r="Z137" s="274"/>
      <c r="AA137" s="278"/>
      <c r="AB137" s="259"/>
      <c r="AC137" s="259"/>
    </row>
    <row r="138" spans="1:29" s="93" customFormat="1" ht="18.75" customHeight="1" x14ac:dyDescent="0.2">
      <c r="A138" s="110">
        <f t="shared" ref="A138:A201" si="15">IF(F138&gt;0,A137+1,0)</f>
        <v>0</v>
      </c>
      <c r="B138" s="111">
        <f t="shared" si="13"/>
        <v>0</v>
      </c>
      <c r="C138" s="112">
        <f>IF(($P$9-SUM($C$9:C137))&gt;0,$AA$9,0)</f>
        <v>0</v>
      </c>
      <c r="D138" s="113">
        <f>IF(($P$10-SUM($D$9:D137))&gt;0,$AA$10,0)</f>
        <v>0</v>
      </c>
      <c r="E138" s="114">
        <f>IF(P$13&gt;1,"未定",ROUND(((P$9-SUM(C$9:C137))*P$14/100)/12,0))</f>
        <v>0</v>
      </c>
      <c r="F138" s="115">
        <f t="shared" si="12"/>
        <v>0</v>
      </c>
      <c r="G138" s="119" t="s">
        <v>115</v>
      </c>
      <c r="H138" s="134">
        <f>IF(P$13&gt;1,"未定",SUM(F129:F140))</f>
        <v>0</v>
      </c>
      <c r="I138" s="116"/>
      <c r="J138" s="116"/>
      <c r="K138" s="116"/>
      <c r="L138" s="116"/>
      <c r="M138" s="117">
        <f t="shared" si="14"/>
        <v>0</v>
      </c>
      <c r="N138" s="265"/>
      <c r="O138" s="259"/>
      <c r="P138" s="259"/>
      <c r="Q138" s="259"/>
      <c r="R138" s="259"/>
      <c r="S138" s="259"/>
      <c r="T138" s="259"/>
      <c r="U138" s="259"/>
      <c r="V138" s="259"/>
      <c r="W138" s="259"/>
      <c r="X138" s="274"/>
      <c r="Y138" s="274"/>
      <c r="Z138" s="274"/>
      <c r="AA138" s="278"/>
      <c r="AB138" s="259"/>
      <c r="AC138" s="259"/>
    </row>
    <row r="139" spans="1:29" s="93" customFormat="1" ht="18.75" customHeight="1" x14ac:dyDescent="0.2">
      <c r="A139" s="110">
        <f t="shared" si="15"/>
        <v>0</v>
      </c>
      <c r="B139" s="111">
        <f t="shared" si="13"/>
        <v>0</v>
      </c>
      <c r="C139" s="112">
        <f>IF(($P$9-SUM($C$9:C138))&gt;0,$AA$9,0)</f>
        <v>0</v>
      </c>
      <c r="D139" s="113">
        <f>IF(($P$10-SUM($D$9:D138))&gt;0,$AA$10,0)</f>
        <v>0</v>
      </c>
      <c r="E139" s="114">
        <f>IF(P$13&gt;1,"未定",ROUND(((P$9-SUM(C$9:C138))*P$14/100)/12,0))</f>
        <v>0</v>
      </c>
      <c r="F139" s="115">
        <f t="shared" si="12"/>
        <v>0</v>
      </c>
      <c r="G139" s="121" t="s">
        <v>184</v>
      </c>
      <c r="H139" s="122">
        <f>SUM(B129:B140)</f>
        <v>0</v>
      </c>
      <c r="I139" s="116"/>
      <c r="J139" s="116"/>
      <c r="K139" s="116"/>
      <c r="L139" s="116"/>
      <c r="M139" s="117">
        <f t="shared" si="14"/>
        <v>0</v>
      </c>
      <c r="N139" s="265"/>
      <c r="O139" s="259"/>
      <c r="P139" s="259"/>
      <c r="Q139" s="259"/>
      <c r="R139" s="259"/>
      <c r="S139" s="259"/>
      <c r="T139" s="259"/>
      <c r="U139" s="259"/>
      <c r="V139" s="259"/>
      <c r="W139" s="259"/>
      <c r="X139" s="274"/>
      <c r="Y139" s="274"/>
      <c r="Z139" s="274"/>
      <c r="AA139" s="278"/>
      <c r="AB139" s="259"/>
      <c r="AC139" s="259"/>
    </row>
    <row r="140" spans="1:29" s="93" customFormat="1" ht="18.75" customHeight="1" x14ac:dyDescent="0.2">
      <c r="A140" s="123">
        <f t="shared" si="15"/>
        <v>0</v>
      </c>
      <c r="B140" s="124">
        <f t="shared" si="13"/>
        <v>0</v>
      </c>
      <c r="C140" s="125">
        <f>IF(($P$9-SUM($C$9:C139))&gt;0,$AA$9,0)</f>
        <v>0</v>
      </c>
      <c r="D140" s="126">
        <f>IF(($P$10-SUM($D$9:D139))&gt;0,$AA$10,0)</f>
        <v>0</v>
      </c>
      <c r="E140" s="114">
        <f>IF(P$13&gt;1,"未定",ROUND(((P$9-SUM(C$9:C139))*P$14/100)/12,0))</f>
        <v>0</v>
      </c>
      <c r="F140" s="128">
        <f t="shared" si="12"/>
        <v>0</v>
      </c>
      <c r="G140" s="129" t="s">
        <v>186</v>
      </c>
      <c r="H140" s="130">
        <f>IF(P$13&gt;1,"未定",SUM(E129:E140))</f>
        <v>0</v>
      </c>
      <c r="I140" s="131"/>
      <c r="J140" s="131"/>
      <c r="K140" s="131"/>
      <c r="L140" s="131"/>
      <c r="M140" s="132">
        <f t="shared" si="14"/>
        <v>0</v>
      </c>
      <c r="N140" s="265"/>
      <c r="O140" s="259"/>
      <c r="P140" s="259"/>
      <c r="Q140" s="259"/>
      <c r="R140" s="259"/>
      <c r="S140" s="259"/>
      <c r="T140" s="259"/>
      <c r="U140" s="259"/>
      <c r="V140" s="259"/>
      <c r="W140" s="259"/>
      <c r="X140" s="274"/>
      <c r="Y140" s="274"/>
      <c r="Z140" s="274"/>
      <c r="AA140" s="278"/>
      <c r="AB140" s="259"/>
      <c r="AC140" s="259"/>
    </row>
    <row r="141" spans="1:29" s="93" customFormat="1" ht="18.75" customHeight="1" x14ac:dyDescent="0.2">
      <c r="A141" s="101">
        <f t="shared" si="15"/>
        <v>0</v>
      </c>
      <c r="B141" s="102">
        <f t="shared" si="13"/>
        <v>0</v>
      </c>
      <c r="C141" s="103">
        <f>IF(($P$9-SUM($C$9:C140))&gt;0,$AA$9,0)</f>
        <v>0</v>
      </c>
      <c r="D141" s="104">
        <f>IF(($P$10-SUM($D$9:D140))&gt;0,$AA$10,0)</f>
        <v>0</v>
      </c>
      <c r="E141" s="105">
        <f>IF(P$13&gt;1,"未定",ROUND(((P$9-SUM(C$9:C140))*P$14/100)/12,0))</f>
        <v>0</v>
      </c>
      <c r="F141" s="106">
        <f t="shared" si="12"/>
        <v>0</v>
      </c>
      <c r="G141" s="661" t="s">
        <v>197</v>
      </c>
      <c r="H141" s="662"/>
      <c r="I141" s="107"/>
      <c r="J141" s="107"/>
      <c r="K141" s="107"/>
      <c r="L141" s="107"/>
      <c r="M141" s="109">
        <f t="shared" si="14"/>
        <v>0</v>
      </c>
      <c r="N141" s="265"/>
      <c r="O141" s="259"/>
      <c r="P141" s="259"/>
      <c r="Q141" s="259"/>
      <c r="R141" s="259"/>
      <c r="S141" s="259"/>
      <c r="T141" s="259"/>
      <c r="U141" s="259"/>
      <c r="V141" s="259"/>
      <c r="W141" s="259"/>
      <c r="X141" s="274"/>
      <c r="Y141" s="274"/>
      <c r="Z141" s="274"/>
      <c r="AA141" s="278"/>
      <c r="AB141" s="259"/>
      <c r="AC141" s="259"/>
    </row>
    <row r="142" spans="1:29" s="93" customFormat="1" ht="18.75" customHeight="1" x14ac:dyDescent="0.2">
      <c r="A142" s="110">
        <f t="shared" si="15"/>
        <v>0</v>
      </c>
      <c r="B142" s="111">
        <f t="shared" si="13"/>
        <v>0</v>
      </c>
      <c r="C142" s="112">
        <f>IF(($P$9-SUM($C$9:C141))&gt;0,$AA$9,0)</f>
        <v>0</v>
      </c>
      <c r="D142" s="113">
        <f>IF(($P$10-SUM($D$9:D141))&gt;0,$AA$10,0)</f>
        <v>0</v>
      </c>
      <c r="E142" s="114">
        <f>IF(P$13&gt;1,"未定",ROUND(((P$9-SUM(C$9:C141))*P$14/100)/12,0))</f>
        <v>0</v>
      </c>
      <c r="F142" s="115">
        <f t="shared" si="12"/>
        <v>0</v>
      </c>
      <c r="G142" s="663"/>
      <c r="H142" s="664"/>
      <c r="I142" s="116"/>
      <c r="J142" s="116"/>
      <c r="K142" s="116"/>
      <c r="L142" s="116"/>
      <c r="M142" s="117">
        <f t="shared" si="14"/>
        <v>0</v>
      </c>
      <c r="N142" s="265"/>
      <c r="O142" s="259"/>
      <c r="P142" s="259"/>
      <c r="Q142" s="259"/>
      <c r="R142" s="259"/>
      <c r="S142" s="259"/>
      <c r="T142" s="259"/>
      <c r="U142" s="259"/>
      <c r="V142" s="259"/>
      <c r="W142" s="259"/>
      <c r="X142" s="274"/>
      <c r="Y142" s="274"/>
      <c r="Z142" s="274"/>
      <c r="AA142" s="278"/>
      <c r="AB142" s="259"/>
      <c r="AC142" s="259"/>
    </row>
    <row r="143" spans="1:29" s="93" customFormat="1" ht="18.75" customHeight="1" x14ac:dyDescent="0.2">
      <c r="A143" s="110">
        <f t="shared" si="15"/>
        <v>0</v>
      </c>
      <c r="B143" s="111">
        <f t="shared" si="13"/>
        <v>0</v>
      </c>
      <c r="C143" s="112">
        <f>IF(($P$9-SUM($C$9:C142))&gt;0,$AA$9,0)</f>
        <v>0</v>
      </c>
      <c r="D143" s="113">
        <f>IF(($P$10-SUM($D$9:D142))&gt;0,$AA$10,0)</f>
        <v>0</v>
      </c>
      <c r="E143" s="114">
        <f>IF(P$13&gt;1,"未定",ROUND(((P$9-SUM(C$9:C142))*P$14/100)/12,0))</f>
        <v>0</v>
      </c>
      <c r="F143" s="115">
        <f t="shared" si="12"/>
        <v>0</v>
      </c>
      <c r="G143" s="663"/>
      <c r="H143" s="664"/>
      <c r="I143" s="116"/>
      <c r="J143" s="116"/>
      <c r="K143" s="116"/>
      <c r="L143" s="116"/>
      <c r="M143" s="117">
        <f t="shared" si="14"/>
        <v>0</v>
      </c>
      <c r="N143" s="265"/>
      <c r="O143" s="259"/>
      <c r="P143" s="259"/>
      <c r="Q143" s="259"/>
      <c r="R143" s="259"/>
      <c r="S143" s="259"/>
      <c r="T143" s="259"/>
      <c r="U143" s="259"/>
      <c r="V143" s="259"/>
      <c r="W143" s="259"/>
      <c r="X143" s="274"/>
      <c r="Y143" s="274"/>
      <c r="Z143" s="274"/>
      <c r="AA143" s="278"/>
      <c r="AB143" s="259"/>
      <c r="AC143" s="259"/>
    </row>
    <row r="144" spans="1:29" s="93" customFormat="1" ht="18.75" customHeight="1" x14ac:dyDescent="0.2">
      <c r="A144" s="110">
        <f t="shared" si="15"/>
        <v>0</v>
      </c>
      <c r="B144" s="111">
        <f t="shared" si="13"/>
        <v>0</v>
      </c>
      <c r="C144" s="112">
        <f>IF(($P$9-SUM($C$9:C143))&gt;0,$AA$9,0)</f>
        <v>0</v>
      </c>
      <c r="D144" s="113">
        <f>IF(($P$10-SUM($D$9:D143))&gt;0,$AA$10,0)</f>
        <v>0</v>
      </c>
      <c r="E144" s="114">
        <f>IF(P$13&gt;1,"未定",ROUND(((P$9-SUM(C$9:C143))*P$14/100)/12,0))</f>
        <v>0</v>
      </c>
      <c r="F144" s="115">
        <f t="shared" si="12"/>
        <v>0</v>
      </c>
      <c r="G144" s="663"/>
      <c r="H144" s="664"/>
      <c r="I144" s="116"/>
      <c r="J144" s="116"/>
      <c r="K144" s="116"/>
      <c r="L144" s="116"/>
      <c r="M144" s="117">
        <f t="shared" si="14"/>
        <v>0</v>
      </c>
      <c r="N144" s="265"/>
      <c r="O144" s="259"/>
      <c r="P144" s="259"/>
      <c r="Q144" s="259"/>
      <c r="R144" s="259"/>
      <c r="S144" s="259"/>
      <c r="T144" s="259"/>
      <c r="U144" s="259"/>
      <c r="V144" s="259"/>
      <c r="W144" s="259"/>
      <c r="X144" s="274"/>
      <c r="Y144" s="274"/>
      <c r="Z144" s="274"/>
      <c r="AA144" s="278"/>
      <c r="AB144" s="259"/>
      <c r="AC144" s="259"/>
    </row>
    <row r="145" spans="1:29" s="93" customFormat="1" ht="18.75" customHeight="1" x14ac:dyDescent="0.2">
      <c r="A145" s="110">
        <f t="shared" si="15"/>
        <v>0</v>
      </c>
      <c r="B145" s="111">
        <f t="shared" si="13"/>
        <v>0</v>
      </c>
      <c r="C145" s="112">
        <f>IF(($P$9-SUM($C$9:C144))&gt;0,$AA$9,0)</f>
        <v>0</v>
      </c>
      <c r="D145" s="113">
        <f>IF(($P$10-SUM($D$9:D144))&gt;0,$AA$10,0)</f>
        <v>0</v>
      </c>
      <c r="E145" s="114">
        <f>IF(P$13&gt;1,"未定",ROUND(((P$9-SUM(C$9:C144))*P$14/100)/12,0))</f>
        <v>0</v>
      </c>
      <c r="F145" s="115">
        <f t="shared" si="12"/>
        <v>0</v>
      </c>
      <c r="G145" s="663"/>
      <c r="H145" s="664"/>
      <c r="I145" s="116"/>
      <c r="J145" s="116"/>
      <c r="K145" s="116"/>
      <c r="L145" s="116"/>
      <c r="M145" s="117">
        <f t="shared" si="14"/>
        <v>0</v>
      </c>
      <c r="N145" s="265"/>
      <c r="O145" s="259"/>
      <c r="P145" s="259"/>
      <c r="Q145" s="259"/>
      <c r="R145" s="259"/>
      <c r="S145" s="259"/>
      <c r="T145" s="259"/>
      <c r="U145" s="259"/>
      <c r="V145" s="259"/>
      <c r="W145" s="259"/>
      <c r="X145" s="274"/>
      <c r="Y145" s="274"/>
      <c r="Z145" s="274"/>
      <c r="AA145" s="278"/>
      <c r="AB145" s="259"/>
      <c r="AC145" s="259"/>
    </row>
    <row r="146" spans="1:29" s="93" customFormat="1" ht="18.75" customHeight="1" x14ac:dyDescent="0.2">
      <c r="A146" s="110">
        <f t="shared" si="15"/>
        <v>0</v>
      </c>
      <c r="B146" s="111">
        <f t="shared" si="13"/>
        <v>0</v>
      </c>
      <c r="C146" s="112">
        <f>IF(($P$9-SUM($C$9:C145))&gt;0,$AA$9,0)</f>
        <v>0</v>
      </c>
      <c r="D146" s="113">
        <f>IF(($P$10-SUM($D$9:D145))&gt;0,$AA$10,0)</f>
        <v>0</v>
      </c>
      <c r="E146" s="114">
        <f>IF(P$13&gt;1,"未定",ROUND(((P$9-SUM(C$9:C145))*P$14/100)/12,0))</f>
        <v>0</v>
      </c>
      <c r="F146" s="115">
        <f t="shared" si="12"/>
        <v>0</v>
      </c>
      <c r="G146" s="663"/>
      <c r="H146" s="664"/>
      <c r="I146" s="116"/>
      <c r="J146" s="116"/>
      <c r="K146" s="116"/>
      <c r="L146" s="116"/>
      <c r="M146" s="117">
        <f t="shared" si="14"/>
        <v>0</v>
      </c>
      <c r="N146" s="265"/>
      <c r="O146" s="259"/>
      <c r="P146" s="259"/>
      <c r="Q146" s="259"/>
      <c r="R146" s="259"/>
      <c r="S146" s="259"/>
      <c r="T146" s="259"/>
      <c r="U146" s="259"/>
      <c r="V146" s="259"/>
      <c r="W146" s="259"/>
      <c r="X146" s="274"/>
      <c r="Y146" s="274"/>
      <c r="Z146" s="274"/>
      <c r="AA146" s="278"/>
      <c r="AB146" s="259"/>
      <c r="AC146" s="259"/>
    </row>
    <row r="147" spans="1:29" s="93" customFormat="1" ht="18.75" customHeight="1" x14ac:dyDescent="0.2">
      <c r="A147" s="110">
        <f t="shared" si="15"/>
        <v>0</v>
      </c>
      <c r="B147" s="111">
        <f t="shared" si="13"/>
        <v>0</v>
      </c>
      <c r="C147" s="112">
        <f>IF(($P$9-SUM($C$9:C146))&gt;0,$AA$9,0)</f>
        <v>0</v>
      </c>
      <c r="D147" s="113">
        <f>IF(($P$10-SUM($D$9:D146))&gt;0,$AA$10,0)</f>
        <v>0</v>
      </c>
      <c r="E147" s="114">
        <f>IF(P$13&gt;1,"未定",ROUND(((P$9-SUM(C$9:C146))*P$14/100)/12,0))</f>
        <v>0</v>
      </c>
      <c r="F147" s="115">
        <f t="shared" si="12"/>
        <v>0</v>
      </c>
      <c r="G147" s="663"/>
      <c r="H147" s="664"/>
      <c r="I147" s="116"/>
      <c r="J147" s="116"/>
      <c r="K147" s="116"/>
      <c r="L147" s="116"/>
      <c r="M147" s="117">
        <f t="shared" si="14"/>
        <v>0</v>
      </c>
      <c r="N147" s="265"/>
      <c r="O147" s="259"/>
      <c r="P147" s="259"/>
      <c r="Q147" s="259"/>
      <c r="R147" s="259"/>
      <c r="S147" s="259"/>
      <c r="T147" s="259"/>
      <c r="U147" s="259"/>
      <c r="V147" s="259"/>
      <c r="W147" s="259"/>
      <c r="X147" s="274"/>
      <c r="Y147" s="274"/>
      <c r="Z147" s="274"/>
      <c r="AA147" s="278"/>
      <c r="AB147" s="259"/>
      <c r="AC147" s="259"/>
    </row>
    <row r="148" spans="1:29" s="93" customFormat="1" ht="18.75" customHeight="1" x14ac:dyDescent="0.2">
      <c r="A148" s="110">
        <f t="shared" si="15"/>
        <v>0</v>
      </c>
      <c r="B148" s="111">
        <f t="shared" si="13"/>
        <v>0</v>
      </c>
      <c r="C148" s="112">
        <f>IF(($P$9-SUM($C$9:C147))&gt;0,$AA$9,0)</f>
        <v>0</v>
      </c>
      <c r="D148" s="113">
        <f>IF(($P$10-SUM($D$9:D147))&gt;0,$AA$10,0)</f>
        <v>0</v>
      </c>
      <c r="E148" s="114">
        <f>IF(P$13&gt;1,"未定",ROUND(((P$9-SUM(C$9:C147))*P$14/100)/12,0))</f>
        <v>0</v>
      </c>
      <c r="F148" s="115">
        <f t="shared" si="12"/>
        <v>0</v>
      </c>
      <c r="G148" s="663"/>
      <c r="H148" s="664"/>
      <c r="I148" s="116"/>
      <c r="J148" s="116"/>
      <c r="K148" s="116"/>
      <c r="L148" s="116"/>
      <c r="M148" s="117">
        <f t="shared" si="14"/>
        <v>0</v>
      </c>
      <c r="N148" s="265"/>
      <c r="O148" s="259"/>
      <c r="P148" s="259"/>
      <c r="Q148" s="259"/>
      <c r="R148" s="259"/>
      <c r="S148" s="259"/>
      <c r="T148" s="259"/>
      <c r="U148" s="259"/>
      <c r="V148" s="259"/>
      <c r="W148" s="259"/>
      <c r="X148" s="274"/>
      <c r="Y148" s="274"/>
      <c r="Z148" s="274"/>
      <c r="AA148" s="278"/>
      <c r="AB148" s="259"/>
      <c r="AC148" s="259"/>
    </row>
    <row r="149" spans="1:29" s="93" customFormat="1" ht="18.75" customHeight="1" x14ac:dyDescent="0.2">
      <c r="A149" s="110">
        <f t="shared" si="15"/>
        <v>0</v>
      </c>
      <c r="B149" s="111">
        <f t="shared" si="13"/>
        <v>0</v>
      </c>
      <c r="C149" s="112">
        <f>IF(($P$9-SUM($C$9:C148))&gt;0,$AA$9,0)</f>
        <v>0</v>
      </c>
      <c r="D149" s="113">
        <f>IF(($P$10-SUM($D$9:D148))&gt;0,$AA$10,0)</f>
        <v>0</v>
      </c>
      <c r="E149" s="114">
        <f>IF(P$13&gt;1,"未定",ROUND(((P$9-SUM(C$9:C148))*P$14/100)/12,0))</f>
        <v>0</v>
      </c>
      <c r="F149" s="115">
        <f t="shared" si="12"/>
        <v>0</v>
      </c>
      <c r="G149" s="663"/>
      <c r="H149" s="664"/>
      <c r="I149" s="116"/>
      <c r="J149" s="116"/>
      <c r="K149" s="116"/>
      <c r="L149" s="116"/>
      <c r="M149" s="117">
        <f t="shared" si="14"/>
        <v>0</v>
      </c>
      <c r="N149" s="265"/>
      <c r="O149" s="259"/>
      <c r="P149" s="259"/>
      <c r="Q149" s="259"/>
      <c r="R149" s="259"/>
      <c r="S149" s="259"/>
      <c r="T149" s="259"/>
      <c r="U149" s="259"/>
      <c r="V149" s="259"/>
      <c r="W149" s="259"/>
      <c r="X149" s="274"/>
      <c r="Y149" s="274"/>
      <c r="Z149" s="274"/>
      <c r="AA149" s="278"/>
      <c r="AB149" s="259"/>
      <c r="AC149" s="259"/>
    </row>
    <row r="150" spans="1:29" s="93" customFormat="1" ht="18.75" customHeight="1" x14ac:dyDescent="0.2">
      <c r="A150" s="110">
        <f t="shared" si="15"/>
        <v>0</v>
      </c>
      <c r="B150" s="111">
        <f t="shared" si="13"/>
        <v>0</v>
      </c>
      <c r="C150" s="112">
        <f>IF(($P$9-SUM($C$9:C149))&gt;0,$AA$9,0)</f>
        <v>0</v>
      </c>
      <c r="D150" s="113">
        <f>IF(($P$10-SUM($D$9:D149))&gt;0,$AA$10,0)</f>
        <v>0</v>
      </c>
      <c r="E150" s="114">
        <f>IF(P$13&gt;1,"未定",ROUND(((P$9-SUM(C$9:C149))*P$14/100)/12,0))</f>
        <v>0</v>
      </c>
      <c r="F150" s="115">
        <f t="shared" si="12"/>
        <v>0</v>
      </c>
      <c r="G150" s="119" t="s">
        <v>115</v>
      </c>
      <c r="H150" s="134">
        <f>IF(P$13&gt;1,"未定",SUM(F141:F152))</f>
        <v>0</v>
      </c>
      <c r="I150" s="116"/>
      <c r="J150" s="116"/>
      <c r="K150" s="116"/>
      <c r="L150" s="116"/>
      <c r="M150" s="117">
        <f t="shared" si="14"/>
        <v>0</v>
      </c>
      <c r="N150" s="265"/>
      <c r="O150" s="259"/>
      <c r="P150" s="259"/>
      <c r="Q150" s="259"/>
      <c r="R150" s="259"/>
      <c r="S150" s="259"/>
      <c r="T150" s="259"/>
      <c r="U150" s="259"/>
      <c r="V150" s="259"/>
      <c r="W150" s="259"/>
      <c r="X150" s="274"/>
      <c r="Y150" s="274"/>
      <c r="Z150" s="274"/>
      <c r="AA150" s="278"/>
      <c r="AB150" s="259"/>
      <c r="AC150" s="259"/>
    </row>
    <row r="151" spans="1:29" s="93" customFormat="1" ht="18.75" customHeight="1" x14ac:dyDescent="0.2">
      <c r="A151" s="110">
        <f t="shared" si="15"/>
        <v>0</v>
      </c>
      <c r="B151" s="111">
        <f t="shared" si="13"/>
        <v>0</v>
      </c>
      <c r="C151" s="112">
        <f>IF(($P$9-SUM($C$9:C150))&gt;0,$AA$9,0)</f>
        <v>0</v>
      </c>
      <c r="D151" s="113">
        <f>IF(($P$10-SUM($D$9:D150))&gt;0,$AA$10,0)</f>
        <v>0</v>
      </c>
      <c r="E151" s="114">
        <f>IF(P$13&gt;1,"未定",ROUND(((P$9-SUM(C$9:C150))*P$14/100)/12,0))</f>
        <v>0</v>
      </c>
      <c r="F151" s="115">
        <f t="shared" si="12"/>
        <v>0</v>
      </c>
      <c r="G151" s="121" t="s">
        <v>184</v>
      </c>
      <c r="H151" s="122">
        <f>SUM(B141:B152)</f>
        <v>0</v>
      </c>
      <c r="I151" s="116"/>
      <c r="J151" s="116"/>
      <c r="K151" s="116"/>
      <c r="L151" s="116"/>
      <c r="M151" s="117">
        <f t="shared" si="14"/>
        <v>0</v>
      </c>
      <c r="N151" s="265"/>
      <c r="O151" s="259"/>
      <c r="P151" s="259"/>
      <c r="Q151" s="259"/>
      <c r="R151" s="259"/>
      <c r="S151" s="259"/>
      <c r="T151" s="259"/>
      <c r="U151" s="259"/>
      <c r="V151" s="259"/>
      <c r="W151" s="259"/>
      <c r="X151" s="274"/>
      <c r="Y151" s="274"/>
      <c r="Z151" s="274"/>
      <c r="AA151" s="278"/>
      <c r="AB151" s="259"/>
      <c r="AC151" s="259"/>
    </row>
    <row r="152" spans="1:29" s="93" customFormat="1" ht="18.75" customHeight="1" x14ac:dyDescent="0.2">
      <c r="A152" s="123">
        <f t="shared" si="15"/>
        <v>0</v>
      </c>
      <c r="B152" s="124">
        <f t="shared" si="13"/>
        <v>0</v>
      </c>
      <c r="C152" s="125">
        <f>IF(($P$9-SUM($C$9:C151))&gt;0,$AA$9,0)</f>
        <v>0</v>
      </c>
      <c r="D152" s="126">
        <f>IF(($P$10-SUM($D$9:D151))&gt;0,$AA$10,0)</f>
        <v>0</v>
      </c>
      <c r="E152" s="127">
        <f>IF(P$13&gt;1,"未定",ROUND(((P$9-SUM(C$9:C151))*P$14/100)/12,0))</f>
        <v>0</v>
      </c>
      <c r="F152" s="128">
        <f t="shared" si="12"/>
        <v>0</v>
      </c>
      <c r="G152" s="129" t="s">
        <v>186</v>
      </c>
      <c r="H152" s="130">
        <f>IF(P$13&gt;1,"未定",SUM(E141:E152))</f>
        <v>0</v>
      </c>
      <c r="I152" s="131"/>
      <c r="J152" s="131"/>
      <c r="K152" s="131"/>
      <c r="L152" s="131"/>
      <c r="M152" s="132">
        <f t="shared" si="14"/>
        <v>0</v>
      </c>
      <c r="N152" s="265"/>
      <c r="O152" s="259"/>
      <c r="P152" s="259"/>
      <c r="Q152" s="259"/>
      <c r="R152" s="259"/>
      <c r="S152" s="259"/>
      <c r="T152" s="259"/>
      <c r="U152" s="259"/>
      <c r="V152" s="259"/>
      <c r="W152" s="259"/>
      <c r="X152" s="274"/>
      <c r="Y152" s="274"/>
      <c r="Z152" s="274"/>
      <c r="AA152" s="278"/>
      <c r="AB152" s="259"/>
      <c r="AC152" s="259"/>
    </row>
    <row r="153" spans="1:29" s="93" customFormat="1" ht="18.75" customHeight="1" x14ac:dyDescent="0.2">
      <c r="A153" s="101">
        <f t="shared" si="15"/>
        <v>0</v>
      </c>
      <c r="B153" s="102">
        <f t="shared" si="13"/>
        <v>0</v>
      </c>
      <c r="C153" s="103">
        <f>IF(($P$9-SUM($C$9:C152))&gt;0,$AA$9,0)</f>
        <v>0</v>
      </c>
      <c r="D153" s="104">
        <f>IF(($P$10-SUM($D$9:D152))&gt;0,$AA$10,0)</f>
        <v>0</v>
      </c>
      <c r="E153" s="105">
        <f>IF(P$13&gt;1,"未定",ROUND(((P$9-SUM(C$9:C152))*P$14/100)/12,0))</f>
        <v>0</v>
      </c>
      <c r="F153" s="106">
        <f t="shared" si="12"/>
        <v>0</v>
      </c>
      <c r="G153" s="661" t="s">
        <v>198</v>
      </c>
      <c r="H153" s="662"/>
      <c r="I153" s="107"/>
      <c r="J153" s="107"/>
      <c r="K153" s="107"/>
      <c r="L153" s="107"/>
      <c r="M153" s="109">
        <f t="shared" si="14"/>
        <v>0</v>
      </c>
      <c r="N153" s="265"/>
      <c r="O153" s="259"/>
      <c r="P153" s="259"/>
      <c r="Q153" s="259"/>
      <c r="R153" s="259"/>
      <c r="S153" s="259"/>
      <c r="T153" s="259"/>
      <c r="U153" s="259"/>
      <c r="V153" s="259"/>
      <c r="W153" s="259"/>
      <c r="X153" s="274"/>
      <c r="Y153" s="274"/>
      <c r="Z153" s="274"/>
      <c r="AA153" s="278"/>
      <c r="AB153" s="259"/>
      <c r="AC153" s="259"/>
    </row>
    <row r="154" spans="1:29" s="93" customFormat="1" ht="18.75" customHeight="1" x14ac:dyDescent="0.2">
      <c r="A154" s="110">
        <f t="shared" si="15"/>
        <v>0</v>
      </c>
      <c r="B154" s="111">
        <f t="shared" si="13"/>
        <v>0</v>
      </c>
      <c r="C154" s="112">
        <f>IF(($P$9-SUM($C$9:C153))&gt;0,$AA$9,0)</f>
        <v>0</v>
      </c>
      <c r="D154" s="113">
        <f>IF(($P$10-SUM($D$9:D153))&gt;0,$AA$10,0)</f>
        <v>0</v>
      </c>
      <c r="E154" s="114">
        <f>IF(P$13&gt;1,"未定",ROUND(((P$9-SUM(C$9:C153))*P$14/100)/12,0))</f>
        <v>0</v>
      </c>
      <c r="F154" s="115">
        <f t="shared" si="12"/>
        <v>0</v>
      </c>
      <c r="G154" s="663"/>
      <c r="H154" s="664"/>
      <c r="I154" s="116"/>
      <c r="J154" s="116"/>
      <c r="K154" s="116"/>
      <c r="L154" s="116"/>
      <c r="M154" s="117">
        <f t="shared" si="14"/>
        <v>0</v>
      </c>
      <c r="N154" s="265"/>
      <c r="O154" s="259"/>
      <c r="P154" s="259"/>
      <c r="Q154" s="259"/>
      <c r="R154" s="259"/>
      <c r="S154" s="259"/>
      <c r="T154" s="259"/>
      <c r="U154" s="259"/>
      <c r="V154" s="259"/>
      <c r="W154" s="259"/>
      <c r="X154" s="274"/>
      <c r="Y154" s="274"/>
      <c r="Z154" s="274"/>
      <c r="AA154" s="278"/>
      <c r="AB154" s="259"/>
      <c r="AC154" s="259"/>
    </row>
    <row r="155" spans="1:29" s="93" customFormat="1" ht="18.75" customHeight="1" x14ac:dyDescent="0.2">
      <c r="A155" s="110">
        <f t="shared" si="15"/>
        <v>0</v>
      </c>
      <c r="B155" s="111">
        <f t="shared" si="13"/>
        <v>0</v>
      </c>
      <c r="C155" s="112">
        <f>IF(($P$9-SUM($C$9:C154))&gt;0,$AA$9,0)</f>
        <v>0</v>
      </c>
      <c r="D155" s="113">
        <f>IF(($P$10-SUM($D$9:D154))&gt;0,$AA$10,0)</f>
        <v>0</v>
      </c>
      <c r="E155" s="114">
        <f>IF(P$13&gt;1,"未定",ROUND(((P$9-SUM(C$9:C154))*P$14/100)/12,0))</f>
        <v>0</v>
      </c>
      <c r="F155" s="115">
        <f t="shared" si="12"/>
        <v>0</v>
      </c>
      <c r="G155" s="663"/>
      <c r="H155" s="664"/>
      <c r="I155" s="116"/>
      <c r="J155" s="116"/>
      <c r="K155" s="116"/>
      <c r="L155" s="116"/>
      <c r="M155" s="117">
        <f t="shared" si="14"/>
        <v>0</v>
      </c>
      <c r="N155" s="265"/>
      <c r="O155" s="259"/>
      <c r="P155" s="259"/>
      <c r="Q155" s="259"/>
      <c r="R155" s="259"/>
      <c r="S155" s="259"/>
      <c r="T155" s="259"/>
      <c r="U155" s="259"/>
      <c r="V155" s="259"/>
      <c r="W155" s="259"/>
      <c r="X155" s="274"/>
      <c r="Y155" s="274"/>
      <c r="Z155" s="274"/>
      <c r="AA155" s="278"/>
      <c r="AB155" s="259"/>
      <c r="AC155" s="259"/>
    </row>
    <row r="156" spans="1:29" s="93" customFormat="1" ht="18.75" customHeight="1" x14ac:dyDescent="0.2">
      <c r="A156" s="110">
        <f t="shared" si="15"/>
        <v>0</v>
      </c>
      <c r="B156" s="111">
        <f t="shared" si="13"/>
        <v>0</v>
      </c>
      <c r="C156" s="112">
        <f>IF(($P$9-SUM($C$9:C155))&gt;0,$AA$9,0)</f>
        <v>0</v>
      </c>
      <c r="D156" s="113">
        <f>IF(($P$10-SUM($D$9:D155))&gt;0,$AA$10,0)</f>
        <v>0</v>
      </c>
      <c r="E156" s="114">
        <f>IF(P$13&gt;1,"未定",ROUND(((P$9-SUM(C$9:C155))*P$14/100)/12,0))</f>
        <v>0</v>
      </c>
      <c r="F156" s="115">
        <f t="shared" si="12"/>
        <v>0</v>
      </c>
      <c r="G156" s="663"/>
      <c r="H156" s="664"/>
      <c r="I156" s="116"/>
      <c r="J156" s="116"/>
      <c r="K156" s="116"/>
      <c r="L156" s="116"/>
      <c r="M156" s="117">
        <f t="shared" si="14"/>
        <v>0</v>
      </c>
      <c r="N156" s="265"/>
      <c r="O156" s="259"/>
      <c r="P156" s="259"/>
      <c r="Q156" s="259"/>
      <c r="R156" s="259"/>
      <c r="S156" s="259"/>
      <c r="T156" s="259"/>
      <c r="U156" s="259"/>
      <c r="V156" s="259"/>
      <c r="W156" s="259"/>
      <c r="X156" s="274"/>
      <c r="Y156" s="274"/>
      <c r="Z156" s="274"/>
      <c r="AA156" s="278"/>
      <c r="AB156" s="259"/>
      <c r="AC156" s="259"/>
    </row>
    <row r="157" spans="1:29" s="93" customFormat="1" ht="18.75" customHeight="1" x14ac:dyDescent="0.2">
      <c r="A157" s="110">
        <f t="shared" si="15"/>
        <v>0</v>
      </c>
      <c r="B157" s="111">
        <f t="shared" si="13"/>
        <v>0</v>
      </c>
      <c r="C157" s="112">
        <f>IF(($P$9-SUM($C$9:C156))&gt;0,$AA$9,0)</f>
        <v>0</v>
      </c>
      <c r="D157" s="113">
        <f>IF(($P$10-SUM($D$9:D156))&gt;0,$AA$10,0)</f>
        <v>0</v>
      </c>
      <c r="E157" s="114">
        <f>IF(P$13&gt;1,"未定",ROUND(((P$9-SUM(C$9:C156))*P$14/100)/12,0))</f>
        <v>0</v>
      </c>
      <c r="F157" s="115">
        <f t="shared" si="12"/>
        <v>0</v>
      </c>
      <c r="G157" s="663"/>
      <c r="H157" s="664"/>
      <c r="I157" s="116"/>
      <c r="J157" s="116"/>
      <c r="K157" s="116"/>
      <c r="L157" s="116"/>
      <c r="M157" s="117">
        <f t="shared" si="14"/>
        <v>0</v>
      </c>
      <c r="N157" s="265"/>
      <c r="O157" s="259"/>
      <c r="P157" s="259"/>
      <c r="Q157" s="259"/>
      <c r="R157" s="259"/>
      <c r="S157" s="259"/>
      <c r="T157" s="259"/>
      <c r="U157" s="259"/>
      <c r="V157" s="259"/>
      <c r="W157" s="259"/>
      <c r="X157" s="274"/>
      <c r="Y157" s="274"/>
      <c r="Z157" s="274"/>
      <c r="AA157" s="278"/>
      <c r="AB157" s="259"/>
      <c r="AC157" s="259"/>
    </row>
    <row r="158" spans="1:29" s="93" customFormat="1" ht="18.75" customHeight="1" x14ac:dyDescent="0.2">
      <c r="A158" s="110">
        <f t="shared" si="15"/>
        <v>0</v>
      </c>
      <c r="B158" s="111">
        <f t="shared" si="13"/>
        <v>0</v>
      </c>
      <c r="C158" s="112">
        <f>IF(($P$9-SUM($C$9:C157))&gt;0,$AA$9,0)</f>
        <v>0</v>
      </c>
      <c r="D158" s="113">
        <f>IF(($P$10-SUM($D$9:D157))&gt;0,$AA$10,0)</f>
        <v>0</v>
      </c>
      <c r="E158" s="114">
        <f>IF(P$13&gt;1,"未定",ROUND(((P$9-SUM(C$9:C157))*P$14/100)/12,0))</f>
        <v>0</v>
      </c>
      <c r="F158" s="115">
        <f t="shared" si="12"/>
        <v>0</v>
      </c>
      <c r="G158" s="663"/>
      <c r="H158" s="664"/>
      <c r="I158" s="116"/>
      <c r="J158" s="116"/>
      <c r="K158" s="116"/>
      <c r="L158" s="116"/>
      <c r="M158" s="117">
        <f t="shared" si="14"/>
        <v>0</v>
      </c>
      <c r="N158" s="265"/>
      <c r="O158" s="259"/>
      <c r="P158" s="259"/>
      <c r="Q158" s="259"/>
      <c r="R158" s="259"/>
      <c r="S158" s="259"/>
      <c r="T158" s="259"/>
      <c r="U158" s="259"/>
      <c r="V158" s="259"/>
      <c r="W158" s="259"/>
      <c r="X158" s="274"/>
      <c r="Y158" s="274"/>
      <c r="Z158" s="274"/>
      <c r="AA158" s="278"/>
      <c r="AB158" s="259"/>
      <c r="AC158" s="259"/>
    </row>
    <row r="159" spans="1:29" s="93" customFormat="1" ht="18.75" customHeight="1" x14ac:dyDescent="0.2">
      <c r="A159" s="110">
        <f t="shared" si="15"/>
        <v>0</v>
      </c>
      <c r="B159" s="111">
        <f t="shared" si="13"/>
        <v>0</v>
      </c>
      <c r="C159" s="112">
        <f>IF(($P$9-SUM($C$9:C158))&gt;0,$AA$9,0)</f>
        <v>0</v>
      </c>
      <c r="D159" s="113">
        <f>IF(($P$10-SUM($D$9:D158))&gt;0,$AA$10,0)</f>
        <v>0</v>
      </c>
      <c r="E159" s="114">
        <f>IF(P$13&gt;1,"未定",ROUND(((P$9-SUM(C$9:C158))*P$14/100)/12,0))</f>
        <v>0</v>
      </c>
      <c r="F159" s="115">
        <f t="shared" si="12"/>
        <v>0</v>
      </c>
      <c r="G159" s="663"/>
      <c r="H159" s="664"/>
      <c r="I159" s="116"/>
      <c r="J159" s="116"/>
      <c r="K159" s="116"/>
      <c r="L159" s="116"/>
      <c r="M159" s="117">
        <f t="shared" si="14"/>
        <v>0</v>
      </c>
      <c r="N159" s="265"/>
      <c r="O159" s="259"/>
      <c r="P159" s="259"/>
      <c r="Q159" s="259"/>
      <c r="R159" s="259"/>
      <c r="S159" s="259"/>
      <c r="T159" s="259"/>
      <c r="U159" s="259"/>
      <c r="V159" s="259"/>
      <c r="W159" s="259"/>
      <c r="X159" s="274"/>
      <c r="Y159" s="274"/>
      <c r="Z159" s="274"/>
      <c r="AA159" s="278"/>
      <c r="AB159" s="259"/>
      <c r="AC159" s="259"/>
    </row>
    <row r="160" spans="1:29" s="93" customFormat="1" ht="18.75" customHeight="1" x14ac:dyDescent="0.2">
      <c r="A160" s="110">
        <f t="shared" si="15"/>
        <v>0</v>
      </c>
      <c r="B160" s="111">
        <f t="shared" si="13"/>
        <v>0</v>
      </c>
      <c r="C160" s="112">
        <f>IF(($P$9-SUM($C$9:C159))&gt;0,$AA$9,0)</f>
        <v>0</v>
      </c>
      <c r="D160" s="113">
        <f>IF(($P$10-SUM($D$9:D159))&gt;0,$AA$10,0)</f>
        <v>0</v>
      </c>
      <c r="E160" s="114">
        <f>IF(P$13&gt;1,"未定",ROUND(((P$9-SUM(C$9:C159))*P$14/100)/12,0))</f>
        <v>0</v>
      </c>
      <c r="F160" s="115">
        <f t="shared" si="12"/>
        <v>0</v>
      </c>
      <c r="G160" s="663"/>
      <c r="H160" s="664"/>
      <c r="I160" s="116"/>
      <c r="J160" s="116"/>
      <c r="K160" s="116"/>
      <c r="L160" s="116"/>
      <c r="M160" s="117">
        <f t="shared" si="14"/>
        <v>0</v>
      </c>
      <c r="N160" s="265"/>
      <c r="O160" s="259"/>
      <c r="P160" s="259"/>
      <c r="Q160" s="259"/>
      <c r="R160" s="259"/>
      <c r="S160" s="259"/>
      <c r="T160" s="259"/>
      <c r="U160" s="259"/>
      <c r="V160" s="259"/>
      <c r="W160" s="259"/>
      <c r="X160" s="274"/>
      <c r="Y160" s="274"/>
      <c r="Z160" s="274"/>
      <c r="AA160" s="278"/>
      <c r="AB160" s="259"/>
      <c r="AC160" s="259"/>
    </row>
    <row r="161" spans="1:29" s="93" customFormat="1" ht="18.75" customHeight="1" x14ac:dyDescent="0.2">
      <c r="A161" s="110">
        <f t="shared" si="15"/>
        <v>0</v>
      </c>
      <c r="B161" s="111">
        <f t="shared" si="13"/>
        <v>0</v>
      </c>
      <c r="C161" s="112">
        <f>IF(($P$9-SUM($C$9:C160))&gt;0,$AA$9,0)</f>
        <v>0</v>
      </c>
      <c r="D161" s="113">
        <f>IF(($P$10-SUM($D$9:D160))&gt;0,$AA$10,0)</f>
        <v>0</v>
      </c>
      <c r="E161" s="114">
        <f>IF(P$13&gt;1,"未定",ROUND(((P$9-SUM(C$9:C160))*P$14/100)/12,0))</f>
        <v>0</v>
      </c>
      <c r="F161" s="115">
        <f t="shared" ref="F161:F192" si="16">IF(P$13&gt;1,"未定",B161+E161)</f>
        <v>0</v>
      </c>
      <c r="G161" s="663"/>
      <c r="H161" s="664"/>
      <c r="I161" s="116"/>
      <c r="J161" s="116"/>
      <c r="K161" s="116"/>
      <c r="L161" s="116"/>
      <c r="M161" s="117">
        <f t="shared" si="14"/>
        <v>0</v>
      </c>
      <c r="N161" s="265"/>
      <c r="O161" s="259"/>
      <c r="P161" s="259"/>
      <c r="Q161" s="259"/>
      <c r="R161" s="259"/>
      <c r="S161" s="259"/>
      <c r="T161" s="259"/>
      <c r="U161" s="259"/>
      <c r="V161" s="259"/>
      <c r="W161" s="259"/>
      <c r="X161" s="274"/>
      <c r="Y161" s="274"/>
      <c r="Z161" s="274"/>
      <c r="AA161" s="278"/>
      <c r="AB161" s="259"/>
      <c r="AC161" s="259"/>
    </row>
    <row r="162" spans="1:29" s="93" customFormat="1" ht="18.75" customHeight="1" x14ac:dyDescent="0.2">
      <c r="A162" s="110">
        <f t="shared" si="15"/>
        <v>0</v>
      </c>
      <c r="B162" s="111">
        <f t="shared" si="13"/>
        <v>0</v>
      </c>
      <c r="C162" s="112">
        <f>IF(($P$9-SUM($C$9:C161))&gt;0,$AA$9,0)</f>
        <v>0</v>
      </c>
      <c r="D162" s="113">
        <f>IF(($P$10-SUM($D$9:D161))&gt;0,$AA$10,0)</f>
        <v>0</v>
      </c>
      <c r="E162" s="114">
        <f>IF(P$13&gt;1,"未定",ROUND(((P$9-SUM(C$9:C161))*P$14/100)/12,0))</f>
        <v>0</v>
      </c>
      <c r="F162" s="115">
        <f t="shared" si="16"/>
        <v>0</v>
      </c>
      <c r="G162" s="119" t="s">
        <v>115</v>
      </c>
      <c r="H162" s="134">
        <f>IF(P$13&gt;1,"未定",SUM(F153:F164))</f>
        <v>0</v>
      </c>
      <c r="I162" s="116"/>
      <c r="J162" s="116"/>
      <c r="K162" s="116"/>
      <c r="L162" s="116"/>
      <c r="M162" s="117">
        <f t="shared" si="14"/>
        <v>0</v>
      </c>
      <c r="N162" s="265"/>
      <c r="O162" s="259"/>
      <c r="P162" s="259"/>
      <c r="Q162" s="259"/>
      <c r="R162" s="259"/>
      <c r="S162" s="259"/>
      <c r="T162" s="259"/>
      <c r="U162" s="259"/>
      <c r="V162" s="259"/>
      <c r="W162" s="259"/>
      <c r="X162" s="274"/>
      <c r="Y162" s="274"/>
      <c r="Z162" s="274"/>
      <c r="AA162" s="278"/>
      <c r="AB162" s="259"/>
      <c r="AC162" s="259"/>
    </row>
    <row r="163" spans="1:29" s="93" customFormat="1" ht="18.75" customHeight="1" x14ac:dyDescent="0.2">
      <c r="A163" s="110">
        <f t="shared" si="15"/>
        <v>0</v>
      </c>
      <c r="B163" s="111">
        <f t="shared" si="13"/>
        <v>0</v>
      </c>
      <c r="C163" s="112">
        <f>IF(($P$9-SUM($C$9:C162))&gt;0,$AA$9,0)</f>
        <v>0</v>
      </c>
      <c r="D163" s="113">
        <f>IF(($P$10-SUM($D$9:D162))&gt;0,$AA$10,0)</f>
        <v>0</v>
      </c>
      <c r="E163" s="114">
        <f>IF(P$13&gt;1,"未定",ROUND(((P$9-SUM(C$9:C162))*P$14/100)/12,0))</f>
        <v>0</v>
      </c>
      <c r="F163" s="115">
        <f t="shared" si="16"/>
        <v>0</v>
      </c>
      <c r="G163" s="121" t="s">
        <v>184</v>
      </c>
      <c r="H163" s="122">
        <f>SUM(B153:B164)</f>
        <v>0</v>
      </c>
      <c r="I163" s="116"/>
      <c r="J163" s="116"/>
      <c r="K163" s="116"/>
      <c r="L163" s="116"/>
      <c r="M163" s="117">
        <f t="shared" si="14"/>
        <v>0</v>
      </c>
      <c r="N163" s="265"/>
      <c r="O163" s="259"/>
      <c r="P163" s="259"/>
      <c r="Q163" s="259"/>
      <c r="R163" s="259"/>
      <c r="S163" s="259"/>
      <c r="T163" s="259"/>
      <c r="U163" s="259"/>
      <c r="V163" s="259"/>
      <c r="W163" s="259"/>
      <c r="X163" s="274"/>
      <c r="Y163" s="274"/>
      <c r="Z163" s="274"/>
      <c r="AA163" s="278"/>
      <c r="AB163" s="259"/>
      <c r="AC163" s="259"/>
    </row>
    <row r="164" spans="1:29" s="93" customFormat="1" ht="18.75" customHeight="1" x14ac:dyDescent="0.2">
      <c r="A164" s="123">
        <f t="shared" si="15"/>
        <v>0</v>
      </c>
      <c r="B164" s="124">
        <f t="shared" si="13"/>
        <v>0</v>
      </c>
      <c r="C164" s="125">
        <f>IF(($P$9-SUM($C$9:C163))&gt;0,$AA$9,0)</f>
        <v>0</v>
      </c>
      <c r="D164" s="126">
        <f>IF(($P$10-SUM($D$9:D163))&gt;0,$AA$10,0)</f>
        <v>0</v>
      </c>
      <c r="E164" s="114">
        <f>IF(P$13&gt;1,"未定",ROUND(((P$9-SUM(C$9:C163))*P$14/100)/12,0))</f>
        <v>0</v>
      </c>
      <c r="F164" s="128">
        <f t="shared" si="16"/>
        <v>0</v>
      </c>
      <c r="G164" s="129" t="s">
        <v>186</v>
      </c>
      <c r="H164" s="130">
        <f>IF(P$13&gt;1,"未定",SUM(E153:E164))</f>
        <v>0</v>
      </c>
      <c r="I164" s="131"/>
      <c r="J164" s="131"/>
      <c r="K164" s="131"/>
      <c r="L164" s="131"/>
      <c r="M164" s="132">
        <f t="shared" si="14"/>
        <v>0</v>
      </c>
      <c r="N164" s="265"/>
      <c r="O164" s="259"/>
      <c r="P164" s="259"/>
      <c r="Q164" s="259"/>
      <c r="R164" s="259"/>
      <c r="S164" s="259"/>
      <c r="T164" s="259"/>
      <c r="U164" s="259"/>
      <c r="V164" s="259"/>
      <c r="W164" s="259"/>
      <c r="X164" s="274"/>
      <c r="Y164" s="274"/>
      <c r="Z164" s="274"/>
      <c r="AA164" s="278"/>
      <c r="AB164" s="259"/>
      <c r="AC164" s="259"/>
    </row>
    <row r="165" spans="1:29" s="93" customFormat="1" ht="18.75" customHeight="1" x14ac:dyDescent="0.2">
      <c r="A165" s="101">
        <f t="shared" si="15"/>
        <v>0</v>
      </c>
      <c r="B165" s="102">
        <f t="shared" si="13"/>
        <v>0</v>
      </c>
      <c r="C165" s="103">
        <f>IF(($P$9-SUM($C$9:C164))&gt;0,$AA$9,0)</f>
        <v>0</v>
      </c>
      <c r="D165" s="104">
        <f>IF(($P$10-SUM($D$9:D164))&gt;0,$AA$10,0)</f>
        <v>0</v>
      </c>
      <c r="E165" s="105">
        <f>IF(P$13&gt;1,"未定",ROUND(((P$9-SUM(C$9:C164))*P$14/100)/12,0))</f>
        <v>0</v>
      </c>
      <c r="F165" s="106">
        <f t="shared" si="16"/>
        <v>0</v>
      </c>
      <c r="G165" s="661" t="s">
        <v>199</v>
      </c>
      <c r="H165" s="662"/>
      <c r="I165" s="107"/>
      <c r="J165" s="107"/>
      <c r="K165" s="107"/>
      <c r="L165" s="107"/>
      <c r="M165" s="109">
        <f t="shared" si="14"/>
        <v>0</v>
      </c>
      <c r="N165" s="265"/>
      <c r="O165" s="259"/>
      <c r="P165" s="259"/>
      <c r="Q165" s="259"/>
      <c r="R165" s="259"/>
      <c r="S165" s="259"/>
      <c r="T165" s="259"/>
      <c r="U165" s="259"/>
      <c r="V165" s="259"/>
      <c r="W165" s="259"/>
      <c r="X165" s="274"/>
      <c r="Y165" s="274"/>
      <c r="Z165" s="274"/>
      <c r="AA165" s="278"/>
      <c r="AB165" s="259"/>
      <c r="AC165" s="259"/>
    </row>
    <row r="166" spans="1:29" s="93" customFormat="1" ht="18.75" customHeight="1" x14ac:dyDescent="0.2">
      <c r="A166" s="110">
        <f t="shared" si="15"/>
        <v>0</v>
      </c>
      <c r="B166" s="111">
        <f t="shared" si="13"/>
        <v>0</v>
      </c>
      <c r="C166" s="112">
        <f>IF(($P$9-SUM($C$9:C165))&gt;0,$AA$9,0)</f>
        <v>0</v>
      </c>
      <c r="D166" s="113">
        <f>IF(($P$10-SUM($D$9:D165))&gt;0,$AA$10,0)</f>
        <v>0</v>
      </c>
      <c r="E166" s="114">
        <f>IF(P$13&gt;1,"未定",ROUND(((P$9-SUM(C$9:C165))*P$14/100)/12,0))</f>
        <v>0</v>
      </c>
      <c r="F166" s="115">
        <f t="shared" si="16"/>
        <v>0</v>
      </c>
      <c r="G166" s="663"/>
      <c r="H166" s="664"/>
      <c r="I166" s="116"/>
      <c r="J166" s="116"/>
      <c r="K166" s="116"/>
      <c r="L166" s="116"/>
      <c r="M166" s="117">
        <f t="shared" si="14"/>
        <v>0</v>
      </c>
      <c r="N166" s="265"/>
      <c r="O166" s="259"/>
      <c r="P166" s="259"/>
      <c r="Q166" s="259"/>
      <c r="R166" s="259"/>
      <c r="S166" s="259"/>
      <c r="T166" s="259"/>
      <c r="U166" s="259"/>
      <c r="V166" s="259"/>
      <c r="W166" s="259"/>
      <c r="X166" s="274"/>
      <c r="Y166" s="274"/>
      <c r="Z166" s="274"/>
      <c r="AA166" s="278"/>
      <c r="AB166" s="259"/>
      <c r="AC166" s="259"/>
    </row>
    <row r="167" spans="1:29" s="93" customFormat="1" ht="18.75" customHeight="1" x14ac:dyDescent="0.2">
      <c r="A167" s="110">
        <f t="shared" si="15"/>
        <v>0</v>
      </c>
      <c r="B167" s="111">
        <f t="shared" si="13"/>
        <v>0</v>
      </c>
      <c r="C167" s="112">
        <f>IF(($P$9-SUM($C$9:C166))&gt;0,$AA$9,0)</f>
        <v>0</v>
      </c>
      <c r="D167" s="113">
        <f>IF(($P$10-SUM($D$9:D166))&gt;0,$AA$10,0)</f>
        <v>0</v>
      </c>
      <c r="E167" s="114">
        <f>IF(P$13&gt;1,"未定",ROUND(((P$9-SUM(C$9:C166))*P$14/100)/12,0))</f>
        <v>0</v>
      </c>
      <c r="F167" s="115">
        <f t="shared" si="16"/>
        <v>0</v>
      </c>
      <c r="G167" s="663"/>
      <c r="H167" s="664"/>
      <c r="I167" s="116"/>
      <c r="J167" s="116"/>
      <c r="K167" s="116"/>
      <c r="L167" s="116"/>
      <c r="M167" s="117">
        <f t="shared" si="14"/>
        <v>0</v>
      </c>
      <c r="N167" s="265"/>
      <c r="O167" s="259"/>
      <c r="P167" s="259"/>
      <c r="Q167" s="259"/>
      <c r="R167" s="259"/>
      <c r="S167" s="259"/>
      <c r="T167" s="259"/>
      <c r="U167" s="259"/>
      <c r="V167" s="259"/>
      <c r="W167" s="259"/>
      <c r="X167" s="274"/>
      <c r="Y167" s="274"/>
      <c r="Z167" s="274"/>
      <c r="AA167" s="278"/>
      <c r="AB167" s="259"/>
      <c r="AC167" s="259"/>
    </row>
    <row r="168" spans="1:29" s="93" customFormat="1" ht="18.75" customHeight="1" x14ac:dyDescent="0.2">
      <c r="A168" s="110">
        <f t="shared" si="15"/>
        <v>0</v>
      </c>
      <c r="B168" s="111">
        <f t="shared" si="13"/>
        <v>0</v>
      </c>
      <c r="C168" s="112">
        <f>IF(($P$9-SUM($C$9:C167))&gt;0,$AA$9,0)</f>
        <v>0</v>
      </c>
      <c r="D168" s="113">
        <f>IF(($P$10-SUM($D$9:D167))&gt;0,$AA$10,0)</f>
        <v>0</v>
      </c>
      <c r="E168" s="114">
        <f>IF(P$13&gt;1,"未定",ROUND(((P$9-SUM(C$9:C167))*P$14/100)/12,0))</f>
        <v>0</v>
      </c>
      <c r="F168" s="115">
        <f t="shared" si="16"/>
        <v>0</v>
      </c>
      <c r="G168" s="663"/>
      <c r="H168" s="664"/>
      <c r="I168" s="116"/>
      <c r="J168" s="116"/>
      <c r="K168" s="116"/>
      <c r="L168" s="116"/>
      <c r="M168" s="117">
        <f t="shared" si="14"/>
        <v>0</v>
      </c>
      <c r="N168" s="265"/>
      <c r="O168" s="259"/>
      <c r="P168" s="259"/>
      <c r="Q168" s="259"/>
      <c r="R168" s="259"/>
      <c r="S168" s="259"/>
      <c r="T168" s="259"/>
      <c r="U168" s="259"/>
      <c r="V168" s="259"/>
      <c r="W168" s="259"/>
      <c r="X168" s="274"/>
      <c r="Y168" s="274"/>
      <c r="Z168" s="274"/>
      <c r="AA168" s="278"/>
      <c r="AB168" s="259"/>
      <c r="AC168" s="259"/>
    </row>
    <row r="169" spans="1:29" s="93" customFormat="1" ht="18.75" customHeight="1" x14ac:dyDescent="0.2">
      <c r="A169" s="110">
        <f t="shared" si="15"/>
        <v>0</v>
      </c>
      <c r="B169" s="111">
        <f t="shared" si="13"/>
        <v>0</v>
      </c>
      <c r="C169" s="112">
        <f>IF(($P$9-SUM($C$9:C168))&gt;0,$AA$9,0)</f>
        <v>0</v>
      </c>
      <c r="D169" s="113">
        <f>IF(($P$10-SUM($D$9:D168))&gt;0,$AA$10,0)</f>
        <v>0</v>
      </c>
      <c r="E169" s="114">
        <f>IF(P$13&gt;1,"未定",ROUND(((P$9-SUM(C$9:C168))*P$14/100)/12,0))</f>
        <v>0</v>
      </c>
      <c r="F169" s="115">
        <f t="shared" si="16"/>
        <v>0</v>
      </c>
      <c r="G169" s="663"/>
      <c r="H169" s="664"/>
      <c r="I169" s="116"/>
      <c r="J169" s="116"/>
      <c r="K169" s="116"/>
      <c r="L169" s="116"/>
      <c r="M169" s="117">
        <f t="shared" si="14"/>
        <v>0</v>
      </c>
      <c r="N169" s="265"/>
      <c r="O169" s="259"/>
      <c r="P169" s="259"/>
      <c r="Q169" s="259"/>
      <c r="R169" s="259"/>
      <c r="S169" s="259"/>
      <c r="T169" s="259"/>
      <c r="U169" s="259"/>
      <c r="V169" s="259"/>
      <c r="W169" s="259"/>
      <c r="X169" s="274"/>
      <c r="Y169" s="274"/>
      <c r="Z169" s="274"/>
      <c r="AA169" s="278"/>
      <c r="AB169" s="259"/>
      <c r="AC169" s="259"/>
    </row>
    <row r="170" spans="1:29" s="93" customFormat="1" ht="18.75" customHeight="1" x14ac:dyDescent="0.2">
      <c r="A170" s="110">
        <f t="shared" si="15"/>
        <v>0</v>
      </c>
      <c r="B170" s="111">
        <f t="shared" si="13"/>
        <v>0</v>
      </c>
      <c r="C170" s="112">
        <f>IF(($P$9-SUM($C$9:C169))&gt;0,$AA$9,0)</f>
        <v>0</v>
      </c>
      <c r="D170" s="113">
        <f>IF(($P$10-SUM($D$9:D169))&gt;0,$AA$10,0)</f>
        <v>0</v>
      </c>
      <c r="E170" s="114">
        <f>IF(P$13&gt;1,"未定",ROUND(((P$9-SUM(C$9:C169))*P$14/100)/12,0))</f>
        <v>0</v>
      </c>
      <c r="F170" s="115">
        <f t="shared" si="16"/>
        <v>0</v>
      </c>
      <c r="G170" s="663"/>
      <c r="H170" s="664"/>
      <c r="I170" s="116"/>
      <c r="J170" s="116"/>
      <c r="K170" s="116"/>
      <c r="L170" s="116"/>
      <c r="M170" s="117">
        <f t="shared" si="14"/>
        <v>0</v>
      </c>
      <c r="N170" s="265"/>
      <c r="O170" s="259"/>
      <c r="P170" s="259"/>
      <c r="Q170" s="259"/>
      <c r="R170" s="259"/>
      <c r="S170" s="259"/>
      <c r="T170" s="259"/>
      <c r="U170" s="259"/>
      <c r="V170" s="259"/>
      <c r="W170" s="259"/>
      <c r="X170" s="274"/>
      <c r="Y170" s="274"/>
      <c r="Z170" s="274"/>
      <c r="AA170" s="278"/>
      <c r="AB170" s="259"/>
      <c r="AC170" s="259"/>
    </row>
    <row r="171" spans="1:29" s="93" customFormat="1" ht="18.75" customHeight="1" x14ac:dyDescent="0.2">
      <c r="A171" s="110">
        <f t="shared" si="15"/>
        <v>0</v>
      </c>
      <c r="B171" s="111">
        <f t="shared" si="13"/>
        <v>0</v>
      </c>
      <c r="C171" s="112">
        <f>IF(($P$9-SUM($C$9:C170))&gt;0,$AA$9,0)</f>
        <v>0</v>
      </c>
      <c r="D171" s="113">
        <f>IF(($P$10-SUM($D$9:D170))&gt;0,$AA$10,0)</f>
        <v>0</v>
      </c>
      <c r="E171" s="114">
        <f>IF(P$13&gt;1,"未定",ROUND(((P$9-SUM(C$9:C170))*P$14/100)/12,0))</f>
        <v>0</v>
      </c>
      <c r="F171" s="115">
        <f t="shared" si="16"/>
        <v>0</v>
      </c>
      <c r="G171" s="663"/>
      <c r="H171" s="664"/>
      <c r="I171" s="116"/>
      <c r="J171" s="116"/>
      <c r="K171" s="116"/>
      <c r="L171" s="116"/>
      <c r="M171" s="117">
        <f t="shared" si="14"/>
        <v>0</v>
      </c>
      <c r="N171" s="265"/>
      <c r="O171" s="259"/>
      <c r="P171" s="259"/>
      <c r="Q171" s="259"/>
      <c r="R171" s="259"/>
      <c r="S171" s="259"/>
      <c r="T171" s="259"/>
      <c r="U171" s="259"/>
      <c r="V171" s="259"/>
      <c r="W171" s="259"/>
      <c r="X171" s="274"/>
      <c r="Y171" s="274"/>
      <c r="Z171" s="274"/>
      <c r="AA171" s="278"/>
      <c r="AB171" s="259"/>
      <c r="AC171" s="259"/>
    </row>
    <row r="172" spans="1:29" s="93" customFormat="1" ht="18.75" customHeight="1" x14ac:dyDescent="0.2">
      <c r="A172" s="110">
        <f t="shared" si="15"/>
        <v>0</v>
      </c>
      <c r="B172" s="111">
        <f t="shared" si="13"/>
        <v>0</v>
      </c>
      <c r="C172" s="112">
        <f>IF(($P$9-SUM($C$9:C171))&gt;0,$AA$9,0)</f>
        <v>0</v>
      </c>
      <c r="D172" s="113">
        <f>IF(($P$10-SUM($D$9:D171))&gt;0,$AA$10,0)</f>
        <v>0</v>
      </c>
      <c r="E172" s="114">
        <f>IF(P$13&gt;1,"未定",ROUND(((P$9-SUM(C$9:C171))*P$14/100)/12,0))</f>
        <v>0</v>
      </c>
      <c r="F172" s="115">
        <f t="shared" si="16"/>
        <v>0</v>
      </c>
      <c r="G172" s="663"/>
      <c r="H172" s="664"/>
      <c r="I172" s="116"/>
      <c r="J172" s="116"/>
      <c r="K172" s="116"/>
      <c r="L172" s="116"/>
      <c r="M172" s="117">
        <f t="shared" si="14"/>
        <v>0</v>
      </c>
      <c r="N172" s="265"/>
      <c r="O172" s="259"/>
      <c r="P172" s="259"/>
      <c r="Q172" s="259"/>
      <c r="R172" s="259"/>
      <c r="S172" s="259"/>
      <c r="T172" s="259"/>
      <c r="U172" s="259"/>
      <c r="V172" s="259"/>
      <c r="W172" s="259"/>
      <c r="X172" s="274"/>
      <c r="Y172" s="274"/>
      <c r="Z172" s="274"/>
      <c r="AA172" s="278"/>
      <c r="AB172" s="259"/>
      <c r="AC172" s="259"/>
    </row>
    <row r="173" spans="1:29" s="93" customFormat="1" ht="18.75" customHeight="1" x14ac:dyDescent="0.2">
      <c r="A173" s="110">
        <f t="shared" si="15"/>
        <v>0</v>
      </c>
      <c r="B173" s="111">
        <f t="shared" si="13"/>
        <v>0</v>
      </c>
      <c r="C173" s="112">
        <f>IF(($P$9-SUM($C$9:C172))&gt;0,$AA$9,0)</f>
        <v>0</v>
      </c>
      <c r="D173" s="113">
        <f>IF(($P$10-SUM($D$9:D172))&gt;0,$AA$10,0)</f>
        <v>0</v>
      </c>
      <c r="E173" s="114">
        <f>IF(P$13&gt;1,"未定",ROUND(((P$9-SUM(C$9:C172))*P$14/100)/12,0))</f>
        <v>0</v>
      </c>
      <c r="F173" s="115">
        <f t="shared" si="16"/>
        <v>0</v>
      </c>
      <c r="G173" s="663"/>
      <c r="H173" s="664"/>
      <c r="I173" s="116"/>
      <c r="J173" s="116"/>
      <c r="K173" s="116"/>
      <c r="L173" s="116"/>
      <c r="M173" s="117">
        <f t="shared" si="14"/>
        <v>0</v>
      </c>
      <c r="N173" s="265"/>
      <c r="O173" s="259"/>
      <c r="P173" s="259"/>
      <c r="Q173" s="259"/>
      <c r="R173" s="259"/>
      <c r="S173" s="259"/>
      <c r="T173" s="259"/>
      <c r="U173" s="259"/>
      <c r="V173" s="259"/>
      <c r="W173" s="259"/>
      <c r="X173" s="274"/>
      <c r="Y173" s="274"/>
      <c r="Z173" s="274"/>
      <c r="AA173" s="278"/>
      <c r="AB173" s="259"/>
      <c r="AC173" s="259"/>
    </row>
    <row r="174" spans="1:29" s="93" customFormat="1" ht="18.75" customHeight="1" x14ac:dyDescent="0.2">
      <c r="A174" s="110">
        <f t="shared" si="15"/>
        <v>0</v>
      </c>
      <c r="B174" s="111">
        <f t="shared" si="13"/>
        <v>0</v>
      </c>
      <c r="C174" s="112">
        <f>IF(($P$9-SUM($C$9:C173))&gt;0,$AA$9,0)</f>
        <v>0</v>
      </c>
      <c r="D174" s="113">
        <f>IF(($P$10-SUM($D$9:D173))&gt;0,$AA$10,0)</f>
        <v>0</v>
      </c>
      <c r="E174" s="114">
        <f>IF(P$13&gt;1,"未定",ROUND(((P$9-SUM(C$9:C173))*P$14/100)/12,0))</f>
        <v>0</v>
      </c>
      <c r="F174" s="115">
        <f t="shared" si="16"/>
        <v>0</v>
      </c>
      <c r="G174" s="119" t="s">
        <v>115</v>
      </c>
      <c r="H174" s="134">
        <f>IF(P$13&gt;1,"未定",SUM(F165:F176))</f>
        <v>0</v>
      </c>
      <c r="I174" s="116"/>
      <c r="J174" s="116"/>
      <c r="K174" s="116"/>
      <c r="L174" s="116"/>
      <c r="M174" s="117">
        <f t="shared" si="14"/>
        <v>0</v>
      </c>
      <c r="N174" s="265"/>
      <c r="O174" s="259"/>
      <c r="P174" s="259"/>
      <c r="Q174" s="259"/>
      <c r="R174" s="259"/>
      <c r="S174" s="259"/>
      <c r="T174" s="259"/>
      <c r="U174" s="259"/>
      <c r="V174" s="259"/>
      <c r="W174" s="259"/>
      <c r="X174" s="274"/>
      <c r="Y174" s="274"/>
      <c r="Z174" s="274"/>
      <c r="AA174" s="278"/>
      <c r="AB174" s="259"/>
      <c r="AC174" s="259"/>
    </row>
    <row r="175" spans="1:29" s="93" customFormat="1" ht="18.75" customHeight="1" x14ac:dyDescent="0.2">
      <c r="A175" s="110">
        <f t="shared" si="15"/>
        <v>0</v>
      </c>
      <c r="B175" s="111">
        <f t="shared" si="13"/>
        <v>0</v>
      </c>
      <c r="C175" s="112">
        <f>IF(($P$9-SUM($C$9:C174))&gt;0,$AA$9,0)</f>
        <v>0</v>
      </c>
      <c r="D175" s="113">
        <f>IF(($P$10-SUM($D$9:D174))&gt;0,$AA$10,0)</f>
        <v>0</v>
      </c>
      <c r="E175" s="114">
        <f>IF(P$13&gt;1,"未定",ROUND(((P$9-SUM(C$9:C174))*P$14/100)/12,0))</f>
        <v>0</v>
      </c>
      <c r="F175" s="115">
        <f t="shared" si="16"/>
        <v>0</v>
      </c>
      <c r="G175" s="121" t="s">
        <v>184</v>
      </c>
      <c r="H175" s="122">
        <f>SUM(B165:B176)</f>
        <v>0</v>
      </c>
      <c r="I175" s="116"/>
      <c r="J175" s="116"/>
      <c r="K175" s="116"/>
      <c r="L175" s="116"/>
      <c r="M175" s="117">
        <f t="shared" si="14"/>
        <v>0</v>
      </c>
      <c r="N175" s="265"/>
      <c r="O175" s="259"/>
      <c r="P175" s="259"/>
      <c r="Q175" s="259"/>
      <c r="R175" s="259"/>
      <c r="S175" s="259"/>
      <c r="T175" s="259"/>
      <c r="U175" s="259"/>
      <c r="V175" s="259"/>
      <c r="W175" s="259"/>
      <c r="X175" s="274"/>
      <c r="Y175" s="274"/>
      <c r="Z175" s="274"/>
      <c r="AA175" s="278"/>
      <c r="AB175" s="259"/>
      <c r="AC175" s="259"/>
    </row>
    <row r="176" spans="1:29" s="93" customFormat="1" ht="18.75" customHeight="1" x14ac:dyDescent="0.2">
      <c r="A176" s="123">
        <f t="shared" si="15"/>
        <v>0</v>
      </c>
      <c r="B176" s="124">
        <f t="shared" si="13"/>
        <v>0</v>
      </c>
      <c r="C176" s="125">
        <f>IF(($P$9-SUM($C$9:C175))&gt;0,$AA$9,0)</f>
        <v>0</v>
      </c>
      <c r="D176" s="126">
        <f>IF(($P$10-SUM($D$9:D175))&gt;0,$AA$10,0)</f>
        <v>0</v>
      </c>
      <c r="E176" s="114">
        <f>IF(P$13&gt;1,"未定",ROUND(((P$9-SUM(C$9:C175))*P$14/100)/12,0))</f>
        <v>0</v>
      </c>
      <c r="F176" s="128">
        <f t="shared" si="16"/>
        <v>0</v>
      </c>
      <c r="G176" s="129" t="s">
        <v>186</v>
      </c>
      <c r="H176" s="130">
        <f>IF(P$13&gt;1,"未定",SUM(E165:E176))</f>
        <v>0</v>
      </c>
      <c r="I176" s="131"/>
      <c r="J176" s="131"/>
      <c r="K176" s="131"/>
      <c r="L176" s="131"/>
      <c r="M176" s="132">
        <f t="shared" si="14"/>
        <v>0</v>
      </c>
      <c r="N176" s="265"/>
      <c r="O176" s="259"/>
      <c r="P176" s="259"/>
      <c r="Q176" s="259"/>
      <c r="R176" s="259"/>
      <c r="S176" s="259"/>
      <c r="T176" s="259"/>
      <c r="U176" s="259"/>
      <c r="V176" s="259"/>
      <c r="W176" s="259"/>
      <c r="X176" s="274"/>
      <c r="Y176" s="274"/>
      <c r="Z176" s="274"/>
      <c r="AA176" s="278"/>
      <c r="AB176" s="259"/>
      <c r="AC176" s="259"/>
    </row>
    <row r="177" spans="1:29" s="93" customFormat="1" ht="18.75" customHeight="1" x14ac:dyDescent="0.2">
      <c r="A177" s="101">
        <f t="shared" si="15"/>
        <v>0</v>
      </c>
      <c r="B177" s="102">
        <f t="shared" si="13"/>
        <v>0</v>
      </c>
      <c r="C177" s="103">
        <f>IF(($P$9-SUM($C$9:C176))&gt;0,$AA$9,0)</f>
        <v>0</v>
      </c>
      <c r="D177" s="104">
        <f>IF(($P$10-SUM($D$9:D176))&gt;0,$AA$10,0)</f>
        <v>0</v>
      </c>
      <c r="E177" s="105">
        <f>IF(P$13&gt;1,"未定",ROUND(((P$9-SUM(C$9:C176))*P$14/100)/12,0))</f>
        <v>0</v>
      </c>
      <c r="F177" s="106">
        <f t="shared" si="16"/>
        <v>0</v>
      </c>
      <c r="G177" s="661" t="s">
        <v>200</v>
      </c>
      <c r="H177" s="662"/>
      <c r="I177" s="107"/>
      <c r="J177" s="107"/>
      <c r="K177" s="107"/>
      <c r="L177" s="107"/>
      <c r="M177" s="109">
        <f t="shared" si="14"/>
        <v>0</v>
      </c>
      <c r="N177" s="265"/>
      <c r="O177" s="259"/>
      <c r="P177" s="259"/>
      <c r="Q177" s="259"/>
      <c r="R177" s="259"/>
      <c r="S177" s="259"/>
      <c r="T177" s="259"/>
      <c r="U177" s="259"/>
      <c r="V177" s="259"/>
      <c r="W177" s="259"/>
      <c r="X177" s="274"/>
      <c r="Y177" s="274"/>
      <c r="Z177" s="274"/>
      <c r="AA177" s="278"/>
      <c r="AB177" s="259"/>
      <c r="AC177" s="259"/>
    </row>
    <row r="178" spans="1:29" s="93" customFormat="1" ht="18.75" customHeight="1" x14ac:dyDescent="0.2">
      <c r="A178" s="110">
        <f t="shared" si="15"/>
        <v>0</v>
      </c>
      <c r="B178" s="111">
        <f t="shared" si="13"/>
        <v>0</v>
      </c>
      <c r="C178" s="112">
        <f>IF(($P$9-SUM($C$9:C177))&gt;0,$AA$9,0)</f>
        <v>0</v>
      </c>
      <c r="D178" s="113">
        <f>IF(($P$10-SUM($D$9:D177))&gt;0,$AA$10,0)</f>
        <v>0</v>
      </c>
      <c r="E178" s="114">
        <f>IF(P$13&gt;1,"未定",ROUND(((P$9-SUM(C$9:C177))*P$14/100)/12,0))</f>
        <v>0</v>
      </c>
      <c r="F178" s="115">
        <f t="shared" si="16"/>
        <v>0</v>
      </c>
      <c r="G178" s="663"/>
      <c r="H178" s="664"/>
      <c r="I178" s="116"/>
      <c r="J178" s="116"/>
      <c r="K178" s="116"/>
      <c r="L178" s="116"/>
      <c r="M178" s="117">
        <f t="shared" si="14"/>
        <v>0</v>
      </c>
      <c r="N178" s="265"/>
      <c r="O178" s="259"/>
      <c r="P178" s="259"/>
      <c r="Q178" s="259"/>
      <c r="R178" s="259"/>
      <c r="S178" s="259"/>
      <c r="T178" s="259"/>
      <c r="U178" s="259"/>
      <c r="V178" s="259"/>
      <c r="W178" s="259"/>
      <c r="X178" s="274"/>
      <c r="Y178" s="274"/>
      <c r="Z178" s="274"/>
      <c r="AA178" s="278"/>
      <c r="AB178" s="259"/>
      <c r="AC178" s="259"/>
    </row>
    <row r="179" spans="1:29" s="93" customFormat="1" ht="18.75" customHeight="1" x14ac:dyDescent="0.2">
      <c r="A179" s="110">
        <f t="shared" si="15"/>
        <v>0</v>
      </c>
      <c r="B179" s="111">
        <f t="shared" si="13"/>
        <v>0</v>
      </c>
      <c r="C179" s="112">
        <f>IF(($P$9-SUM($C$9:C178))&gt;0,$AA$9,0)</f>
        <v>0</v>
      </c>
      <c r="D179" s="113">
        <f>IF(($P$10-SUM($D$9:D178))&gt;0,$AA$10,0)</f>
        <v>0</v>
      </c>
      <c r="E179" s="114">
        <f>IF(P$13&gt;1,"未定",ROUND(((P$9-SUM(C$9:C178))*P$14/100)/12,0))</f>
        <v>0</v>
      </c>
      <c r="F179" s="115">
        <f t="shared" si="16"/>
        <v>0</v>
      </c>
      <c r="G179" s="663"/>
      <c r="H179" s="664"/>
      <c r="I179" s="116"/>
      <c r="J179" s="116"/>
      <c r="K179" s="116"/>
      <c r="L179" s="116"/>
      <c r="M179" s="117">
        <f t="shared" si="14"/>
        <v>0</v>
      </c>
      <c r="N179" s="265"/>
      <c r="O179" s="259"/>
      <c r="P179" s="259"/>
      <c r="Q179" s="259"/>
      <c r="R179" s="259"/>
      <c r="S179" s="259"/>
      <c r="T179" s="259"/>
      <c r="U179" s="259"/>
      <c r="V179" s="259"/>
      <c r="W179" s="259"/>
      <c r="X179" s="274"/>
      <c r="Y179" s="274"/>
      <c r="Z179" s="274"/>
      <c r="AA179" s="278"/>
      <c r="AB179" s="259"/>
      <c r="AC179" s="259"/>
    </row>
    <row r="180" spans="1:29" s="93" customFormat="1" ht="18.75" customHeight="1" x14ac:dyDescent="0.2">
      <c r="A180" s="110">
        <f t="shared" si="15"/>
        <v>0</v>
      </c>
      <c r="B180" s="111">
        <f t="shared" si="13"/>
        <v>0</v>
      </c>
      <c r="C180" s="112">
        <f>IF(($P$9-SUM($C$9:C179))&gt;0,$AA$9,0)</f>
        <v>0</v>
      </c>
      <c r="D180" s="113">
        <f>IF(($P$10-SUM($D$9:D179))&gt;0,$AA$10,0)</f>
        <v>0</v>
      </c>
      <c r="E180" s="114">
        <f>IF(P$13&gt;1,"未定",ROUND(((P$9-SUM(C$9:C179))*P$14/100)/12,0))</f>
        <v>0</v>
      </c>
      <c r="F180" s="115">
        <f t="shared" si="16"/>
        <v>0</v>
      </c>
      <c r="G180" s="663"/>
      <c r="H180" s="664"/>
      <c r="I180" s="116"/>
      <c r="J180" s="116"/>
      <c r="K180" s="116"/>
      <c r="L180" s="116"/>
      <c r="M180" s="117">
        <f t="shared" si="14"/>
        <v>0</v>
      </c>
      <c r="N180" s="265"/>
      <c r="O180" s="259"/>
      <c r="P180" s="259"/>
      <c r="Q180" s="259"/>
      <c r="R180" s="259"/>
      <c r="S180" s="259"/>
      <c r="T180" s="259"/>
      <c r="U180" s="259"/>
      <c r="V180" s="259"/>
      <c r="W180" s="259"/>
      <c r="X180" s="274"/>
      <c r="Y180" s="274"/>
      <c r="Z180" s="274"/>
      <c r="AA180" s="278"/>
      <c r="AB180" s="259"/>
      <c r="AC180" s="259"/>
    </row>
    <row r="181" spans="1:29" s="93" customFormat="1" ht="18.75" customHeight="1" x14ac:dyDescent="0.2">
      <c r="A181" s="110">
        <f t="shared" si="15"/>
        <v>0</v>
      </c>
      <c r="B181" s="111">
        <f t="shared" si="13"/>
        <v>0</v>
      </c>
      <c r="C181" s="112">
        <f>IF(($P$9-SUM($C$9:C180))&gt;0,$AA$9,0)</f>
        <v>0</v>
      </c>
      <c r="D181" s="113">
        <f>IF(($P$10-SUM($D$9:D180))&gt;0,$AA$10,0)</f>
        <v>0</v>
      </c>
      <c r="E181" s="114">
        <f>IF(P$13&gt;1,"未定",ROUND(((P$9-SUM(C$9:C180))*P$14/100)/12,0))</f>
        <v>0</v>
      </c>
      <c r="F181" s="115">
        <f t="shared" si="16"/>
        <v>0</v>
      </c>
      <c r="G181" s="663"/>
      <c r="H181" s="664"/>
      <c r="I181" s="116"/>
      <c r="J181" s="116"/>
      <c r="K181" s="116"/>
      <c r="L181" s="116"/>
      <c r="M181" s="117">
        <f t="shared" si="14"/>
        <v>0</v>
      </c>
      <c r="N181" s="265"/>
      <c r="O181" s="259"/>
      <c r="P181" s="259"/>
      <c r="Q181" s="259"/>
      <c r="R181" s="259"/>
      <c r="S181" s="259"/>
      <c r="T181" s="259"/>
      <c r="U181" s="259"/>
      <c r="V181" s="259"/>
      <c r="W181" s="259"/>
      <c r="X181" s="274"/>
      <c r="Y181" s="274"/>
      <c r="Z181" s="274"/>
      <c r="AA181" s="278"/>
      <c r="AB181" s="259"/>
      <c r="AC181" s="259"/>
    </row>
    <row r="182" spans="1:29" s="93" customFormat="1" ht="18.75" customHeight="1" x14ac:dyDescent="0.2">
      <c r="A182" s="110">
        <f t="shared" si="15"/>
        <v>0</v>
      </c>
      <c r="B182" s="111">
        <f t="shared" si="13"/>
        <v>0</v>
      </c>
      <c r="C182" s="112">
        <f>IF(($P$9-SUM($C$9:C181))&gt;0,$AA$9,0)</f>
        <v>0</v>
      </c>
      <c r="D182" s="113">
        <f>IF(($P$10-SUM($D$9:D181))&gt;0,$AA$10,0)</f>
        <v>0</v>
      </c>
      <c r="E182" s="114">
        <f>IF(P$13&gt;1,"未定",ROUND(((P$9-SUM(C$9:C181))*P$14/100)/12,0))</f>
        <v>0</v>
      </c>
      <c r="F182" s="115">
        <f t="shared" si="16"/>
        <v>0</v>
      </c>
      <c r="G182" s="663"/>
      <c r="H182" s="664"/>
      <c r="I182" s="116"/>
      <c r="J182" s="116"/>
      <c r="K182" s="116"/>
      <c r="L182" s="116"/>
      <c r="M182" s="117">
        <f t="shared" si="14"/>
        <v>0</v>
      </c>
      <c r="N182" s="265"/>
      <c r="O182" s="259"/>
      <c r="P182" s="259"/>
      <c r="Q182" s="259"/>
      <c r="R182" s="259"/>
      <c r="S182" s="259"/>
      <c r="T182" s="259"/>
      <c r="U182" s="259"/>
      <c r="V182" s="259"/>
      <c r="W182" s="259"/>
      <c r="X182" s="274"/>
      <c r="Y182" s="274"/>
      <c r="Z182" s="274"/>
      <c r="AA182" s="278"/>
      <c r="AB182" s="259"/>
      <c r="AC182" s="259"/>
    </row>
    <row r="183" spans="1:29" s="93" customFormat="1" ht="18.75" customHeight="1" x14ac:dyDescent="0.2">
      <c r="A183" s="110">
        <f t="shared" si="15"/>
        <v>0</v>
      </c>
      <c r="B183" s="111">
        <f t="shared" si="13"/>
        <v>0</v>
      </c>
      <c r="C183" s="112">
        <f>IF(($P$9-SUM($C$9:C182))&gt;0,$AA$9,0)</f>
        <v>0</v>
      </c>
      <c r="D183" s="113">
        <f>IF(($P$10-SUM($D$9:D182))&gt;0,$AA$10,0)</f>
        <v>0</v>
      </c>
      <c r="E183" s="114">
        <f>IF(P$13&gt;1,"未定",ROUND(((P$9-SUM(C$9:C182))*P$14/100)/12,0))</f>
        <v>0</v>
      </c>
      <c r="F183" s="115">
        <f t="shared" si="16"/>
        <v>0</v>
      </c>
      <c r="G183" s="663"/>
      <c r="H183" s="664"/>
      <c r="I183" s="116"/>
      <c r="J183" s="116"/>
      <c r="K183" s="116"/>
      <c r="L183" s="116"/>
      <c r="M183" s="117">
        <f t="shared" si="14"/>
        <v>0</v>
      </c>
      <c r="N183" s="265"/>
      <c r="O183" s="259"/>
      <c r="P183" s="259"/>
      <c r="Q183" s="259"/>
      <c r="R183" s="259"/>
      <c r="S183" s="259"/>
      <c r="T183" s="259"/>
      <c r="U183" s="259"/>
      <c r="V183" s="259"/>
      <c r="W183" s="259"/>
      <c r="X183" s="274"/>
      <c r="Y183" s="274"/>
      <c r="Z183" s="274"/>
      <c r="AA183" s="278"/>
      <c r="AB183" s="259"/>
      <c r="AC183" s="259"/>
    </row>
    <row r="184" spans="1:29" s="93" customFormat="1" ht="18.75" customHeight="1" x14ac:dyDescent="0.2">
      <c r="A184" s="110">
        <f t="shared" si="15"/>
        <v>0</v>
      </c>
      <c r="B184" s="111">
        <f t="shared" si="13"/>
        <v>0</v>
      </c>
      <c r="C184" s="112">
        <f>IF(($P$9-SUM($C$9:C183))&gt;0,$AA$9,0)</f>
        <v>0</v>
      </c>
      <c r="D184" s="113">
        <f>IF(($P$10-SUM($D$9:D183))&gt;0,$AA$10,0)</f>
        <v>0</v>
      </c>
      <c r="E184" s="114">
        <f>IF(P$13&gt;1,"未定",ROUND(((P$9-SUM(C$9:C183))*P$14/100)/12,0))</f>
        <v>0</v>
      </c>
      <c r="F184" s="115">
        <f t="shared" si="16"/>
        <v>0</v>
      </c>
      <c r="G184" s="663"/>
      <c r="H184" s="664"/>
      <c r="I184" s="116"/>
      <c r="J184" s="116"/>
      <c r="K184" s="116"/>
      <c r="L184" s="116"/>
      <c r="M184" s="117">
        <f t="shared" si="14"/>
        <v>0</v>
      </c>
      <c r="N184" s="265"/>
      <c r="O184" s="259"/>
      <c r="P184" s="259"/>
      <c r="Q184" s="259"/>
      <c r="R184" s="259"/>
      <c r="S184" s="259"/>
      <c r="T184" s="259"/>
      <c r="U184" s="259"/>
      <c r="V184" s="259"/>
      <c r="W184" s="259"/>
      <c r="X184" s="274"/>
      <c r="Y184" s="274"/>
      <c r="Z184" s="274"/>
      <c r="AA184" s="278"/>
      <c r="AB184" s="259"/>
      <c r="AC184" s="259"/>
    </row>
    <row r="185" spans="1:29" s="93" customFormat="1" ht="18.75" customHeight="1" x14ac:dyDescent="0.2">
      <c r="A185" s="110">
        <f t="shared" si="15"/>
        <v>0</v>
      </c>
      <c r="B185" s="111">
        <f t="shared" si="13"/>
        <v>0</v>
      </c>
      <c r="C185" s="112">
        <f>IF(($P$9-SUM($C$9:C184))&gt;0,$AA$9,0)</f>
        <v>0</v>
      </c>
      <c r="D185" s="113">
        <f>IF(($P$10-SUM($D$9:D184))&gt;0,$AA$10,0)</f>
        <v>0</v>
      </c>
      <c r="E185" s="114">
        <f>IF(P$13&gt;1,"未定",ROUND(((P$9-SUM(C$9:C184))*P$14/100)/12,0))</f>
        <v>0</v>
      </c>
      <c r="F185" s="115">
        <f t="shared" si="16"/>
        <v>0</v>
      </c>
      <c r="G185" s="663"/>
      <c r="H185" s="664"/>
      <c r="I185" s="116"/>
      <c r="J185" s="116"/>
      <c r="K185" s="116"/>
      <c r="L185" s="116"/>
      <c r="M185" s="117">
        <f t="shared" si="14"/>
        <v>0</v>
      </c>
      <c r="N185" s="265"/>
      <c r="O185" s="259"/>
      <c r="P185" s="259"/>
      <c r="Q185" s="259"/>
      <c r="R185" s="259"/>
      <c r="S185" s="259"/>
      <c r="T185" s="259"/>
      <c r="U185" s="259"/>
      <c r="V185" s="259"/>
      <c r="W185" s="259"/>
      <c r="X185" s="274"/>
      <c r="Y185" s="274"/>
      <c r="Z185" s="274"/>
      <c r="AA185" s="278"/>
      <c r="AB185" s="259"/>
      <c r="AC185" s="259"/>
    </row>
    <row r="186" spans="1:29" s="93" customFormat="1" ht="18.75" customHeight="1" x14ac:dyDescent="0.2">
      <c r="A186" s="110">
        <f t="shared" si="15"/>
        <v>0</v>
      </c>
      <c r="B186" s="111">
        <f t="shared" si="13"/>
        <v>0</v>
      </c>
      <c r="C186" s="112">
        <f>IF(($P$9-SUM($C$9:C185))&gt;0,$AA$9,0)</f>
        <v>0</v>
      </c>
      <c r="D186" s="113">
        <f>IF(($P$10-SUM($D$9:D185))&gt;0,$AA$10,0)</f>
        <v>0</v>
      </c>
      <c r="E186" s="114">
        <f>IF(P$13&gt;1,"未定",ROUND(((P$9-SUM(C$9:C185))*P$14/100)/12,0))</f>
        <v>0</v>
      </c>
      <c r="F186" s="115">
        <f t="shared" si="16"/>
        <v>0</v>
      </c>
      <c r="G186" s="119" t="s">
        <v>115</v>
      </c>
      <c r="H186" s="134">
        <f>IF(P$13&gt;1,"未定",SUM(F177:F188))</f>
        <v>0</v>
      </c>
      <c r="I186" s="116"/>
      <c r="J186" s="116"/>
      <c r="K186" s="116"/>
      <c r="L186" s="116"/>
      <c r="M186" s="117">
        <f t="shared" si="14"/>
        <v>0</v>
      </c>
      <c r="N186" s="265"/>
      <c r="O186" s="259"/>
      <c r="P186" s="259"/>
      <c r="Q186" s="259"/>
      <c r="R186" s="259"/>
      <c r="S186" s="259"/>
      <c r="T186" s="259"/>
      <c r="U186" s="259"/>
      <c r="V186" s="259"/>
      <c r="W186" s="259"/>
      <c r="X186" s="274"/>
      <c r="Y186" s="274"/>
      <c r="Z186" s="274"/>
      <c r="AA186" s="278"/>
      <c r="AB186" s="259"/>
      <c r="AC186" s="259"/>
    </row>
    <row r="187" spans="1:29" s="93" customFormat="1" ht="18.75" customHeight="1" x14ac:dyDescent="0.2">
      <c r="A187" s="110">
        <f t="shared" si="15"/>
        <v>0</v>
      </c>
      <c r="B187" s="111">
        <f t="shared" si="13"/>
        <v>0</v>
      </c>
      <c r="C187" s="112">
        <f>IF(($P$9-SUM($C$9:C186))&gt;0,$AA$9,0)</f>
        <v>0</v>
      </c>
      <c r="D187" s="113">
        <f>IF(($P$10-SUM($D$9:D186))&gt;0,$AA$10,0)</f>
        <v>0</v>
      </c>
      <c r="E187" s="114">
        <f>IF(P$13&gt;1,"未定",ROUND(((P$9-SUM(C$9:C186))*P$14/100)/12,0))</f>
        <v>0</v>
      </c>
      <c r="F187" s="115">
        <f t="shared" si="16"/>
        <v>0</v>
      </c>
      <c r="G187" s="121" t="s">
        <v>184</v>
      </c>
      <c r="H187" s="122">
        <f>SUM(B177:B188)</f>
        <v>0</v>
      </c>
      <c r="I187" s="116"/>
      <c r="J187" s="116"/>
      <c r="K187" s="116"/>
      <c r="L187" s="116"/>
      <c r="M187" s="117">
        <f t="shared" si="14"/>
        <v>0</v>
      </c>
      <c r="N187" s="265"/>
      <c r="O187" s="259"/>
      <c r="P187" s="259"/>
      <c r="Q187" s="259"/>
      <c r="R187" s="259"/>
      <c r="S187" s="259"/>
      <c r="T187" s="259"/>
      <c r="U187" s="259"/>
      <c r="V187" s="259"/>
      <c r="W187" s="259"/>
      <c r="X187" s="274"/>
      <c r="Y187" s="274"/>
      <c r="Z187" s="274"/>
      <c r="AA187" s="278"/>
      <c r="AB187" s="259"/>
      <c r="AC187" s="259"/>
    </row>
    <row r="188" spans="1:29" s="93" customFormat="1" ht="18.75" customHeight="1" x14ac:dyDescent="0.2">
      <c r="A188" s="123">
        <f t="shared" si="15"/>
        <v>0</v>
      </c>
      <c r="B188" s="124">
        <f t="shared" si="13"/>
        <v>0</v>
      </c>
      <c r="C188" s="125">
        <f>IF(($P$9-SUM($C$9:C187))&gt;0,$AA$9,0)</f>
        <v>0</v>
      </c>
      <c r="D188" s="126">
        <f>IF(($P$10-SUM($D$9:D187))&gt;0,$AA$10,0)</f>
        <v>0</v>
      </c>
      <c r="E188" s="127">
        <f>IF(P$13&gt;1,"未定",ROUND(((P$9-SUM(C$9:C187))*P$14/100)/12,0))</f>
        <v>0</v>
      </c>
      <c r="F188" s="128">
        <f t="shared" si="16"/>
        <v>0</v>
      </c>
      <c r="G188" s="129" t="s">
        <v>186</v>
      </c>
      <c r="H188" s="130">
        <f>IF(P$13&gt;1,"未定",SUM(E177:E188))</f>
        <v>0</v>
      </c>
      <c r="I188" s="131"/>
      <c r="J188" s="131"/>
      <c r="K188" s="131"/>
      <c r="L188" s="131"/>
      <c r="M188" s="132">
        <f t="shared" si="14"/>
        <v>0</v>
      </c>
      <c r="N188" s="265"/>
      <c r="O188" s="259"/>
      <c r="P188" s="259"/>
      <c r="Q188" s="259"/>
      <c r="R188" s="259"/>
      <c r="S188" s="259"/>
      <c r="T188" s="259"/>
      <c r="U188" s="259"/>
      <c r="V188" s="259"/>
      <c r="W188" s="259"/>
      <c r="X188" s="274"/>
      <c r="Y188" s="274"/>
      <c r="Z188" s="274"/>
      <c r="AA188" s="278"/>
      <c r="AB188" s="259"/>
      <c r="AC188" s="259"/>
    </row>
    <row r="189" spans="1:29" s="93" customFormat="1" ht="18.75" customHeight="1" x14ac:dyDescent="0.2">
      <c r="A189" s="101">
        <f t="shared" si="15"/>
        <v>0</v>
      </c>
      <c r="B189" s="102">
        <f t="shared" si="13"/>
        <v>0</v>
      </c>
      <c r="C189" s="103">
        <f>IF(($P$9-SUM($C$9:C188))&gt;0,$AA$9,0)</f>
        <v>0</v>
      </c>
      <c r="D189" s="104">
        <f>IF(($P$10-SUM($D$9:D188))&gt;0,$AA$10,0)</f>
        <v>0</v>
      </c>
      <c r="E189" s="105">
        <f>IF(P$13&gt;1,"未定",ROUND(((P$9-SUM(C$9:C188))*P$14/100)/12,0))</f>
        <v>0</v>
      </c>
      <c r="F189" s="106">
        <f t="shared" si="16"/>
        <v>0</v>
      </c>
      <c r="G189" s="661" t="s">
        <v>201</v>
      </c>
      <c r="H189" s="662"/>
      <c r="I189" s="107"/>
      <c r="J189" s="107"/>
      <c r="K189" s="107"/>
      <c r="L189" s="107"/>
      <c r="M189" s="109">
        <f t="shared" si="14"/>
        <v>0</v>
      </c>
      <c r="N189" s="265"/>
      <c r="O189" s="259"/>
      <c r="P189" s="259"/>
      <c r="Q189" s="259"/>
      <c r="R189" s="259"/>
      <c r="S189" s="259"/>
      <c r="T189" s="259"/>
      <c r="U189" s="259"/>
      <c r="V189" s="259"/>
      <c r="W189" s="259"/>
      <c r="X189" s="274"/>
      <c r="Y189" s="274"/>
      <c r="Z189" s="274"/>
      <c r="AA189" s="278"/>
      <c r="AB189" s="259"/>
      <c r="AC189" s="259"/>
    </row>
    <row r="190" spans="1:29" s="93" customFormat="1" ht="18.75" customHeight="1" x14ac:dyDescent="0.2">
      <c r="A190" s="110">
        <f t="shared" si="15"/>
        <v>0</v>
      </c>
      <c r="B190" s="111">
        <f t="shared" si="13"/>
        <v>0</v>
      </c>
      <c r="C190" s="112">
        <f>IF(($P$9-SUM($C$9:C189))&gt;0,$AA$9,0)</f>
        <v>0</v>
      </c>
      <c r="D190" s="113">
        <f>IF(($P$10-SUM($D$9:D189))&gt;0,$AA$10,0)</f>
        <v>0</v>
      </c>
      <c r="E190" s="114">
        <f>IF(P$13&gt;1,"未定",ROUND(((P$9-SUM(C$9:C189))*P$14/100)/12,0))</f>
        <v>0</v>
      </c>
      <c r="F190" s="115">
        <f t="shared" si="16"/>
        <v>0</v>
      </c>
      <c r="G190" s="663"/>
      <c r="H190" s="664"/>
      <c r="I190" s="116"/>
      <c r="J190" s="116"/>
      <c r="K190" s="116"/>
      <c r="L190" s="116"/>
      <c r="M190" s="117">
        <f t="shared" si="14"/>
        <v>0</v>
      </c>
      <c r="N190" s="265"/>
      <c r="O190" s="259"/>
      <c r="P190" s="259"/>
      <c r="Q190" s="259"/>
      <c r="R190" s="259"/>
      <c r="S190" s="259"/>
      <c r="T190" s="259"/>
      <c r="U190" s="259"/>
      <c r="V190" s="259"/>
      <c r="W190" s="259"/>
      <c r="X190" s="274"/>
      <c r="Y190" s="274"/>
      <c r="Z190" s="274"/>
      <c r="AA190" s="278"/>
      <c r="AB190" s="259"/>
      <c r="AC190" s="259"/>
    </row>
    <row r="191" spans="1:29" s="93" customFormat="1" ht="18.75" customHeight="1" x14ac:dyDescent="0.2">
      <c r="A191" s="110">
        <f t="shared" si="15"/>
        <v>0</v>
      </c>
      <c r="B191" s="111">
        <f t="shared" si="13"/>
        <v>0</v>
      </c>
      <c r="C191" s="112">
        <f>IF(($P$9-SUM($C$9:C190))&gt;0,$AA$9,0)</f>
        <v>0</v>
      </c>
      <c r="D191" s="113">
        <f>IF(($P$10-SUM($D$9:D190))&gt;0,$AA$10,0)</f>
        <v>0</v>
      </c>
      <c r="E191" s="114">
        <f>IF(P$13&gt;1,"未定",ROUND(((P$9-SUM(C$9:C190))*P$14/100)/12,0))</f>
        <v>0</v>
      </c>
      <c r="F191" s="115">
        <f t="shared" si="16"/>
        <v>0</v>
      </c>
      <c r="G191" s="663"/>
      <c r="H191" s="664"/>
      <c r="I191" s="116"/>
      <c r="J191" s="116"/>
      <c r="K191" s="116"/>
      <c r="L191" s="116"/>
      <c r="M191" s="117">
        <f t="shared" si="14"/>
        <v>0</v>
      </c>
      <c r="N191" s="265"/>
      <c r="O191" s="259"/>
      <c r="P191" s="259"/>
      <c r="Q191" s="259"/>
      <c r="R191" s="259"/>
      <c r="S191" s="259"/>
      <c r="T191" s="259"/>
      <c r="U191" s="259"/>
      <c r="V191" s="259"/>
      <c r="W191" s="259"/>
      <c r="X191" s="274"/>
      <c r="Y191" s="274"/>
      <c r="Z191" s="274"/>
      <c r="AA191" s="278"/>
      <c r="AB191" s="259"/>
      <c r="AC191" s="259"/>
    </row>
    <row r="192" spans="1:29" s="93" customFormat="1" ht="18.75" customHeight="1" x14ac:dyDescent="0.2">
      <c r="A192" s="110">
        <f t="shared" si="15"/>
        <v>0</v>
      </c>
      <c r="B192" s="111">
        <f t="shared" si="13"/>
        <v>0</v>
      </c>
      <c r="C192" s="112">
        <f>IF(($P$9-SUM($C$9:C191))&gt;0,$AA$9,0)</f>
        <v>0</v>
      </c>
      <c r="D192" s="113">
        <f>IF(($P$10-SUM($D$9:D191))&gt;0,$AA$10,0)</f>
        <v>0</v>
      </c>
      <c r="E192" s="114">
        <f>IF(P$13&gt;1,"未定",ROUND(((P$9-SUM(C$9:C191))*P$14/100)/12,0))</f>
        <v>0</v>
      </c>
      <c r="F192" s="115">
        <f t="shared" si="16"/>
        <v>0</v>
      </c>
      <c r="G192" s="663"/>
      <c r="H192" s="664"/>
      <c r="I192" s="116"/>
      <c r="J192" s="116"/>
      <c r="K192" s="116"/>
      <c r="L192" s="116"/>
      <c r="M192" s="117">
        <f t="shared" si="14"/>
        <v>0</v>
      </c>
      <c r="N192" s="265"/>
      <c r="O192" s="259"/>
      <c r="P192" s="259"/>
      <c r="Q192" s="259"/>
      <c r="R192" s="259"/>
      <c r="S192" s="259"/>
      <c r="T192" s="259"/>
      <c r="U192" s="259"/>
      <c r="V192" s="259"/>
      <c r="W192" s="259"/>
      <c r="X192" s="274"/>
      <c r="Y192" s="274"/>
      <c r="Z192" s="274"/>
      <c r="AA192" s="278"/>
      <c r="AB192" s="259"/>
      <c r="AC192" s="259"/>
    </row>
    <row r="193" spans="1:29" s="93" customFormat="1" ht="18.75" customHeight="1" x14ac:dyDescent="0.2">
      <c r="A193" s="110">
        <f t="shared" si="15"/>
        <v>0</v>
      </c>
      <c r="B193" s="111">
        <f t="shared" si="13"/>
        <v>0</v>
      </c>
      <c r="C193" s="112">
        <f>IF(($P$9-SUM($C$9:C192))&gt;0,$AA$9,0)</f>
        <v>0</v>
      </c>
      <c r="D193" s="113">
        <f>IF(($P$10-SUM($D$9:D192))&gt;0,$AA$10,0)</f>
        <v>0</v>
      </c>
      <c r="E193" s="114">
        <f>IF(P$13&gt;1,"未定",ROUND(((P$9-SUM(C$9:C192))*P$14/100)/12,0))</f>
        <v>0</v>
      </c>
      <c r="F193" s="115">
        <f t="shared" ref="F193:F224" si="17">IF(P$13&gt;1,"未定",B193+E193)</f>
        <v>0</v>
      </c>
      <c r="G193" s="663"/>
      <c r="H193" s="664"/>
      <c r="I193" s="116"/>
      <c r="J193" s="116"/>
      <c r="K193" s="116"/>
      <c r="L193" s="116"/>
      <c r="M193" s="117">
        <f t="shared" si="14"/>
        <v>0</v>
      </c>
      <c r="N193" s="265"/>
      <c r="O193" s="259"/>
      <c r="P193" s="259"/>
      <c r="Q193" s="259"/>
      <c r="R193" s="259"/>
      <c r="S193" s="259"/>
      <c r="T193" s="259"/>
      <c r="U193" s="259"/>
      <c r="V193" s="259"/>
      <c r="W193" s="259"/>
      <c r="X193" s="274"/>
      <c r="Y193" s="274"/>
      <c r="Z193" s="274"/>
      <c r="AA193" s="278"/>
      <c r="AB193" s="259"/>
      <c r="AC193" s="259"/>
    </row>
    <row r="194" spans="1:29" s="93" customFormat="1" ht="18.75" customHeight="1" x14ac:dyDescent="0.2">
      <c r="A194" s="110">
        <f t="shared" si="15"/>
        <v>0</v>
      </c>
      <c r="B194" s="111">
        <f t="shared" si="13"/>
        <v>0</v>
      </c>
      <c r="C194" s="112">
        <f>IF(($P$9-SUM($C$9:C193))&gt;0,$AA$9,0)</f>
        <v>0</v>
      </c>
      <c r="D194" s="113">
        <f>IF(($P$10-SUM($D$9:D193))&gt;0,$AA$10,0)</f>
        <v>0</v>
      </c>
      <c r="E194" s="114">
        <f>IF(P$13&gt;1,"未定",ROUND(((P$9-SUM(C$9:C193))*P$14/100)/12,0))</f>
        <v>0</v>
      </c>
      <c r="F194" s="115">
        <f t="shared" si="17"/>
        <v>0</v>
      </c>
      <c r="G194" s="663"/>
      <c r="H194" s="664"/>
      <c r="I194" s="116"/>
      <c r="J194" s="116"/>
      <c r="K194" s="116"/>
      <c r="L194" s="116"/>
      <c r="M194" s="117">
        <f t="shared" si="14"/>
        <v>0</v>
      </c>
      <c r="N194" s="265"/>
      <c r="O194" s="259"/>
      <c r="P194" s="259"/>
      <c r="Q194" s="259"/>
      <c r="R194" s="259"/>
      <c r="S194" s="259"/>
      <c r="T194" s="259"/>
      <c r="U194" s="259"/>
      <c r="V194" s="259"/>
      <c r="W194" s="259"/>
      <c r="X194" s="274"/>
      <c r="Y194" s="274"/>
      <c r="Z194" s="274"/>
      <c r="AA194" s="278"/>
      <c r="AB194" s="259"/>
      <c r="AC194" s="259"/>
    </row>
    <row r="195" spans="1:29" s="93" customFormat="1" ht="18.75" customHeight="1" x14ac:dyDescent="0.2">
      <c r="A195" s="110">
        <f t="shared" si="15"/>
        <v>0</v>
      </c>
      <c r="B195" s="111">
        <f t="shared" si="13"/>
        <v>0</v>
      </c>
      <c r="C195" s="112">
        <f>IF(($P$9-SUM($C$9:C194))&gt;0,$AA$9,0)</f>
        <v>0</v>
      </c>
      <c r="D195" s="113">
        <f>IF(($P$10-SUM($D$9:D194))&gt;0,$AA$10,0)</f>
        <v>0</v>
      </c>
      <c r="E195" s="114">
        <f>IF(P$13&gt;1,"未定",ROUND(((P$9-SUM(C$9:C194))*P$14/100)/12,0))</f>
        <v>0</v>
      </c>
      <c r="F195" s="115">
        <f t="shared" si="17"/>
        <v>0</v>
      </c>
      <c r="G195" s="663"/>
      <c r="H195" s="664"/>
      <c r="I195" s="116"/>
      <c r="J195" s="116"/>
      <c r="K195" s="116"/>
      <c r="L195" s="116"/>
      <c r="M195" s="117">
        <f t="shared" si="14"/>
        <v>0</v>
      </c>
      <c r="N195" s="265"/>
      <c r="O195" s="259"/>
      <c r="P195" s="259"/>
      <c r="Q195" s="259"/>
      <c r="R195" s="259"/>
      <c r="S195" s="259"/>
      <c r="T195" s="259"/>
      <c r="U195" s="259"/>
      <c r="V195" s="259"/>
      <c r="W195" s="259"/>
      <c r="X195" s="274"/>
      <c r="Y195" s="274"/>
      <c r="Z195" s="274"/>
      <c r="AA195" s="278"/>
      <c r="AB195" s="259"/>
      <c r="AC195" s="259"/>
    </row>
    <row r="196" spans="1:29" s="93" customFormat="1" ht="18.75" customHeight="1" x14ac:dyDescent="0.2">
      <c r="A196" s="110">
        <f t="shared" si="15"/>
        <v>0</v>
      </c>
      <c r="B196" s="111">
        <f t="shared" si="13"/>
        <v>0</v>
      </c>
      <c r="C196" s="112">
        <f>IF(($P$9-SUM($C$9:C195))&gt;0,$AA$9,0)</f>
        <v>0</v>
      </c>
      <c r="D196" s="113">
        <f>IF(($P$10-SUM($D$9:D195))&gt;0,$AA$10,0)</f>
        <v>0</v>
      </c>
      <c r="E196" s="114">
        <f>IF(P$13&gt;1,"未定",ROUND(((P$9-SUM(C$9:C195))*P$14/100)/12,0))</f>
        <v>0</v>
      </c>
      <c r="F196" s="115">
        <f t="shared" si="17"/>
        <v>0</v>
      </c>
      <c r="G196" s="663"/>
      <c r="H196" s="664"/>
      <c r="I196" s="116"/>
      <c r="J196" s="116"/>
      <c r="K196" s="116"/>
      <c r="L196" s="116"/>
      <c r="M196" s="117">
        <f t="shared" si="14"/>
        <v>0</v>
      </c>
      <c r="N196" s="265"/>
      <c r="O196" s="259"/>
      <c r="P196" s="259"/>
      <c r="Q196" s="259"/>
      <c r="R196" s="259"/>
      <c r="S196" s="259"/>
      <c r="T196" s="259"/>
      <c r="U196" s="259"/>
      <c r="V196" s="259"/>
      <c r="W196" s="259"/>
      <c r="X196" s="274"/>
      <c r="Y196" s="274"/>
      <c r="Z196" s="274"/>
      <c r="AA196" s="278"/>
      <c r="AB196" s="259"/>
      <c r="AC196" s="259"/>
    </row>
    <row r="197" spans="1:29" s="93" customFormat="1" ht="18.75" customHeight="1" x14ac:dyDescent="0.2">
      <c r="A197" s="110">
        <f t="shared" si="15"/>
        <v>0</v>
      </c>
      <c r="B197" s="111">
        <f t="shared" si="13"/>
        <v>0</v>
      </c>
      <c r="C197" s="112">
        <f>IF(($P$9-SUM($C$9:C196))&gt;0,$AA$9,0)</f>
        <v>0</v>
      </c>
      <c r="D197" s="113">
        <f>IF(($P$10-SUM($D$9:D196))&gt;0,$AA$10,0)</f>
        <v>0</v>
      </c>
      <c r="E197" s="114">
        <f>IF(P$13&gt;1,"未定",ROUND(((P$9-SUM(C$9:C196))*P$14/100)/12,0))</f>
        <v>0</v>
      </c>
      <c r="F197" s="115">
        <f t="shared" si="17"/>
        <v>0</v>
      </c>
      <c r="G197" s="663"/>
      <c r="H197" s="664"/>
      <c r="I197" s="116"/>
      <c r="J197" s="116"/>
      <c r="K197" s="116"/>
      <c r="L197" s="116"/>
      <c r="M197" s="117">
        <f t="shared" si="14"/>
        <v>0</v>
      </c>
      <c r="N197" s="265"/>
      <c r="O197" s="259"/>
      <c r="P197" s="259"/>
      <c r="Q197" s="259"/>
      <c r="R197" s="259"/>
      <c r="S197" s="259"/>
      <c r="T197" s="259"/>
      <c r="U197" s="259"/>
      <c r="V197" s="259"/>
      <c r="W197" s="259"/>
      <c r="X197" s="274"/>
      <c r="Y197" s="274"/>
      <c r="Z197" s="274"/>
      <c r="AA197" s="278"/>
      <c r="AB197" s="259"/>
      <c r="AC197" s="259"/>
    </row>
    <row r="198" spans="1:29" s="93" customFormat="1" ht="18.75" customHeight="1" x14ac:dyDescent="0.2">
      <c r="A198" s="110">
        <f t="shared" si="15"/>
        <v>0</v>
      </c>
      <c r="B198" s="111">
        <f t="shared" si="13"/>
        <v>0</v>
      </c>
      <c r="C198" s="112">
        <f>IF(($P$9-SUM($C$9:C197))&gt;0,$AA$9,0)</f>
        <v>0</v>
      </c>
      <c r="D198" s="113">
        <f>IF(($P$10-SUM($D$9:D197))&gt;0,$AA$10,0)</f>
        <v>0</v>
      </c>
      <c r="E198" s="114">
        <f>IF(P$13&gt;1,"未定",ROUND(((P$9-SUM(C$9:C197))*P$14/100)/12,0))</f>
        <v>0</v>
      </c>
      <c r="F198" s="115">
        <f t="shared" si="17"/>
        <v>0</v>
      </c>
      <c r="G198" s="119" t="s">
        <v>115</v>
      </c>
      <c r="H198" s="134">
        <f>IF(P$13&gt;1,"未定",SUM(F189:F200))</f>
        <v>0</v>
      </c>
      <c r="I198" s="116"/>
      <c r="J198" s="116"/>
      <c r="K198" s="116"/>
      <c r="L198" s="116"/>
      <c r="M198" s="117">
        <f t="shared" si="14"/>
        <v>0</v>
      </c>
      <c r="N198" s="265"/>
      <c r="O198" s="259"/>
      <c r="P198" s="259"/>
      <c r="Q198" s="259"/>
      <c r="R198" s="259"/>
      <c r="S198" s="259"/>
      <c r="T198" s="259"/>
      <c r="U198" s="259"/>
      <c r="V198" s="259"/>
      <c r="W198" s="259"/>
      <c r="X198" s="274"/>
      <c r="Y198" s="274"/>
      <c r="Z198" s="274"/>
      <c r="AA198" s="278"/>
      <c r="AB198" s="259"/>
      <c r="AC198" s="259"/>
    </row>
    <row r="199" spans="1:29" s="93" customFormat="1" ht="18.75" customHeight="1" x14ac:dyDescent="0.2">
      <c r="A199" s="110">
        <f t="shared" si="15"/>
        <v>0</v>
      </c>
      <c r="B199" s="111">
        <f t="shared" si="13"/>
        <v>0</v>
      </c>
      <c r="C199" s="112">
        <f>IF(($P$9-SUM($C$9:C198))&gt;0,$AA$9,0)</f>
        <v>0</v>
      </c>
      <c r="D199" s="113">
        <f>IF(($P$10-SUM($D$9:D198))&gt;0,$AA$10,0)</f>
        <v>0</v>
      </c>
      <c r="E199" s="114">
        <f>IF(P$13&gt;1,"未定",ROUND(((P$9-SUM(C$9:C198))*P$14/100)/12,0))</f>
        <v>0</v>
      </c>
      <c r="F199" s="115">
        <f t="shared" si="17"/>
        <v>0</v>
      </c>
      <c r="G199" s="121" t="s">
        <v>184</v>
      </c>
      <c r="H199" s="122">
        <f>SUM(B189:B200)</f>
        <v>0</v>
      </c>
      <c r="I199" s="116"/>
      <c r="J199" s="116"/>
      <c r="K199" s="116"/>
      <c r="L199" s="116"/>
      <c r="M199" s="117">
        <f t="shared" si="14"/>
        <v>0</v>
      </c>
      <c r="N199" s="265"/>
      <c r="O199" s="259"/>
      <c r="P199" s="259"/>
      <c r="Q199" s="259"/>
      <c r="R199" s="259"/>
      <c r="S199" s="259"/>
      <c r="T199" s="259"/>
      <c r="U199" s="259"/>
      <c r="V199" s="259"/>
      <c r="W199" s="259"/>
      <c r="X199" s="274"/>
      <c r="Y199" s="274"/>
      <c r="Z199" s="274"/>
      <c r="AA199" s="278"/>
      <c r="AB199" s="259"/>
      <c r="AC199" s="259"/>
    </row>
    <row r="200" spans="1:29" s="93" customFormat="1" ht="18.75" customHeight="1" x14ac:dyDescent="0.2">
      <c r="A200" s="123">
        <f t="shared" si="15"/>
        <v>0</v>
      </c>
      <c r="B200" s="124">
        <f t="shared" si="13"/>
        <v>0</v>
      </c>
      <c r="C200" s="125">
        <f>IF(($P$9-SUM($C$9:C199))&gt;0,$AA$9,0)</f>
        <v>0</v>
      </c>
      <c r="D200" s="126">
        <f>IF(($P$10-SUM($D$9:D199))&gt;0,$AA$10,0)</f>
        <v>0</v>
      </c>
      <c r="E200" s="114">
        <f>IF(P$13&gt;1,"未定",ROUND(((P$9-SUM(C$9:C199))*P$14/100)/12,0))</f>
        <v>0</v>
      </c>
      <c r="F200" s="128">
        <f t="shared" si="17"/>
        <v>0</v>
      </c>
      <c r="G200" s="129" t="s">
        <v>186</v>
      </c>
      <c r="H200" s="130">
        <f>IF(P$13&gt;1,"未定",SUM(E189:E200))</f>
        <v>0</v>
      </c>
      <c r="I200" s="131"/>
      <c r="J200" s="131"/>
      <c r="K200" s="131"/>
      <c r="L200" s="131"/>
      <c r="M200" s="132">
        <f t="shared" si="14"/>
        <v>0</v>
      </c>
      <c r="N200" s="265"/>
      <c r="O200" s="259"/>
      <c r="P200" s="259"/>
      <c r="Q200" s="259"/>
      <c r="R200" s="259"/>
      <c r="S200" s="259"/>
      <c r="T200" s="259"/>
      <c r="U200" s="259"/>
      <c r="V200" s="259"/>
      <c r="W200" s="259"/>
      <c r="X200" s="274"/>
      <c r="Y200" s="274"/>
      <c r="Z200" s="274"/>
      <c r="AA200" s="278"/>
      <c r="AB200" s="259"/>
      <c r="AC200" s="259"/>
    </row>
    <row r="201" spans="1:29" s="93" customFormat="1" ht="18.75" customHeight="1" x14ac:dyDescent="0.2">
      <c r="A201" s="101">
        <f t="shared" si="15"/>
        <v>0</v>
      </c>
      <c r="B201" s="102">
        <f t="shared" ref="B201:B264" si="18">SUM(C201:D201)</f>
        <v>0</v>
      </c>
      <c r="C201" s="103">
        <f>IF(($P$9-SUM($C$9:C200))&gt;0,$AA$9,0)</f>
        <v>0</v>
      </c>
      <c r="D201" s="104">
        <f>IF(($P$10-SUM($D$9:D200))&gt;0,$AA$10,0)</f>
        <v>0</v>
      </c>
      <c r="E201" s="105">
        <f>IF(P$13&gt;1,"未定",ROUND(((P$9-SUM(C$9:C200))*P$14/100)/12,0))</f>
        <v>0</v>
      </c>
      <c r="F201" s="106">
        <f t="shared" si="17"/>
        <v>0</v>
      </c>
      <c r="G201" s="661" t="s">
        <v>202</v>
      </c>
      <c r="H201" s="662"/>
      <c r="I201" s="107"/>
      <c r="J201" s="107"/>
      <c r="K201" s="107"/>
      <c r="L201" s="107"/>
      <c r="M201" s="109">
        <f t="shared" ref="M201:M264" si="19">SUM(I201:L201)</f>
        <v>0</v>
      </c>
      <c r="N201" s="265"/>
      <c r="O201" s="259"/>
      <c r="P201" s="259"/>
      <c r="Q201" s="259"/>
      <c r="R201" s="259"/>
      <c r="S201" s="259"/>
      <c r="T201" s="259"/>
      <c r="U201" s="259"/>
      <c r="V201" s="259"/>
      <c r="W201" s="259"/>
      <c r="X201" s="274"/>
      <c r="Y201" s="274"/>
      <c r="Z201" s="274"/>
      <c r="AA201" s="278"/>
      <c r="AB201" s="259"/>
      <c r="AC201" s="259"/>
    </row>
    <row r="202" spans="1:29" s="93" customFormat="1" ht="18.75" customHeight="1" x14ac:dyDescent="0.2">
      <c r="A202" s="110">
        <f t="shared" ref="A202:A265" si="20">IF(F202&gt;0,A201+1,0)</f>
        <v>0</v>
      </c>
      <c r="B202" s="111">
        <f t="shared" si="18"/>
        <v>0</v>
      </c>
      <c r="C202" s="112">
        <f>IF(($P$9-SUM($C$9:C201))&gt;0,$AA$9,0)</f>
        <v>0</v>
      </c>
      <c r="D202" s="113">
        <f>IF(($P$10-SUM($D$9:D201))&gt;0,$AA$10,0)</f>
        <v>0</v>
      </c>
      <c r="E202" s="114">
        <f>IF(P$13&gt;1,"未定",ROUND(((P$9-SUM(C$9:C201))*P$14/100)/12,0))</f>
        <v>0</v>
      </c>
      <c r="F202" s="115">
        <f t="shared" si="17"/>
        <v>0</v>
      </c>
      <c r="G202" s="663"/>
      <c r="H202" s="664"/>
      <c r="I202" s="116"/>
      <c r="J202" s="116"/>
      <c r="K202" s="116"/>
      <c r="L202" s="116"/>
      <c r="M202" s="117">
        <f t="shared" si="19"/>
        <v>0</v>
      </c>
      <c r="N202" s="265"/>
      <c r="O202" s="259"/>
      <c r="P202" s="259"/>
      <c r="Q202" s="259"/>
      <c r="R202" s="259"/>
      <c r="S202" s="259"/>
      <c r="T202" s="259"/>
      <c r="U202" s="259"/>
      <c r="V202" s="259"/>
      <c r="W202" s="259"/>
      <c r="X202" s="274"/>
      <c r="Y202" s="274"/>
      <c r="Z202" s="274"/>
      <c r="AA202" s="278"/>
      <c r="AB202" s="259"/>
      <c r="AC202" s="259"/>
    </row>
    <row r="203" spans="1:29" s="93" customFormat="1" ht="18.75" customHeight="1" x14ac:dyDescent="0.2">
      <c r="A203" s="110">
        <f t="shared" si="20"/>
        <v>0</v>
      </c>
      <c r="B203" s="111">
        <f t="shared" si="18"/>
        <v>0</v>
      </c>
      <c r="C203" s="112">
        <f>IF(($P$9-SUM($C$9:C202))&gt;0,$AA$9,0)</f>
        <v>0</v>
      </c>
      <c r="D203" s="113">
        <f>IF(($P$10-SUM($D$9:D202))&gt;0,$AA$10,0)</f>
        <v>0</v>
      </c>
      <c r="E203" s="114">
        <f>IF(P$13&gt;1,"未定",ROUND(((P$9-SUM(C$9:C202))*P$14/100)/12,0))</f>
        <v>0</v>
      </c>
      <c r="F203" s="115">
        <f t="shared" si="17"/>
        <v>0</v>
      </c>
      <c r="G203" s="663"/>
      <c r="H203" s="664"/>
      <c r="I203" s="116"/>
      <c r="J203" s="116"/>
      <c r="K203" s="116"/>
      <c r="L203" s="116"/>
      <c r="M203" s="117">
        <f t="shared" si="19"/>
        <v>0</v>
      </c>
      <c r="N203" s="265"/>
      <c r="O203" s="259"/>
      <c r="P203" s="259"/>
      <c r="Q203" s="259"/>
      <c r="R203" s="259"/>
      <c r="S203" s="259"/>
      <c r="T203" s="259"/>
      <c r="U203" s="259"/>
      <c r="V203" s="259"/>
      <c r="W203" s="259"/>
      <c r="X203" s="274"/>
      <c r="Y203" s="274"/>
      <c r="Z203" s="274"/>
      <c r="AA203" s="278"/>
      <c r="AB203" s="259"/>
      <c r="AC203" s="259"/>
    </row>
    <row r="204" spans="1:29" s="93" customFormat="1" ht="18.75" customHeight="1" x14ac:dyDescent="0.2">
      <c r="A204" s="110">
        <f t="shared" si="20"/>
        <v>0</v>
      </c>
      <c r="B204" s="111">
        <f t="shared" si="18"/>
        <v>0</v>
      </c>
      <c r="C204" s="112">
        <f>IF(($P$9-SUM($C$9:C203))&gt;0,$AA$9,0)</f>
        <v>0</v>
      </c>
      <c r="D204" s="113">
        <f>IF(($P$10-SUM($D$9:D203))&gt;0,$AA$10,0)</f>
        <v>0</v>
      </c>
      <c r="E204" s="114">
        <f>IF(P$13&gt;1,"未定",ROUND(((P$9-SUM(C$9:C203))*P$14/100)/12,0))</f>
        <v>0</v>
      </c>
      <c r="F204" s="115">
        <f t="shared" si="17"/>
        <v>0</v>
      </c>
      <c r="G204" s="663"/>
      <c r="H204" s="664"/>
      <c r="I204" s="116"/>
      <c r="J204" s="116"/>
      <c r="K204" s="116"/>
      <c r="L204" s="116"/>
      <c r="M204" s="117">
        <f t="shared" si="19"/>
        <v>0</v>
      </c>
      <c r="N204" s="265"/>
      <c r="O204" s="259"/>
      <c r="P204" s="259"/>
      <c r="Q204" s="259"/>
      <c r="R204" s="259"/>
      <c r="S204" s="259"/>
      <c r="T204" s="259"/>
      <c r="U204" s="259"/>
      <c r="V204" s="259"/>
      <c r="W204" s="259"/>
      <c r="X204" s="274"/>
      <c r="Y204" s="274"/>
      <c r="Z204" s="274"/>
      <c r="AA204" s="278"/>
      <c r="AB204" s="259"/>
      <c r="AC204" s="259"/>
    </row>
    <row r="205" spans="1:29" s="93" customFormat="1" ht="18.75" customHeight="1" x14ac:dyDescent="0.2">
      <c r="A205" s="110">
        <f t="shared" si="20"/>
        <v>0</v>
      </c>
      <c r="B205" s="111">
        <f t="shared" si="18"/>
        <v>0</v>
      </c>
      <c r="C205" s="112">
        <f>IF(($P$9-SUM($C$9:C204))&gt;0,$AA$9,0)</f>
        <v>0</v>
      </c>
      <c r="D205" s="113">
        <f>IF(($P$10-SUM($D$9:D204))&gt;0,$AA$10,0)</f>
        <v>0</v>
      </c>
      <c r="E205" s="114">
        <f>IF(P$13&gt;1,"未定",ROUND(((P$9-SUM(C$9:C204))*P$14/100)/12,0))</f>
        <v>0</v>
      </c>
      <c r="F205" s="115">
        <f t="shared" si="17"/>
        <v>0</v>
      </c>
      <c r="G205" s="663"/>
      <c r="H205" s="664"/>
      <c r="I205" s="116"/>
      <c r="J205" s="116"/>
      <c r="K205" s="116"/>
      <c r="L205" s="116"/>
      <c r="M205" s="117">
        <f t="shared" si="19"/>
        <v>0</v>
      </c>
      <c r="N205" s="265"/>
      <c r="O205" s="259"/>
      <c r="P205" s="259"/>
      <c r="Q205" s="259"/>
      <c r="R205" s="259"/>
      <c r="S205" s="259"/>
      <c r="T205" s="259"/>
      <c r="U205" s="259"/>
      <c r="V205" s="259"/>
      <c r="W205" s="259"/>
      <c r="X205" s="274"/>
      <c r="Y205" s="274"/>
      <c r="Z205" s="274"/>
      <c r="AA205" s="278"/>
      <c r="AB205" s="259"/>
      <c r="AC205" s="259"/>
    </row>
    <row r="206" spans="1:29" s="93" customFormat="1" ht="18.75" customHeight="1" x14ac:dyDescent="0.2">
      <c r="A206" s="110">
        <f t="shared" si="20"/>
        <v>0</v>
      </c>
      <c r="B206" s="111">
        <f t="shared" si="18"/>
        <v>0</v>
      </c>
      <c r="C206" s="112">
        <f>IF(($P$9-SUM($C$9:C205))&gt;0,$AA$9,0)</f>
        <v>0</v>
      </c>
      <c r="D206" s="113">
        <f>IF(($P$10-SUM($D$9:D205))&gt;0,$AA$10,0)</f>
        <v>0</v>
      </c>
      <c r="E206" s="114">
        <f>IF(P$13&gt;1,"未定",ROUND(((P$9-SUM(C$9:C205))*P$14/100)/12,0))</f>
        <v>0</v>
      </c>
      <c r="F206" s="115">
        <f t="shared" si="17"/>
        <v>0</v>
      </c>
      <c r="G206" s="663"/>
      <c r="H206" s="664"/>
      <c r="I206" s="116"/>
      <c r="J206" s="116"/>
      <c r="K206" s="116"/>
      <c r="L206" s="116"/>
      <c r="M206" s="117">
        <f t="shared" si="19"/>
        <v>0</v>
      </c>
      <c r="N206" s="265"/>
      <c r="O206" s="259"/>
      <c r="P206" s="259"/>
      <c r="Q206" s="259"/>
      <c r="R206" s="259"/>
      <c r="S206" s="259"/>
      <c r="T206" s="259"/>
      <c r="U206" s="259"/>
      <c r="V206" s="259"/>
      <c r="W206" s="259"/>
      <c r="X206" s="274"/>
      <c r="Y206" s="274"/>
      <c r="Z206" s="274"/>
      <c r="AA206" s="278"/>
      <c r="AB206" s="259"/>
      <c r="AC206" s="259"/>
    </row>
    <row r="207" spans="1:29" s="93" customFormat="1" ht="18.75" customHeight="1" x14ac:dyDescent="0.2">
      <c r="A207" s="110">
        <f t="shared" si="20"/>
        <v>0</v>
      </c>
      <c r="B207" s="111">
        <f t="shared" si="18"/>
        <v>0</v>
      </c>
      <c r="C207" s="112">
        <f>IF(($P$9-SUM($C$9:C206))&gt;0,$AA$9,0)</f>
        <v>0</v>
      </c>
      <c r="D207" s="113">
        <f>IF(($P$10-SUM($D$9:D206))&gt;0,$AA$10,0)</f>
        <v>0</v>
      </c>
      <c r="E207" s="114">
        <f>IF(P$13&gt;1,"未定",ROUND(((P$9-SUM(C$9:C206))*P$14/100)/12,0))</f>
        <v>0</v>
      </c>
      <c r="F207" s="115">
        <f t="shared" si="17"/>
        <v>0</v>
      </c>
      <c r="G207" s="663"/>
      <c r="H207" s="664"/>
      <c r="I207" s="116"/>
      <c r="J207" s="116"/>
      <c r="K207" s="116"/>
      <c r="L207" s="116"/>
      <c r="M207" s="117">
        <f t="shared" si="19"/>
        <v>0</v>
      </c>
      <c r="N207" s="265"/>
      <c r="O207" s="259"/>
      <c r="P207" s="259"/>
      <c r="Q207" s="259"/>
      <c r="R207" s="259"/>
      <c r="S207" s="259"/>
      <c r="T207" s="259"/>
      <c r="U207" s="259"/>
      <c r="V207" s="259"/>
      <c r="W207" s="259"/>
      <c r="X207" s="274"/>
      <c r="Y207" s="274"/>
      <c r="Z207" s="274"/>
      <c r="AA207" s="278"/>
      <c r="AB207" s="259"/>
      <c r="AC207" s="259"/>
    </row>
    <row r="208" spans="1:29" s="93" customFormat="1" ht="18.75" customHeight="1" x14ac:dyDescent="0.2">
      <c r="A208" s="110">
        <f t="shared" si="20"/>
        <v>0</v>
      </c>
      <c r="B208" s="111">
        <f t="shared" si="18"/>
        <v>0</v>
      </c>
      <c r="C208" s="112">
        <f>IF(($P$9-SUM($C$9:C207))&gt;0,$AA$9,0)</f>
        <v>0</v>
      </c>
      <c r="D208" s="113">
        <f>IF(($P$10-SUM($D$9:D207))&gt;0,$AA$10,0)</f>
        <v>0</v>
      </c>
      <c r="E208" s="114">
        <f>IF(P$13&gt;1,"未定",ROUND(((P$9-SUM(C$9:C207))*P$14/100)/12,0))</f>
        <v>0</v>
      </c>
      <c r="F208" s="115">
        <f t="shared" si="17"/>
        <v>0</v>
      </c>
      <c r="G208" s="663"/>
      <c r="H208" s="664"/>
      <c r="I208" s="116"/>
      <c r="J208" s="116"/>
      <c r="K208" s="116"/>
      <c r="L208" s="116"/>
      <c r="M208" s="117">
        <f t="shared" si="19"/>
        <v>0</v>
      </c>
      <c r="N208" s="265"/>
      <c r="O208" s="259"/>
      <c r="P208" s="259"/>
      <c r="Q208" s="259"/>
      <c r="R208" s="259"/>
      <c r="S208" s="259"/>
      <c r="T208" s="259"/>
      <c r="U208" s="259"/>
      <c r="V208" s="259"/>
      <c r="W208" s="259"/>
      <c r="X208" s="274"/>
      <c r="Y208" s="274"/>
      <c r="Z208" s="274"/>
      <c r="AA208" s="278"/>
      <c r="AB208" s="259"/>
      <c r="AC208" s="259"/>
    </row>
    <row r="209" spans="1:29" s="93" customFormat="1" ht="18.75" customHeight="1" x14ac:dyDescent="0.2">
      <c r="A209" s="110">
        <f t="shared" si="20"/>
        <v>0</v>
      </c>
      <c r="B209" s="111">
        <f t="shared" si="18"/>
        <v>0</v>
      </c>
      <c r="C209" s="112">
        <f>IF(($P$9-SUM($C$9:C208))&gt;0,$AA$9,0)</f>
        <v>0</v>
      </c>
      <c r="D209" s="113">
        <f>IF(($P$10-SUM($D$9:D208))&gt;0,$AA$10,0)</f>
        <v>0</v>
      </c>
      <c r="E209" s="114">
        <f>IF(P$13&gt;1,"未定",ROUND(((P$9-SUM(C$9:C208))*P$14/100)/12,0))</f>
        <v>0</v>
      </c>
      <c r="F209" s="115">
        <f t="shared" si="17"/>
        <v>0</v>
      </c>
      <c r="G209" s="663"/>
      <c r="H209" s="664"/>
      <c r="I209" s="116"/>
      <c r="J209" s="116"/>
      <c r="K209" s="116"/>
      <c r="L209" s="116"/>
      <c r="M209" s="117">
        <f t="shared" si="19"/>
        <v>0</v>
      </c>
      <c r="N209" s="265"/>
      <c r="O209" s="259"/>
      <c r="P209" s="259"/>
      <c r="Q209" s="259"/>
      <c r="R209" s="259"/>
      <c r="S209" s="259"/>
      <c r="T209" s="259"/>
      <c r="U209" s="259"/>
      <c r="V209" s="259"/>
      <c r="W209" s="259"/>
      <c r="X209" s="274"/>
      <c r="Y209" s="274"/>
      <c r="Z209" s="274"/>
      <c r="AA209" s="278"/>
      <c r="AB209" s="259"/>
      <c r="AC209" s="259"/>
    </row>
    <row r="210" spans="1:29" s="93" customFormat="1" ht="18.75" customHeight="1" x14ac:dyDescent="0.2">
      <c r="A210" s="110">
        <f t="shared" si="20"/>
        <v>0</v>
      </c>
      <c r="B210" s="111">
        <f t="shared" si="18"/>
        <v>0</v>
      </c>
      <c r="C210" s="112">
        <f>IF(($P$9-SUM($C$9:C209))&gt;0,$AA$9,0)</f>
        <v>0</v>
      </c>
      <c r="D210" s="113">
        <f>IF(($P$10-SUM($D$9:D209))&gt;0,$AA$10,0)</f>
        <v>0</v>
      </c>
      <c r="E210" s="114">
        <f>IF(P$13&gt;1,"未定",ROUND(((P$9-SUM(C$9:C209))*P$14/100)/12,0))</f>
        <v>0</v>
      </c>
      <c r="F210" s="115">
        <f t="shared" si="17"/>
        <v>0</v>
      </c>
      <c r="G210" s="119" t="s">
        <v>115</v>
      </c>
      <c r="H210" s="134">
        <f>IF(P$13&gt;1,"未定",SUM(F201:F212))</f>
        <v>0</v>
      </c>
      <c r="I210" s="116"/>
      <c r="J210" s="116"/>
      <c r="K210" s="116"/>
      <c r="L210" s="116"/>
      <c r="M210" s="117">
        <f t="shared" si="19"/>
        <v>0</v>
      </c>
      <c r="N210" s="265"/>
      <c r="O210" s="259"/>
      <c r="P210" s="259"/>
      <c r="Q210" s="259"/>
      <c r="R210" s="259"/>
      <c r="S210" s="259"/>
      <c r="T210" s="259"/>
      <c r="U210" s="259"/>
      <c r="V210" s="259"/>
      <c r="W210" s="259"/>
      <c r="X210" s="274"/>
      <c r="Y210" s="274"/>
      <c r="Z210" s="274"/>
      <c r="AA210" s="278"/>
      <c r="AB210" s="259"/>
      <c r="AC210" s="259"/>
    </row>
    <row r="211" spans="1:29" s="93" customFormat="1" ht="18.75" customHeight="1" x14ac:dyDescent="0.2">
      <c r="A211" s="110">
        <f t="shared" si="20"/>
        <v>0</v>
      </c>
      <c r="B211" s="111">
        <f t="shared" si="18"/>
        <v>0</v>
      </c>
      <c r="C211" s="112">
        <f>IF(($P$9-SUM($C$9:C210))&gt;0,$AA$9,0)</f>
        <v>0</v>
      </c>
      <c r="D211" s="113">
        <f>IF(($P$10-SUM($D$9:D210))&gt;0,$AA$10,0)</f>
        <v>0</v>
      </c>
      <c r="E211" s="114">
        <f>IF(P$13&gt;1,"未定",ROUND(((P$9-SUM(C$9:C210))*P$14/100)/12,0))</f>
        <v>0</v>
      </c>
      <c r="F211" s="115">
        <f t="shared" si="17"/>
        <v>0</v>
      </c>
      <c r="G211" s="121" t="s">
        <v>184</v>
      </c>
      <c r="H211" s="122">
        <f>SUM(B201:B212)</f>
        <v>0</v>
      </c>
      <c r="I211" s="116"/>
      <c r="J211" s="116"/>
      <c r="K211" s="116"/>
      <c r="L211" s="116"/>
      <c r="M211" s="117">
        <f t="shared" si="19"/>
        <v>0</v>
      </c>
      <c r="N211" s="265"/>
      <c r="O211" s="259"/>
      <c r="P211" s="259"/>
      <c r="Q211" s="259"/>
      <c r="R211" s="259"/>
      <c r="S211" s="259"/>
      <c r="T211" s="259"/>
      <c r="U211" s="259"/>
      <c r="V211" s="259"/>
      <c r="W211" s="259"/>
      <c r="X211" s="274"/>
      <c r="Y211" s="274"/>
      <c r="Z211" s="274"/>
      <c r="AA211" s="278"/>
      <c r="AB211" s="259"/>
      <c r="AC211" s="259"/>
    </row>
    <row r="212" spans="1:29" s="93" customFormat="1" ht="18.75" customHeight="1" x14ac:dyDescent="0.2">
      <c r="A212" s="123">
        <f t="shared" si="20"/>
        <v>0</v>
      </c>
      <c r="B212" s="124">
        <f t="shared" si="18"/>
        <v>0</v>
      </c>
      <c r="C212" s="125">
        <f>IF(($P$9-SUM($C$9:C211))&gt;0,$AA$9,0)</f>
        <v>0</v>
      </c>
      <c r="D212" s="126">
        <f>IF(($P$10-SUM($D$9:D211))&gt;0,$AA$10,0)</f>
        <v>0</v>
      </c>
      <c r="E212" s="114">
        <f>IF(P$13&gt;1,"未定",ROUND(((P$9-SUM(C$9:C211))*P$14/100)/12,0))</f>
        <v>0</v>
      </c>
      <c r="F212" s="128">
        <f t="shared" si="17"/>
        <v>0</v>
      </c>
      <c r="G212" s="129" t="s">
        <v>186</v>
      </c>
      <c r="H212" s="130">
        <f>IF(P$13&gt;1,"未定",SUM(E201:E212))</f>
        <v>0</v>
      </c>
      <c r="I212" s="131"/>
      <c r="J212" s="131"/>
      <c r="K212" s="131"/>
      <c r="L212" s="131"/>
      <c r="M212" s="132">
        <f t="shared" si="19"/>
        <v>0</v>
      </c>
      <c r="N212" s="265"/>
      <c r="O212" s="259"/>
      <c r="P212" s="259"/>
      <c r="Q212" s="259"/>
      <c r="R212" s="259"/>
      <c r="S212" s="259"/>
      <c r="T212" s="259"/>
      <c r="U212" s="259"/>
      <c r="V212" s="259"/>
      <c r="W212" s="259"/>
      <c r="X212" s="274"/>
      <c r="Y212" s="274"/>
      <c r="Z212" s="274"/>
      <c r="AA212" s="278"/>
      <c r="AB212" s="259"/>
      <c r="AC212" s="259"/>
    </row>
    <row r="213" spans="1:29" s="93" customFormat="1" ht="18.75" customHeight="1" x14ac:dyDescent="0.2">
      <c r="A213" s="101">
        <f t="shared" si="20"/>
        <v>0</v>
      </c>
      <c r="B213" s="102">
        <f t="shared" si="18"/>
        <v>0</v>
      </c>
      <c r="C213" s="103">
        <f>IF(($P$9-SUM($C$9:C212))&gt;0,$AA$9,0)</f>
        <v>0</v>
      </c>
      <c r="D213" s="104">
        <f>IF(($P$10-SUM($D$9:D212))&gt;0,$AA$10,0)</f>
        <v>0</v>
      </c>
      <c r="E213" s="105">
        <f>IF(P$13&gt;1,"未定",ROUND(((P$9-SUM(C$9:C212))*P$14/100)/12,0))</f>
        <v>0</v>
      </c>
      <c r="F213" s="106">
        <f t="shared" si="17"/>
        <v>0</v>
      </c>
      <c r="G213" s="661" t="s">
        <v>203</v>
      </c>
      <c r="H213" s="662"/>
      <c r="I213" s="107"/>
      <c r="J213" s="107"/>
      <c r="K213" s="107"/>
      <c r="L213" s="107"/>
      <c r="M213" s="109">
        <f t="shared" si="19"/>
        <v>0</v>
      </c>
      <c r="N213" s="265"/>
      <c r="O213" s="259"/>
      <c r="P213" s="259"/>
      <c r="Q213" s="259"/>
      <c r="R213" s="259"/>
      <c r="S213" s="259"/>
      <c r="T213" s="259"/>
      <c r="U213" s="259"/>
      <c r="V213" s="259"/>
      <c r="W213" s="259"/>
      <c r="X213" s="274"/>
      <c r="Y213" s="274"/>
      <c r="Z213" s="274"/>
      <c r="AA213" s="278"/>
      <c r="AB213" s="259"/>
      <c r="AC213" s="259"/>
    </row>
    <row r="214" spans="1:29" s="93" customFormat="1" ht="18.75" customHeight="1" x14ac:dyDescent="0.2">
      <c r="A214" s="110">
        <f t="shared" si="20"/>
        <v>0</v>
      </c>
      <c r="B214" s="111">
        <f t="shared" si="18"/>
        <v>0</v>
      </c>
      <c r="C214" s="112">
        <f>IF(($P$9-SUM($C$9:C213))&gt;0,$AA$9,0)</f>
        <v>0</v>
      </c>
      <c r="D214" s="113">
        <f>IF(($P$10-SUM($D$9:D213))&gt;0,$AA$10,0)</f>
        <v>0</v>
      </c>
      <c r="E214" s="114">
        <f>IF(P$13&gt;1,"未定",ROUND(((P$9-SUM(C$9:C213))*P$14/100)/12,0))</f>
        <v>0</v>
      </c>
      <c r="F214" s="115">
        <f t="shared" si="17"/>
        <v>0</v>
      </c>
      <c r="G214" s="663"/>
      <c r="H214" s="664"/>
      <c r="I214" s="116"/>
      <c r="J214" s="116"/>
      <c r="K214" s="116"/>
      <c r="L214" s="116"/>
      <c r="M214" s="117">
        <f t="shared" si="19"/>
        <v>0</v>
      </c>
      <c r="N214" s="265"/>
      <c r="O214" s="259"/>
      <c r="P214" s="259"/>
      <c r="Q214" s="259"/>
      <c r="R214" s="259"/>
      <c r="S214" s="259"/>
      <c r="T214" s="259"/>
      <c r="U214" s="259"/>
      <c r="V214" s="259"/>
      <c r="W214" s="259"/>
      <c r="X214" s="274"/>
      <c r="Y214" s="274"/>
      <c r="Z214" s="274"/>
      <c r="AA214" s="278"/>
      <c r="AB214" s="259"/>
      <c r="AC214" s="259"/>
    </row>
    <row r="215" spans="1:29" s="93" customFormat="1" ht="18.75" customHeight="1" x14ac:dyDescent="0.2">
      <c r="A215" s="110">
        <f t="shared" si="20"/>
        <v>0</v>
      </c>
      <c r="B215" s="111">
        <f t="shared" si="18"/>
        <v>0</v>
      </c>
      <c r="C215" s="112">
        <f>IF(($P$9-SUM($C$9:C214))&gt;0,$AA$9,0)</f>
        <v>0</v>
      </c>
      <c r="D215" s="113">
        <f>IF(($P$10-SUM($D$9:D214))&gt;0,$AA$10,0)</f>
        <v>0</v>
      </c>
      <c r="E215" s="114">
        <f>IF(P$13&gt;1,"未定",ROUND(((P$9-SUM(C$9:C214))*P$14/100)/12,0))</f>
        <v>0</v>
      </c>
      <c r="F215" s="115">
        <f t="shared" si="17"/>
        <v>0</v>
      </c>
      <c r="G215" s="663"/>
      <c r="H215" s="664"/>
      <c r="I215" s="116"/>
      <c r="J215" s="116"/>
      <c r="K215" s="116"/>
      <c r="L215" s="116"/>
      <c r="M215" s="117">
        <f t="shared" si="19"/>
        <v>0</v>
      </c>
      <c r="N215" s="265"/>
      <c r="O215" s="259"/>
      <c r="P215" s="259"/>
      <c r="Q215" s="259"/>
      <c r="R215" s="259"/>
      <c r="S215" s="259"/>
      <c r="T215" s="259"/>
      <c r="U215" s="259"/>
      <c r="V215" s="259"/>
      <c r="W215" s="259"/>
      <c r="X215" s="274"/>
      <c r="Y215" s="274"/>
      <c r="Z215" s="274"/>
      <c r="AA215" s="278"/>
      <c r="AB215" s="259"/>
      <c r="AC215" s="259"/>
    </row>
    <row r="216" spans="1:29" s="93" customFormat="1" ht="18.75" customHeight="1" x14ac:dyDescent="0.2">
      <c r="A216" s="110">
        <f t="shared" si="20"/>
        <v>0</v>
      </c>
      <c r="B216" s="111">
        <f t="shared" si="18"/>
        <v>0</v>
      </c>
      <c r="C216" s="112">
        <f>IF(($P$9-SUM($C$9:C215))&gt;0,$AA$9,0)</f>
        <v>0</v>
      </c>
      <c r="D216" s="113">
        <f>IF(($P$10-SUM($D$9:D215))&gt;0,$AA$10,0)</f>
        <v>0</v>
      </c>
      <c r="E216" s="114">
        <f>IF(P$13&gt;1,"未定",ROUND(((P$9-SUM(C$9:C215))*P$14/100)/12,0))</f>
        <v>0</v>
      </c>
      <c r="F216" s="115">
        <f t="shared" si="17"/>
        <v>0</v>
      </c>
      <c r="G216" s="663"/>
      <c r="H216" s="664"/>
      <c r="I216" s="116"/>
      <c r="J216" s="116"/>
      <c r="K216" s="116"/>
      <c r="L216" s="116"/>
      <c r="M216" s="117">
        <f t="shared" si="19"/>
        <v>0</v>
      </c>
      <c r="N216" s="265"/>
      <c r="O216" s="259"/>
      <c r="P216" s="259"/>
      <c r="Q216" s="259"/>
      <c r="R216" s="259"/>
      <c r="S216" s="259"/>
      <c r="T216" s="259"/>
      <c r="U216" s="259"/>
      <c r="V216" s="259"/>
      <c r="W216" s="259"/>
      <c r="X216" s="274"/>
      <c r="Y216" s="274"/>
      <c r="Z216" s="274"/>
      <c r="AA216" s="278"/>
      <c r="AB216" s="259"/>
      <c r="AC216" s="259"/>
    </row>
    <row r="217" spans="1:29" s="93" customFormat="1" ht="18.75" customHeight="1" x14ac:dyDescent="0.2">
      <c r="A217" s="110">
        <f t="shared" si="20"/>
        <v>0</v>
      </c>
      <c r="B217" s="111">
        <f t="shared" si="18"/>
        <v>0</v>
      </c>
      <c r="C217" s="112">
        <f>IF(($P$9-SUM($C$9:C216))&gt;0,$AA$9,0)</f>
        <v>0</v>
      </c>
      <c r="D217" s="113">
        <f>IF(($P$10-SUM($D$9:D216))&gt;0,$AA$10,0)</f>
        <v>0</v>
      </c>
      <c r="E217" s="114">
        <f>IF(P$13&gt;1,"未定",ROUND(((P$9-SUM(C$9:C216))*P$14/100)/12,0))</f>
        <v>0</v>
      </c>
      <c r="F217" s="115">
        <f t="shared" si="17"/>
        <v>0</v>
      </c>
      <c r="G217" s="663"/>
      <c r="H217" s="664"/>
      <c r="I217" s="116"/>
      <c r="J217" s="116"/>
      <c r="K217" s="116"/>
      <c r="L217" s="116"/>
      <c r="M217" s="117">
        <f t="shared" si="19"/>
        <v>0</v>
      </c>
      <c r="N217" s="265"/>
      <c r="O217" s="259"/>
      <c r="P217" s="259"/>
      <c r="Q217" s="259"/>
      <c r="R217" s="259"/>
      <c r="S217" s="259"/>
      <c r="T217" s="259"/>
      <c r="U217" s="259"/>
      <c r="V217" s="259"/>
      <c r="W217" s="259"/>
      <c r="X217" s="274"/>
      <c r="Y217" s="274"/>
      <c r="Z217" s="274"/>
      <c r="AA217" s="278"/>
      <c r="AB217" s="259"/>
      <c r="AC217" s="259"/>
    </row>
    <row r="218" spans="1:29" s="93" customFormat="1" ht="18.75" customHeight="1" x14ac:dyDescent="0.2">
      <c r="A218" s="110">
        <f t="shared" si="20"/>
        <v>0</v>
      </c>
      <c r="B218" s="111">
        <f t="shared" si="18"/>
        <v>0</v>
      </c>
      <c r="C218" s="112">
        <f>IF(($P$9-SUM($C$9:C217))&gt;0,$AA$9,0)</f>
        <v>0</v>
      </c>
      <c r="D218" s="113">
        <f>IF(($P$10-SUM($D$9:D217))&gt;0,$AA$10,0)</f>
        <v>0</v>
      </c>
      <c r="E218" s="114">
        <f>IF(P$13&gt;1,"未定",ROUND(((P$9-SUM(C$9:C217))*P$14/100)/12,0))</f>
        <v>0</v>
      </c>
      <c r="F218" s="115">
        <f t="shared" si="17"/>
        <v>0</v>
      </c>
      <c r="G218" s="663"/>
      <c r="H218" s="664"/>
      <c r="I218" s="116"/>
      <c r="J218" s="116"/>
      <c r="K218" s="116"/>
      <c r="L218" s="116"/>
      <c r="M218" s="117">
        <f t="shared" si="19"/>
        <v>0</v>
      </c>
      <c r="N218" s="265"/>
      <c r="O218" s="259"/>
      <c r="P218" s="259"/>
      <c r="Q218" s="259"/>
      <c r="R218" s="259"/>
      <c r="S218" s="259"/>
      <c r="T218" s="259"/>
      <c r="U218" s="259"/>
      <c r="V218" s="259"/>
      <c r="W218" s="259"/>
      <c r="X218" s="274"/>
      <c r="Y218" s="274"/>
      <c r="Z218" s="274"/>
      <c r="AA218" s="278"/>
      <c r="AB218" s="259"/>
      <c r="AC218" s="259"/>
    </row>
    <row r="219" spans="1:29" s="93" customFormat="1" ht="18.75" customHeight="1" x14ac:dyDescent="0.2">
      <c r="A219" s="110">
        <f t="shared" si="20"/>
        <v>0</v>
      </c>
      <c r="B219" s="111">
        <f t="shared" si="18"/>
        <v>0</v>
      </c>
      <c r="C219" s="112">
        <f>IF(($P$9-SUM($C$9:C218))&gt;0,$AA$9,0)</f>
        <v>0</v>
      </c>
      <c r="D219" s="113">
        <f>IF(($P$10-SUM($D$9:D218))&gt;0,$AA$10,0)</f>
        <v>0</v>
      </c>
      <c r="E219" s="114">
        <f>IF(P$13&gt;1,"未定",ROUND(((P$9-SUM(C$9:C218))*P$14/100)/12,0))</f>
        <v>0</v>
      </c>
      <c r="F219" s="115">
        <f t="shared" si="17"/>
        <v>0</v>
      </c>
      <c r="G219" s="663"/>
      <c r="H219" s="664"/>
      <c r="I219" s="116"/>
      <c r="J219" s="116"/>
      <c r="K219" s="116"/>
      <c r="L219" s="116"/>
      <c r="M219" s="117">
        <f t="shared" si="19"/>
        <v>0</v>
      </c>
      <c r="N219" s="265"/>
      <c r="O219" s="259"/>
      <c r="P219" s="259"/>
      <c r="Q219" s="259"/>
      <c r="R219" s="259"/>
      <c r="S219" s="259"/>
      <c r="T219" s="259"/>
      <c r="U219" s="259"/>
      <c r="V219" s="259"/>
      <c r="W219" s="259"/>
      <c r="X219" s="274"/>
      <c r="Y219" s="274"/>
      <c r="Z219" s="274"/>
      <c r="AA219" s="278"/>
      <c r="AB219" s="259"/>
      <c r="AC219" s="259"/>
    </row>
    <row r="220" spans="1:29" s="93" customFormat="1" ht="18.75" customHeight="1" x14ac:dyDescent="0.2">
      <c r="A220" s="110">
        <f t="shared" si="20"/>
        <v>0</v>
      </c>
      <c r="B220" s="111">
        <f t="shared" si="18"/>
        <v>0</v>
      </c>
      <c r="C220" s="112">
        <f>IF(($P$9-SUM($C$9:C219))&gt;0,$AA$9,0)</f>
        <v>0</v>
      </c>
      <c r="D220" s="113">
        <f>IF(($P$10-SUM($D$9:D219))&gt;0,$AA$10,0)</f>
        <v>0</v>
      </c>
      <c r="E220" s="114">
        <f>IF(P$13&gt;1,"未定",ROUND(((P$9-SUM(C$9:C219))*P$14/100)/12,0))</f>
        <v>0</v>
      </c>
      <c r="F220" s="115">
        <f t="shared" si="17"/>
        <v>0</v>
      </c>
      <c r="G220" s="663"/>
      <c r="H220" s="664"/>
      <c r="I220" s="116"/>
      <c r="J220" s="116"/>
      <c r="K220" s="116"/>
      <c r="L220" s="116"/>
      <c r="M220" s="117">
        <f t="shared" si="19"/>
        <v>0</v>
      </c>
      <c r="N220" s="265"/>
      <c r="O220" s="259"/>
      <c r="P220" s="259"/>
      <c r="Q220" s="259"/>
      <c r="R220" s="259"/>
      <c r="S220" s="259"/>
      <c r="T220" s="259"/>
      <c r="U220" s="259"/>
      <c r="V220" s="259"/>
      <c r="W220" s="259"/>
      <c r="X220" s="274"/>
      <c r="Y220" s="274"/>
      <c r="Z220" s="274"/>
      <c r="AA220" s="278"/>
      <c r="AB220" s="259"/>
      <c r="AC220" s="259"/>
    </row>
    <row r="221" spans="1:29" s="93" customFormat="1" ht="18.75" customHeight="1" x14ac:dyDescent="0.2">
      <c r="A221" s="110">
        <f t="shared" si="20"/>
        <v>0</v>
      </c>
      <c r="B221" s="111">
        <f t="shared" si="18"/>
        <v>0</v>
      </c>
      <c r="C221" s="112">
        <f>IF(($P$9-SUM($C$9:C220))&gt;0,$AA$9,0)</f>
        <v>0</v>
      </c>
      <c r="D221" s="113">
        <f>IF(($P$10-SUM($D$9:D220))&gt;0,$AA$10,0)</f>
        <v>0</v>
      </c>
      <c r="E221" s="114">
        <f>IF(P$13&gt;1,"未定",ROUND(((P$9-SUM(C$9:C220))*P$14/100)/12,0))</f>
        <v>0</v>
      </c>
      <c r="F221" s="115">
        <f t="shared" si="17"/>
        <v>0</v>
      </c>
      <c r="G221" s="663"/>
      <c r="H221" s="664"/>
      <c r="I221" s="116"/>
      <c r="J221" s="116"/>
      <c r="K221" s="116"/>
      <c r="L221" s="116"/>
      <c r="M221" s="117">
        <f t="shared" si="19"/>
        <v>0</v>
      </c>
      <c r="N221" s="265"/>
      <c r="O221" s="259"/>
      <c r="P221" s="259"/>
      <c r="Q221" s="259"/>
      <c r="R221" s="259"/>
      <c r="S221" s="259"/>
      <c r="T221" s="259"/>
      <c r="U221" s="259"/>
      <c r="V221" s="259"/>
      <c r="W221" s="259"/>
      <c r="X221" s="274"/>
      <c r="Y221" s="274"/>
      <c r="Z221" s="274"/>
      <c r="AA221" s="278"/>
      <c r="AB221" s="259"/>
      <c r="AC221" s="259"/>
    </row>
    <row r="222" spans="1:29" s="93" customFormat="1" ht="18.75" customHeight="1" x14ac:dyDescent="0.2">
      <c r="A222" s="110">
        <f t="shared" si="20"/>
        <v>0</v>
      </c>
      <c r="B222" s="111">
        <f t="shared" si="18"/>
        <v>0</v>
      </c>
      <c r="C222" s="112">
        <f>IF(($P$9-SUM($C$9:C221))&gt;0,$AA$9,0)</f>
        <v>0</v>
      </c>
      <c r="D222" s="113">
        <f>IF(($P$10-SUM($D$9:D221))&gt;0,$AA$10,0)</f>
        <v>0</v>
      </c>
      <c r="E222" s="114">
        <f>IF(P$13&gt;1,"未定",ROUND(((P$9-SUM(C$9:C221))*P$14/100)/12,0))</f>
        <v>0</v>
      </c>
      <c r="F222" s="115">
        <f t="shared" si="17"/>
        <v>0</v>
      </c>
      <c r="G222" s="119" t="s">
        <v>115</v>
      </c>
      <c r="H222" s="134">
        <f>IF(P$13&gt;1,"未定",SUM(F213:F224))</f>
        <v>0</v>
      </c>
      <c r="I222" s="116"/>
      <c r="J222" s="116"/>
      <c r="K222" s="116"/>
      <c r="L222" s="116"/>
      <c r="M222" s="117">
        <f t="shared" si="19"/>
        <v>0</v>
      </c>
      <c r="N222" s="265"/>
      <c r="O222" s="259"/>
      <c r="P222" s="259"/>
      <c r="Q222" s="259"/>
      <c r="R222" s="259"/>
      <c r="S222" s="259"/>
      <c r="T222" s="259"/>
      <c r="U222" s="259"/>
      <c r="V222" s="259"/>
      <c r="W222" s="259"/>
      <c r="X222" s="274"/>
      <c r="Y222" s="274"/>
      <c r="Z222" s="274"/>
      <c r="AA222" s="278"/>
      <c r="AB222" s="259"/>
      <c r="AC222" s="259"/>
    </row>
    <row r="223" spans="1:29" s="93" customFormat="1" ht="18.75" customHeight="1" x14ac:dyDescent="0.2">
      <c r="A223" s="110">
        <f t="shared" si="20"/>
        <v>0</v>
      </c>
      <c r="B223" s="111">
        <f t="shared" si="18"/>
        <v>0</v>
      </c>
      <c r="C223" s="112">
        <f>IF(($P$9-SUM($C$9:C222))&gt;0,$AA$9,0)</f>
        <v>0</v>
      </c>
      <c r="D223" s="113">
        <f>IF(($P$10-SUM($D$9:D222))&gt;0,$AA$10,0)</f>
        <v>0</v>
      </c>
      <c r="E223" s="114">
        <f>IF(P$13&gt;1,"未定",ROUND(((P$9-SUM(C$9:C222))*P$14/100)/12,0))</f>
        <v>0</v>
      </c>
      <c r="F223" s="115">
        <f t="shared" si="17"/>
        <v>0</v>
      </c>
      <c r="G223" s="121" t="s">
        <v>184</v>
      </c>
      <c r="H223" s="122">
        <f>SUM(B213:B224)</f>
        <v>0</v>
      </c>
      <c r="I223" s="116"/>
      <c r="J223" s="116"/>
      <c r="K223" s="116"/>
      <c r="L223" s="116"/>
      <c r="M223" s="117">
        <f t="shared" si="19"/>
        <v>0</v>
      </c>
      <c r="N223" s="265"/>
      <c r="O223" s="259"/>
      <c r="P223" s="259"/>
      <c r="Q223" s="259"/>
      <c r="R223" s="259"/>
      <c r="S223" s="259"/>
      <c r="T223" s="259"/>
      <c r="U223" s="259"/>
      <c r="V223" s="259"/>
      <c r="W223" s="259"/>
      <c r="X223" s="274"/>
      <c r="Y223" s="274"/>
      <c r="Z223" s="274"/>
      <c r="AA223" s="278"/>
      <c r="AB223" s="259"/>
      <c r="AC223" s="259"/>
    </row>
    <row r="224" spans="1:29" s="93" customFormat="1" ht="18.75" customHeight="1" x14ac:dyDescent="0.2">
      <c r="A224" s="123">
        <f t="shared" si="20"/>
        <v>0</v>
      </c>
      <c r="B224" s="124">
        <f t="shared" si="18"/>
        <v>0</v>
      </c>
      <c r="C224" s="125">
        <f>IF(($P$9-SUM($C$9:C223))&gt;0,$AA$9,0)</f>
        <v>0</v>
      </c>
      <c r="D224" s="126">
        <f>IF(($P$10-SUM($D$9:D223))&gt;0,$AA$10,0)</f>
        <v>0</v>
      </c>
      <c r="E224" s="127">
        <f>IF(P$13&gt;1,"未定",ROUND(((P$9-SUM(C$9:C223))*P$14/100)/12,0))</f>
        <v>0</v>
      </c>
      <c r="F224" s="128">
        <f t="shared" si="17"/>
        <v>0</v>
      </c>
      <c r="G224" s="129" t="s">
        <v>186</v>
      </c>
      <c r="H224" s="130">
        <f>IF(P$13&gt;1,"未定",SUM(E213:E224))</f>
        <v>0</v>
      </c>
      <c r="I224" s="131"/>
      <c r="J224" s="131"/>
      <c r="K224" s="131"/>
      <c r="L224" s="131"/>
      <c r="M224" s="132">
        <f t="shared" si="19"/>
        <v>0</v>
      </c>
      <c r="N224" s="265"/>
      <c r="O224" s="259"/>
      <c r="P224" s="259"/>
      <c r="Q224" s="259"/>
      <c r="R224" s="259"/>
      <c r="S224" s="259"/>
      <c r="T224" s="259"/>
      <c r="U224" s="259"/>
      <c r="V224" s="259"/>
      <c r="W224" s="259"/>
      <c r="X224" s="274"/>
      <c r="Y224" s="274"/>
      <c r="Z224" s="274"/>
      <c r="AA224" s="278"/>
      <c r="AB224" s="259"/>
      <c r="AC224" s="259"/>
    </row>
    <row r="225" spans="1:29" s="93" customFormat="1" ht="18.75" customHeight="1" x14ac:dyDescent="0.2">
      <c r="A225" s="101">
        <f t="shared" si="20"/>
        <v>0</v>
      </c>
      <c r="B225" s="102">
        <f t="shared" si="18"/>
        <v>0</v>
      </c>
      <c r="C225" s="103">
        <f>IF(($P$9-SUM($C$9:C224))&gt;0,$AA$9,0)</f>
        <v>0</v>
      </c>
      <c r="D225" s="104">
        <f>IF(($P$10-SUM($D$9:D224))&gt;0,$AA$10,0)</f>
        <v>0</v>
      </c>
      <c r="E225" s="105">
        <f>IF(P$13&gt;1,"未定",ROUND(((P$9-SUM(C$9:C224))*P$14/100)/12,0))</f>
        <v>0</v>
      </c>
      <c r="F225" s="106">
        <f t="shared" ref="F225:F256" si="21">IF(P$13&gt;1,"未定",B225+E225)</f>
        <v>0</v>
      </c>
      <c r="G225" s="661" t="s">
        <v>204</v>
      </c>
      <c r="H225" s="662"/>
      <c r="I225" s="107"/>
      <c r="J225" s="107"/>
      <c r="K225" s="107"/>
      <c r="L225" s="107"/>
      <c r="M225" s="109">
        <f t="shared" si="19"/>
        <v>0</v>
      </c>
      <c r="N225" s="265"/>
      <c r="O225" s="259"/>
      <c r="P225" s="259"/>
      <c r="Q225" s="259"/>
      <c r="R225" s="259"/>
      <c r="S225" s="259"/>
      <c r="T225" s="259"/>
      <c r="U225" s="259"/>
      <c r="V225" s="259"/>
      <c r="W225" s="259"/>
      <c r="X225" s="274"/>
      <c r="Y225" s="274"/>
      <c r="Z225" s="274"/>
      <c r="AA225" s="278"/>
      <c r="AB225" s="259"/>
      <c r="AC225" s="259"/>
    </row>
    <row r="226" spans="1:29" s="93" customFormat="1" ht="18.75" customHeight="1" x14ac:dyDescent="0.2">
      <c r="A226" s="110">
        <f t="shared" si="20"/>
        <v>0</v>
      </c>
      <c r="B226" s="111">
        <f t="shared" si="18"/>
        <v>0</v>
      </c>
      <c r="C226" s="112">
        <f>IF(($P$9-SUM($C$9:C225))&gt;0,$AA$9,0)</f>
        <v>0</v>
      </c>
      <c r="D226" s="113">
        <f>IF(($P$10-SUM($D$9:D225))&gt;0,$AA$10,0)</f>
        <v>0</v>
      </c>
      <c r="E226" s="114">
        <f>IF(P$13&gt;1,"未定",ROUND(((P$9-SUM(C$9:C225))*P$14/100)/12,0))</f>
        <v>0</v>
      </c>
      <c r="F226" s="115">
        <f t="shared" si="21"/>
        <v>0</v>
      </c>
      <c r="G226" s="663"/>
      <c r="H226" s="664"/>
      <c r="I226" s="116"/>
      <c r="J226" s="116"/>
      <c r="K226" s="116"/>
      <c r="L226" s="116"/>
      <c r="M226" s="117">
        <f t="shared" si="19"/>
        <v>0</v>
      </c>
      <c r="N226" s="265"/>
      <c r="O226" s="259"/>
      <c r="P226" s="259"/>
      <c r="Q226" s="259"/>
      <c r="R226" s="259"/>
      <c r="S226" s="259"/>
      <c r="T226" s="259"/>
      <c r="U226" s="259"/>
      <c r="V226" s="259"/>
      <c r="W226" s="259"/>
      <c r="X226" s="274"/>
      <c r="Y226" s="274"/>
      <c r="Z226" s="274"/>
      <c r="AA226" s="278"/>
      <c r="AB226" s="259"/>
      <c r="AC226" s="259"/>
    </row>
    <row r="227" spans="1:29" s="93" customFormat="1" ht="18.75" customHeight="1" x14ac:dyDescent="0.2">
      <c r="A227" s="110">
        <f t="shared" si="20"/>
        <v>0</v>
      </c>
      <c r="B227" s="111">
        <f t="shared" si="18"/>
        <v>0</v>
      </c>
      <c r="C227" s="112">
        <f>IF(($P$9-SUM($C$9:C226))&gt;0,$AA$9,0)</f>
        <v>0</v>
      </c>
      <c r="D227" s="113">
        <f>IF(($P$10-SUM($D$9:D226))&gt;0,$AA$10,0)</f>
        <v>0</v>
      </c>
      <c r="E227" s="114">
        <f>IF(P$13&gt;1,"未定",ROUND(((P$9-SUM(C$9:C226))*P$14/100)/12,0))</f>
        <v>0</v>
      </c>
      <c r="F227" s="115">
        <f t="shared" si="21"/>
        <v>0</v>
      </c>
      <c r="G227" s="663"/>
      <c r="H227" s="664"/>
      <c r="I227" s="116"/>
      <c r="J227" s="116"/>
      <c r="K227" s="116"/>
      <c r="L227" s="116"/>
      <c r="M227" s="117">
        <f t="shared" si="19"/>
        <v>0</v>
      </c>
      <c r="N227" s="265"/>
      <c r="O227" s="259"/>
      <c r="P227" s="259"/>
      <c r="Q227" s="259"/>
      <c r="R227" s="259"/>
      <c r="S227" s="259"/>
      <c r="T227" s="259"/>
      <c r="U227" s="259"/>
      <c r="V227" s="259"/>
      <c r="W227" s="259"/>
      <c r="X227" s="274"/>
      <c r="Y227" s="274"/>
      <c r="Z227" s="274"/>
      <c r="AA227" s="278"/>
      <c r="AB227" s="259"/>
      <c r="AC227" s="259"/>
    </row>
    <row r="228" spans="1:29" s="93" customFormat="1" ht="18.75" customHeight="1" x14ac:dyDescent="0.2">
      <c r="A228" s="110">
        <f t="shared" si="20"/>
        <v>0</v>
      </c>
      <c r="B228" s="111">
        <f t="shared" si="18"/>
        <v>0</v>
      </c>
      <c r="C228" s="112">
        <f>IF(($P$9-SUM($C$9:C227))&gt;0,$AA$9,0)</f>
        <v>0</v>
      </c>
      <c r="D228" s="113">
        <f>IF(($P$10-SUM($D$9:D227))&gt;0,$AA$10,0)</f>
        <v>0</v>
      </c>
      <c r="E228" s="114">
        <f>IF(P$13&gt;1,"未定",ROUND(((P$9-SUM(C$9:C227))*P$14/100)/12,0))</f>
        <v>0</v>
      </c>
      <c r="F228" s="115">
        <f t="shared" si="21"/>
        <v>0</v>
      </c>
      <c r="G228" s="663"/>
      <c r="H228" s="664"/>
      <c r="I228" s="116"/>
      <c r="J228" s="116"/>
      <c r="K228" s="116"/>
      <c r="L228" s="116"/>
      <c r="M228" s="117">
        <f t="shared" si="19"/>
        <v>0</v>
      </c>
      <c r="N228" s="265"/>
      <c r="O228" s="259"/>
      <c r="P228" s="259"/>
      <c r="Q228" s="259"/>
      <c r="R228" s="259"/>
      <c r="S228" s="259"/>
      <c r="T228" s="259"/>
      <c r="U228" s="259"/>
      <c r="V228" s="259"/>
      <c r="W228" s="259"/>
      <c r="X228" s="274"/>
      <c r="Y228" s="274"/>
      <c r="Z228" s="274"/>
      <c r="AA228" s="278"/>
      <c r="AB228" s="259"/>
      <c r="AC228" s="259"/>
    </row>
    <row r="229" spans="1:29" s="93" customFormat="1" ht="18.75" customHeight="1" x14ac:dyDescent="0.2">
      <c r="A229" s="110">
        <f t="shared" si="20"/>
        <v>0</v>
      </c>
      <c r="B229" s="111">
        <f t="shared" si="18"/>
        <v>0</v>
      </c>
      <c r="C229" s="112">
        <f>IF(($P$9-SUM($C$9:C228))&gt;0,$AA$9,0)</f>
        <v>0</v>
      </c>
      <c r="D229" s="113">
        <f>IF(($P$10-SUM($D$9:D228))&gt;0,$AA$10,0)</f>
        <v>0</v>
      </c>
      <c r="E229" s="114">
        <f>IF(P$13&gt;1,"未定",ROUND(((P$9-SUM(C$9:C228))*P$14/100)/12,0))</f>
        <v>0</v>
      </c>
      <c r="F229" s="115">
        <f t="shared" si="21"/>
        <v>0</v>
      </c>
      <c r="G229" s="663"/>
      <c r="H229" s="664"/>
      <c r="I229" s="116"/>
      <c r="J229" s="116"/>
      <c r="K229" s="116"/>
      <c r="L229" s="116"/>
      <c r="M229" s="117">
        <f t="shared" si="19"/>
        <v>0</v>
      </c>
      <c r="N229" s="265"/>
      <c r="O229" s="259"/>
      <c r="P229" s="259"/>
      <c r="Q229" s="259"/>
      <c r="R229" s="259"/>
      <c r="S229" s="259"/>
      <c r="T229" s="259"/>
      <c r="U229" s="259"/>
      <c r="V229" s="259"/>
      <c r="W229" s="259"/>
      <c r="X229" s="274"/>
      <c r="Y229" s="274"/>
      <c r="Z229" s="274"/>
      <c r="AA229" s="278"/>
      <c r="AB229" s="259"/>
      <c r="AC229" s="259"/>
    </row>
    <row r="230" spans="1:29" s="93" customFormat="1" ht="18.75" customHeight="1" x14ac:dyDescent="0.2">
      <c r="A230" s="110">
        <f t="shared" si="20"/>
        <v>0</v>
      </c>
      <c r="B230" s="111">
        <f t="shared" si="18"/>
        <v>0</v>
      </c>
      <c r="C230" s="112">
        <f>IF(($P$9-SUM($C$9:C229))&gt;0,$AA$9,0)</f>
        <v>0</v>
      </c>
      <c r="D230" s="113">
        <f>IF(($P$10-SUM($D$9:D229))&gt;0,$AA$10,0)</f>
        <v>0</v>
      </c>
      <c r="E230" s="114">
        <f>IF(P$13&gt;1,"未定",ROUND(((P$9-SUM(C$9:C229))*P$14/100)/12,0))</f>
        <v>0</v>
      </c>
      <c r="F230" s="115">
        <f t="shared" si="21"/>
        <v>0</v>
      </c>
      <c r="G230" s="663"/>
      <c r="H230" s="664"/>
      <c r="I230" s="116"/>
      <c r="J230" s="116"/>
      <c r="K230" s="116"/>
      <c r="L230" s="116"/>
      <c r="M230" s="117">
        <f t="shared" si="19"/>
        <v>0</v>
      </c>
      <c r="N230" s="265"/>
      <c r="O230" s="259"/>
      <c r="P230" s="259"/>
      <c r="Q230" s="259"/>
      <c r="R230" s="259"/>
      <c r="S230" s="259"/>
      <c r="T230" s="259"/>
      <c r="U230" s="259"/>
      <c r="V230" s="259"/>
      <c r="W230" s="259"/>
      <c r="X230" s="274"/>
      <c r="Y230" s="274"/>
      <c r="Z230" s="274"/>
      <c r="AA230" s="278"/>
      <c r="AB230" s="259"/>
      <c r="AC230" s="259"/>
    </row>
    <row r="231" spans="1:29" s="93" customFormat="1" ht="18.75" customHeight="1" x14ac:dyDescent="0.2">
      <c r="A231" s="110">
        <f t="shared" si="20"/>
        <v>0</v>
      </c>
      <c r="B231" s="111">
        <f t="shared" si="18"/>
        <v>0</v>
      </c>
      <c r="C231" s="112">
        <f>IF(($P$9-SUM($C$9:C230))&gt;0,$AA$9,0)</f>
        <v>0</v>
      </c>
      <c r="D231" s="113">
        <f>IF(($P$10-SUM($D$9:D230))&gt;0,$AA$10,0)</f>
        <v>0</v>
      </c>
      <c r="E231" s="114">
        <f>IF(P$13&gt;1,"未定",ROUND(((P$9-SUM(C$9:C230))*P$14/100)/12,0))</f>
        <v>0</v>
      </c>
      <c r="F231" s="115">
        <f t="shared" si="21"/>
        <v>0</v>
      </c>
      <c r="G231" s="663"/>
      <c r="H231" s="664"/>
      <c r="I231" s="116"/>
      <c r="J231" s="116"/>
      <c r="K231" s="116"/>
      <c r="L231" s="116"/>
      <c r="M231" s="117">
        <f t="shared" si="19"/>
        <v>0</v>
      </c>
      <c r="N231" s="265"/>
      <c r="O231" s="259"/>
      <c r="P231" s="259"/>
      <c r="Q231" s="259"/>
      <c r="R231" s="259"/>
      <c r="S231" s="259"/>
      <c r="T231" s="259"/>
      <c r="U231" s="259"/>
      <c r="V231" s="259"/>
      <c r="W231" s="259"/>
      <c r="X231" s="274"/>
      <c r="Y231" s="274"/>
      <c r="Z231" s="274"/>
      <c r="AA231" s="278"/>
      <c r="AB231" s="259"/>
      <c r="AC231" s="259"/>
    </row>
    <row r="232" spans="1:29" s="93" customFormat="1" ht="18.75" customHeight="1" x14ac:dyDescent="0.2">
      <c r="A232" s="110">
        <f t="shared" si="20"/>
        <v>0</v>
      </c>
      <c r="B232" s="111">
        <f t="shared" si="18"/>
        <v>0</v>
      </c>
      <c r="C232" s="112">
        <f>IF(($P$9-SUM($C$9:C231))&gt;0,$AA$9,0)</f>
        <v>0</v>
      </c>
      <c r="D232" s="113">
        <f>IF(($P$10-SUM($D$9:D231))&gt;0,$AA$10,0)</f>
        <v>0</v>
      </c>
      <c r="E232" s="114">
        <f>IF(P$13&gt;1,"未定",ROUND(((P$9-SUM(C$9:C231))*P$14/100)/12,0))</f>
        <v>0</v>
      </c>
      <c r="F232" s="115">
        <f t="shared" si="21"/>
        <v>0</v>
      </c>
      <c r="G232" s="663"/>
      <c r="H232" s="664"/>
      <c r="I232" s="116"/>
      <c r="J232" s="116"/>
      <c r="K232" s="116"/>
      <c r="L232" s="116"/>
      <c r="M232" s="117">
        <f t="shared" si="19"/>
        <v>0</v>
      </c>
      <c r="N232" s="265"/>
      <c r="O232" s="259"/>
      <c r="P232" s="259"/>
      <c r="Q232" s="259"/>
      <c r="R232" s="259"/>
      <c r="S232" s="259"/>
      <c r="T232" s="259"/>
      <c r="U232" s="259"/>
      <c r="V232" s="259"/>
      <c r="W232" s="259"/>
      <c r="X232" s="274"/>
      <c r="Y232" s="274"/>
      <c r="Z232" s="274"/>
      <c r="AA232" s="278"/>
      <c r="AB232" s="259"/>
      <c r="AC232" s="259"/>
    </row>
    <row r="233" spans="1:29" s="93" customFormat="1" ht="18.75" customHeight="1" x14ac:dyDescent="0.2">
      <c r="A233" s="110">
        <f t="shared" si="20"/>
        <v>0</v>
      </c>
      <c r="B233" s="111">
        <f t="shared" si="18"/>
        <v>0</v>
      </c>
      <c r="C233" s="112">
        <f>IF(($P$9-SUM($C$9:C232))&gt;0,$AA$9,0)</f>
        <v>0</v>
      </c>
      <c r="D233" s="113">
        <f>IF(($P$10-SUM($D$9:D232))&gt;0,$AA$10,0)</f>
        <v>0</v>
      </c>
      <c r="E233" s="114">
        <f>IF(P$13&gt;1,"未定",ROUND(((P$9-SUM(C$9:C232))*P$14/100)/12,0))</f>
        <v>0</v>
      </c>
      <c r="F233" s="115">
        <f t="shared" si="21"/>
        <v>0</v>
      </c>
      <c r="G233" s="663"/>
      <c r="H233" s="664"/>
      <c r="I233" s="116"/>
      <c r="J233" s="116"/>
      <c r="K233" s="116"/>
      <c r="L233" s="116"/>
      <c r="M233" s="117">
        <f t="shared" si="19"/>
        <v>0</v>
      </c>
      <c r="N233" s="265"/>
      <c r="O233" s="259"/>
      <c r="P233" s="259"/>
      <c r="Q233" s="259"/>
      <c r="R233" s="259"/>
      <c r="S233" s="259"/>
      <c r="T233" s="259"/>
      <c r="U233" s="259"/>
      <c r="V233" s="259"/>
      <c r="W233" s="259"/>
      <c r="X233" s="274"/>
      <c r="Y233" s="274"/>
      <c r="Z233" s="274"/>
      <c r="AA233" s="278"/>
      <c r="AB233" s="259"/>
      <c r="AC233" s="259"/>
    </row>
    <row r="234" spans="1:29" s="93" customFormat="1" ht="18.75" customHeight="1" x14ac:dyDescent="0.2">
      <c r="A234" s="110">
        <f t="shared" si="20"/>
        <v>0</v>
      </c>
      <c r="B234" s="111">
        <f t="shared" si="18"/>
        <v>0</v>
      </c>
      <c r="C234" s="112">
        <f>IF(($P$9-SUM($C$9:C233))&gt;0,$AA$9,0)</f>
        <v>0</v>
      </c>
      <c r="D234" s="113">
        <f>IF(($P$10-SUM($D$9:D233))&gt;0,$AA$10,0)</f>
        <v>0</v>
      </c>
      <c r="E234" s="114">
        <f>IF(P$13&gt;1,"未定",ROUND(((P$9-SUM(C$9:C233))*P$14/100)/12,0))</f>
        <v>0</v>
      </c>
      <c r="F234" s="115">
        <f t="shared" si="21"/>
        <v>0</v>
      </c>
      <c r="G234" s="119" t="s">
        <v>115</v>
      </c>
      <c r="H234" s="134">
        <f>IF(P$13&gt;1,"未定",SUM(F225:F236))</f>
        <v>0</v>
      </c>
      <c r="I234" s="116"/>
      <c r="J234" s="116"/>
      <c r="K234" s="116"/>
      <c r="L234" s="116"/>
      <c r="M234" s="117">
        <f t="shared" si="19"/>
        <v>0</v>
      </c>
      <c r="N234" s="265"/>
      <c r="O234" s="259"/>
      <c r="P234" s="259"/>
      <c r="Q234" s="259"/>
      <c r="R234" s="259"/>
      <c r="S234" s="259"/>
      <c r="T234" s="259"/>
      <c r="U234" s="259"/>
      <c r="V234" s="259"/>
      <c r="W234" s="259"/>
      <c r="X234" s="274"/>
      <c r="Y234" s="274"/>
      <c r="Z234" s="274"/>
      <c r="AA234" s="278"/>
      <c r="AB234" s="259"/>
      <c r="AC234" s="259"/>
    </row>
    <row r="235" spans="1:29" s="93" customFormat="1" ht="18.75" customHeight="1" x14ac:dyDescent="0.2">
      <c r="A235" s="110">
        <f t="shared" si="20"/>
        <v>0</v>
      </c>
      <c r="B235" s="111">
        <f t="shared" si="18"/>
        <v>0</v>
      </c>
      <c r="C235" s="112">
        <f>IF(($P$9-SUM($C$9:C234))&gt;0,$AA$9,0)</f>
        <v>0</v>
      </c>
      <c r="D235" s="113">
        <f>IF(($P$10-SUM($D$9:D234))&gt;0,$AA$10,0)</f>
        <v>0</v>
      </c>
      <c r="E235" s="114">
        <f>IF(P$13&gt;1,"未定",ROUND(((P$9-SUM(C$9:C234))*P$14/100)/12,0))</f>
        <v>0</v>
      </c>
      <c r="F235" s="115">
        <f t="shared" si="21"/>
        <v>0</v>
      </c>
      <c r="G235" s="121" t="s">
        <v>184</v>
      </c>
      <c r="H235" s="122">
        <f>SUM(B225:B236)</f>
        <v>0</v>
      </c>
      <c r="I235" s="116"/>
      <c r="J235" s="116"/>
      <c r="K235" s="116"/>
      <c r="L235" s="116"/>
      <c r="M235" s="117">
        <f t="shared" si="19"/>
        <v>0</v>
      </c>
      <c r="N235" s="265"/>
      <c r="O235" s="259"/>
      <c r="P235" s="259"/>
      <c r="Q235" s="259"/>
      <c r="R235" s="259"/>
      <c r="S235" s="259"/>
      <c r="T235" s="259"/>
      <c r="U235" s="259"/>
      <c r="V235" s="259"/>
      <c r="W235" s="259"/>
      <c r="X235" s="274"/>
      <c r="Y235" s="274"/>
      <c r="Z235" s="274"/>
      <c r="AA235" s="278"/>
      <c r="AB235" s="259"/>
      <c r="AC235" s="259"/>
    </row>
    <row r="236" spans="1:29" s="93" customFormat="1" ht="18.75" customHeight="1" x14ac:dyDescent="0.2">
      <c r="A236" s="123">
        <f t="shared" si="20"/>
        <v>0</v>
      </c>
      <c r="B236" s="124">
        <f t="shared" si="18"/>
        <v>0</v>
      </c>
      <c r="C236" s="125">
        <f>IF(($P$9-SUM($C$9:C235))&gt;0,$AA$9,0)</f>
        <v>0</v>
      </c>
      <c r="D236" s="126">
        <f>IF(($P$10-SUM($D$9:D235))&gt;0,$AA$10,0)</f>
        <v>0</v>
      </c>
      <c r="E236" s="114">
        <f>IF(P$13&gt;1,"未定",ROUND(((P$9-SUM(C$9:C235))*P$14/100)/12,0))</f>
        <v>0</v>
      </c>
      <c r="F236" s="128">
        <f t="shared" si="21"/>
        <v>0</v>
      </c>
      <c r="G236" s="129" t="s">
        <v>186</v>
      </c>
      <c r="H236" s="130">
        <f>IF(P$13&gt;1,"未定",SUM(E225:E236))</f>
        <v>0</v>
      </c>
      <c r="I236" s="131"/>
      <c r="J236" s="131"/>
      <c r="K236" s="131"/>
      <c r="L236" s="131"/>
      <c r="M236" s="132">
        <f t="shared" si="19"/>
        <v>0</v>
      </c>
      <c r="N236" s="265"/>
      <c r="O236" s="259"/>
      <c r="P236" s="259"/>
      <c r="Q236" s="259"/>
      <c r="R236" s="259"/>
      <c r="S236" s="259"/>
      <c r="T236" s="259"/>
      <c r="U236" s="259"/>
      <c r="V236" s="259"/>
      <c r="W236" s="259"/>
      <c r="X236" s="274"/>
      <c r="Y236" s="274"/>
      <c r="Z236" s="274"/>
      <c r="AA236" s="278"/>
      <c r="AB236" s="259"/>
      <c r="AC236" s="259"/>
    </row>
    <row r="237" spans="1:29" s="93" customFormat="1" ht="18.75" customHeight="1" x14ac:dyDescent="0.2">
      <c r="A237" s="101">
        <f t="shared" si="20"/>
        <v>0</v>
      </c>
      <c r="B237" s="102">
        <f t="shared" si="18"/>
        <v>0</v>
      </c>
      <c r="C237" s="103">
        <f>IF(($P$9-SUM($C$9:C236))&gt;0,$AA$9,0)</f>
        <v>0</v>
      </c>
      <c r="D237" s="104">
        <f>IF(($P$10-SUM($D$9:D236))&gt;0,$AA$10,0)</f>
        <v>0</v>
      </c>
      <c r="E237" s="105">
        <f>IF(P$13&gt;1,"未定",ROUND(((P$9-SUM(C$9:C236))*P$14/100)/12,0))</f>
        <v>0</v>
      </c>
      <c r="F237" s="106">
        <f t="shared" si="21"/>
        <v>0</v>
      </c>
      <c r="G237" s="661" t="s">
        <v>205</v>
      </c>
      <c r="H237" s="662"/>
      <c r="I237" s="107"/>
      <c r="J237" s="107"/>
      <c r="K237" s="107"/>
      <c r="L237" s="107"/>
      <c r="M237" s="109">
        <f t="shared" si="19"/>
        <v>0</v>
      </c>
      <c r="N237" s="265"/>
      <c r="O237" s="259"/>
      <c r="P237" s="259"/>
      <c r="Q237" s="259"/>
      <c r="R237" s="259"/>
      <c r="S237" s="259"/>
      <c r="T237" s="259"/>
      <c r="U237" s="259"/>
      <c r="V237" s="259"/>
      <c r="W237" s="259"/>
      <c r="X237" s="274"/>
      <c r="Y237" s="274"/>
      <c r="Z237" s="274"/>
      <c r="AA237" s="278"/>
      <c r="AB237" s="259"/>
      <c r="AC237" s="259"/>
    </row>
    <row r="238" spans="1:29" s="93" customFormat="1" ht="18.75" customHeight="1" x14ac:dyDescent="0.2">
      <c r="A238" s="110">
        <f t="shared" si="20"/>
        <v>0</v>
      </c>
      <c r="B238" s="111">
        <f t="shared" si="18"/>
        <v>0</v>
      </c>
      <c r="C238" s="112">
        <f>IF(($P$9-SUM($C$9:C237))&gt;0,$AA$9,0)</f>
        <v>0</v>
      </c>
      <c r="D238" s="113">
        <f>IF(($P$10-SUM($D$9:D237))&gt;0,$AA$10,0)</f>
        <v>0</v>
      </c>
      <c r="E238" s="114">
        <f>IF(P$13&gt;1,"未定",ROUND(((P$9-SUM(C$9:C237))*P$14/100)/12,0))</f>
        <v>0</v>
      </c>
      <c r="F238" s="115">
        <f t="shared" si="21"/>
        <v>0</v>
      </c>
      <c r="G238" s="663"/>
      <c r="H238" s="664"/>
      <c r="I238" s="116"/>
      <c r="J238" s="116"/>
      <c r="K238" s="116"/>
      <c r="L238" s="116"/>
      <c r="M238" s="117">
        <f t="shared" si="19"/>
        <v>0</v>
      </c>
      <c r="N238" s="265"/>
      <c r="O238" s="259"/>
      <c r="P238" s="259"/>
      <c r="Q238" s="259"/>
      <c r="R238" s="259"/>
      <c r="S238" s="259"/>
      <c r="T238" s="259"/>
      <c r="U238" s="259"/>
      <c r="V238" s="259"/>
      <c r="W238" s="259"/>
      <c r="X238" s="274"/>
      <c r="Y238" s="274"/>
      <c r="Z238" s="274"/>
      <c r="AA238" s="278"/>
      <c r="AB238" s="259"/>
      <c r="AC238" s="259"/>
    </row>
    <row r="239" spans="1:29" s="93" customFormat="1" ht="18.75" customHeight="1" x14ac:dyDescent="0.2">
      <c r="A239" s="110">
        <f t="shared" si="20"/>
        <v>0</v>
      </c>
      <c r="B239" s="111">
        <f t="shared" si="18"/>
        <v>0</v>
      </c>
      <c r="C239" s="112">
        <f>IF(($P$9-SUM($C$9:C238))&gt;0,$AA$9,0)</f>
        <v>0</v>
      </c>
      <c r="D239" s="113">
        <f>IF(($P$10-SUM($D$9:D238))&gt;0,$AA$10,0)</f>
        <v>0</v>
      </c>
      <c r="E239" s="114">
        <f>IF(P$13&gt;1,"未定",ROUND(((P$9-SUM(C$9:C238))*P$14/100)/12,0))</f>
        <v>0</v>
      </c>
      <c r="F239" s="115">
        <f t="shared" si="21"/>
        <v>0</v>
      </c>
      <c r="G239" s="663"/>
      <c r="H239" s="664"/>
      <c r="I239" s="116"/>
      <c r="J239" s="116"/>
      <c r="K239" s="116"/>
      <c r="L239" s="116"/>
      <c r="M239" s="117">
        <f t="shared" si="19"/>
        <v>0</v>
      </c>
      <c r="N239" s="265"/>
      <c r="O239" s="259"/>
      <c r="P239" s="259"/>
      <c r="Q239" s="259"/>
      <c r="R239" s="259"/>
      <c r="S239" s="259"/>
      <c r="T239" s="259"/>
      <c r="U239" s="259"/>
      <c r="V239" s="259"/>
      <c r="W239" s="259"/>
      <c r="X239" s="274"/>
      <c r="Y239" s="274"/>
      <c r="Z239" s="274"/>
      <c r="AA239" s="278"/>
      <c r="AB239" s="259"/>
      <c r="AC239" s="259"/>
    </row>
    <row r="240" spans="1:29" s="93" customFormat="1" ht="18.75" customHeight="1" x14ac:dyDescent="0.2">
      <c r="A240" s="110">
        <f t="shared" si="20"/>
        <v>0</v>
      </c>
      <c r="B240" s="111">
        <f t="shared" si="18"/>
        <v>0</v>
      </c>
      <c r="C240" s="112">
        <f>IF(($P$9-SUM($C$9:C239))&gt;0,$AA$9,0)</f>
        <v>0</v>
      </c>
      <c r="D240" s="113">
        <f>IF(($P$10-SUM($D$9:D239))&gt;0,$AA$10,0)</f>
        <v>0</v>
      </c>
      <c r="E240" s="114">
        <f>IF(P$13&gt;1,"未定",ROUND(((P$9-SUM(C$9:C239))*P$14/100)/12,0))</f>
        <v>0</v>
      </c>
      <c r="F240" s="115">
        <f t="shared" si="21"/>
        <v>0</v>
      </c>
      <c r="G240" s="663"/>
      <c r="H240" s="664"/>
      <c r="I240" s="116"/>
      <c r="J240" s="116"/>
      <c r="K240" s="116"/>
      <c r="L240" s="116"/>
      <c r="M240" s="117">
        <f t="shared" si="19"/>
        <v>0</v>
      </c>
      <c r="N240" s="265"/>
      <c r="O240" s="259"/>
      <c r="P240" s="259"/>
      <c r="Q240" s="259"/>
      <c r="R240" s="259"/>
      <c r="S240" s="259"/>
      <c r="T240" s="259"/>
      <c r="U240" s="259"/>
      <c r="V240" s="259"/>
      <c r="W240" s="259"/>
      <c r="X240" s="274"/>
      <c r="Y240" s="274"/>
      <c r="Z240" s="274"/>
      <c r="AA240" s="278"/>
      <c r="AB240" s="259"/>
      <c r="AC240" s="259"/>
    </row>
    <row r="241" spans="1:29" s="93" customFormat="1" ht="18.75" customHeight="1" x14ac:dyDescent="0.2">
      <c r="A241" s="110">
        <f t="shared" si="20"/>
        <v>0</v>
      </c>
      <c r="B241" s="111">
        <f t="shared" si="18"/>
        <v>0</v>
      </c>
      <c r="C241" s="112">
        <f>IF(($P$9-SUM($C$9:C240))&gt;0,$AA$9,0)</f>
        <v>0</v>
      </c>
      <c r="D241" s="113">
        <f>IF(($P$10-SUM($D$9:D240))&gt;0,$AA$10,0)</f>
        <v>0</v>
      </c>
      <c r="E241" s="114">
        <f>IF(P$13&gt;1,"未定",ROUND(((P$9-SUM(C$9:C240))*P$14/100)/12,0))</f>
        <v>0</v>
      </c>
      <c r="F241" s="115">
        <f t="shared" si="21"/>
        <v>0</v>
      </c>
      <c r="G241" s="663"/>
      <c r="H241" s="664"/>
      <c r="I241" s="116"/>
      <c r="J241" s="116"/>
      <c r="K241" s="116"/>
      <c r="L241" s="116"/>
      <c r="M241" s="117">
        <f t="shared" si="19"/>
        <v>0</v>
      </c>
      <c r="N241" s="265"/>
      <c r="O241" s="259"/>
      <c r="P241" s="259"/>
      <c r="Q241" s="259"/>
      <c r="R241" s="259"/>
      <c r="S241" s="259"/>
      <c r="T241" s="259"/>
      <c r="U241" s="259"/>
      <c r="V241" s="259"/>
      <c r="W241" s="259"/>
      <c r="X241" s="274"/>
      <c r="Y241" s="274"/>
      <c r="Z241" s="274"/>
      <c r="AA241" s="278"/>
      <c r="AB241" s="259"/>
      <c r="AC241" s="259"/>
    </row>
    <row r="242" spans="1:29" s="93" customFormat="1" ht="18.75" customHeight="1" x14ac:dyDescent="0.2">
      <c r="A242" s="110">
        <f t="shared" si="20"/>
        <v>0</v>
      </c>
      <c r="B242" s="111">
        <f t="shared" si="18"/>
        <v>0</v>
      </c>
      <c r="C242" s="112">
        <f>IF(($P$9-SUM($C$9:C241))&gt;0,$AA$9,0)</f>
        <v>0</v>
      </c>
      <c r="D242" s="113">
        <f>IF(($P$10-SUM($D$9:D241))&gt;0,$AA$10,0)</f>
        <v>0</v>
      </c>
      <c r="E242" s="114">
        <f>IF(P$13&gt;1,"未定",ROUND(((P$9-SUM(C$9:C241))*P$14/100)/12,0))</f>
        <v>0</v>
      </c>
      <c r="F242" s="115">
        <f t="shared" si="21"/>
        <v>0</v>
      </c>
      <c r="G242" s="663"/>
      <c r="H242" s="664"/>
      <c r="I242" s="116"/>
      <c r="J242" s="116"/>
      <c r="K242" s="116"/>
      <c r="L242" s="116"/>
      <c r="M242" s="117">
        <f t="shared" si="19"/>
        <v>0</v>
      </c>
      <c r="N242" s="265"/>
      <c r="O242" s="259"/>
      <c r="P242" s="259"/>
      <c r="Q242" s="259"/>
      <c r="R242" s="259"/>
      <c r="S242" s="259"/>
      <c r="T242" s="259"/>
      <c r="U242" s="259"/>
      <c r="V242" s="259"/>
      <c r="W242" s="259"/>
      <c r="X242" s="274"/>
      <c r="Y242" s="274"/>
      <c r="Z242" s="274"/>
      <c r="AA242" s="278"/>
      <c r="AB242" s="259"/>
      <c r="AC242" s="259"/>
    </row>
    <row r="243" spans="1:29" s="93" customFormat="1" ht="18.75" customHeight="1" x14ac:dyDescent="0.2">
      <c r="A243" s="110">
        <f t="shared" si="20"/>
        <v>0</v>
      </c>
      <c r="B243" s="111">
        <f t="shared" si="18"/>
        <v>0</v>
      </c>
      <c r="C243" s="112">
        <f>IF(($P$9-SUM($C$9:C242))&gt;0,$AA$9,0)</f>
        <v>0</v>
      </c>
      <c r="D243" s="113">
        <f>IF(($P$10-SUM($D$9:D242))&gt;0,$AA$10,0)</f>
        <v>0</v>
      </c>
      <c r="E243" s="114">
        <f>IF(P$13&gt;1,"未定",ROUND(((P$9-SUM(C$9:C242))*P$14/100)/12,0))</f>
        <v>0</v>
      </c>
      <c r="F243" s="115">
        <f t="shared" si="21"/>
        <v>0</v>
      </c>
      <c r="G243" s="663"/>
      <c r="H243" s="664"/>
      <c r="I243" s="116"/>
      <c r="J243" s="116"/>
      <c r="K243" s="116"/>
      <c r="L243" s="116"/>
      <c r="M243" s="117">
        <f t="shared" si="19"/>
        <v>0</v>
      </c>
      <c r="N243" s="265"/>
      <c r="O243" s="259"/>
      <c r="P243" s="259"/>
      <c r="Q243" s="259"/>
      <c r="R243" s="259"/>
      <c r="S243" s="259"/>
      <c r="T243" s="259"/>
      <c r="U243" s="259"/>
      <c r="V243" s="259"/>
      <c r="W243" s="259"/>
      <c r="X243" s="274"/>
      <c r="Y243" s="274"/>
      <c r="Z243" s="274"/>
      <c r="AA243" s="278"/>
      <c r="AB243" s="259"/>
      <c r="AC243" s="259"/>
    </row>
    <row r="244" spans="1:29" s="93" customFormat="1" ht="18.75" customHeight="1" x14ac:dyDescent="0.2">
      <c r="A244" s="110">
        <f t="shared" si="20"/>
        <v>0</v>
      </c>
      <c r="B244" s="111">
        <f t="shared" si="18"/>
        <v>0</v>
      </c>
      <c r="C244" s="112">
        <f>IF(($P$9-SUM($C$9:C243))&gt;0,$AA$9,0)</f>
        <v>0</v>
      </c>
      <c r="D244" s="113">
        <f>IF(($P$10-SUM($D$9:D243))&gt;0,$AA$10,0)</f>
        <v>0</v>
      </c>
      <c r="E244" s="114">
        <f>IF(P$13&gt;1,"未定",ROUND(((P$9-SUM(C$9:C243))*P$14/100)/12,0))</f>
        <v>0</v>
      </c>
      <c r="F244" s="115">
        <f t="shared" si="21"/>
        <v>0</v>
      </c>
      <c r="G244" s="663"/>
      <c r="H244" s="664"/>
      <c r="I244" s="116"/>
      <c r="J244" s="116"/>
      <c r="K244" s="116"/>
      <c r="L244" s="116"/>
      <c r="M244" s="117">
        <f t="shared" si="19"/>
        <v>0</v>
      </c>
      <c r="N244" s="265"/>
      <c r="O244" s="259"/>
      <c r="P244" s="259"/>
      <c r="Q244" s="259"/>
      <c r="R244" s="259"/>
      <c r="S244" s="259"/>
      <c r="T244" s="259"/>
      <c r="U244" s="259"/>
      <c r="V244" s="259"/>
      <c r="W244" s="259"/>
      <c r="X244" s="274"/>
      <c r="Y244" s="274"/>
      <c r="Z244" s="274"/>
      <c r="AA244" s="278"/>
      <c r="AB244" s="259"/>
      <c r="AC244" s="259"/>
    </row>
    <row r="245" spans="1:29" s="93" customFormat="1" ht="18.75" customHeight="1" x14ac:dyDescent="0.2">
      <c r="A245" s="110">
        <f t="shared" si="20"/>
        <v>0</v>
      </c>
      <c r="B245" s="111">
        <f t="shared" si="18"/>
        <v>0</v>
      </c>
      <c r="C245" s="112">
        <f>IF(($P$9-SUM($C$9:C244))&gt;0,$AA$9,0)</f>
        <v>0</v>
      </c>
      <c r="D245" s="113">
        <f>IF(($P$10-SUM($D$9:D244))&gt;0,$AA$10,0)</f>
        <v>0</v>
      </c>
      <c r="E245" s="114">
        <f>IF(P$13&gt;1,"未定",ROUND(((P$9-SUM(C$9:C244))*P$14/100)/12,0))</f>
        <v>0</v>
      </c>
      <c r="F245" s="115">
        <f t="shared" si="21"/>
        <v>0</v>
      </c>
      <c r="G245" s="663"/>
      <c r="H245" s="664"/>
      <c r="I245" s="116"/>
      <c r="J245" s="116"/>
      <c r="K245" s="116"/>
      <c r="L245" s="116"/>
      <c r="M245" s="117">
        <f t="shared" si="19"/>
        <v>0</v>
      </c>
      <c r="N245" s="265"/>
      <c r="O245" s="259"/>
      <c r="P245" s="259"/>
      <c r="Q245" s="259"/>
      <c r="R245" s="259"/>
      <c r="S245" s="259"/>
      <c r="T245" s="259"/>
      <c r="U245" s="259"/>
      <c r="V245" s="259"/>
      <c r="W245" s="259"/>
      <c r="X245" s="274"/>
      <c r="Y245" s="274"/>
      <c r="Z245" s="274"/>
      <c r="AA245" s="278"/>
      <c r="AB245" s="259"/>
      <c r="AC245" s="259"/>
    </row>
    <row r="246" spans="1:29" s="93" customFormat="1" ht="18.75" customHeight="1" x14ac:dyDescent="0.2">
      <c r="A246" s="110">
        <f t="shared" si="20"/>
        <v>0</v>
      </c>
      <c r="B246" s="111">
        <f t="shared" si="18"/>
        <v>0</v>
      </c>
      <c r="C246" s="112">
        <f>IF(($P$9-SUM($C$9:C245))&gt;0,$AA$9,0)</f>
        <v>0</v>
      </c>
      <c r="D246" s="113">
        <f>IF(($P$10-SUM($D$9:D245))&gt;0,$AA$10,0)</f>
        <v>0</v>
      </c>
      <c r="E246" s="114">
        <f>IF(P$13&gt;1,"未定",ROUND(((P$9-SUM(C$9:C245))*P$14/100)/12,0))</f>
        <v>0</v>
      </c>
      <c r="F246" s="115">
        <f t="shared" si="21"/>
        <v>0</v>
      </c>
      <c r="G246" s="119" t="s">
        <v>115</v>
      </c>
      <c r="H246" s="134">
        <f>IF(P$13&gt;1,"未定",SUM(F237:F248))</f>
        <v>0</v>
      </c>
      <c r="I246" s="116"/>
      <c r="J246" s="116"/>
      <c r="K246" s="116"/>
      <c r="L246" s="116"/>
      <c r="M246" s="117">
        <f t="shared" si="19"/>
        <v>0</v>
      </c>
      <c r="N246" s="265"/>
      <c r="O246" s="259"/>
      <c r="P246" s="259"/>
      <c r="Q246" s="259"/>
      <c r="R246" s="259"/>
      <c r="S246" s="259"/>
      <c r="T246" s="259"/>
      <c r="U246" s="259"/>
      <c r="V246" s="259"/>
      <c r="W246" s="259"/>
      <c r="X246" s="274"/>
      <c r="Y246" s="274"/>
      <c r="Z246" s="274"/>
      <c r="AA246" s="278"/>
      <c r="AB246" s="259"/>
      <c r="AC246" s="259"/>
    </row>
    <row r="247" spans="1:29" s="93" customFormat="1" ht="18.75" customHeight="1" x14ac:dyDescent="0.2">
      <c r="A247" s="110">
        <f t="shared" si="20"/>
        <v>0</v>
      </c>
      <c r="B247" s="111">
        <f t="shared" si="18"/>
        <v>0</v>
      </c>
      <c r="C247" s="112">
        <f>IF(($P$9-SUM($C$9:C246))&gt;0,$AA$9,0)</f>
        <v>0</v>
      </c>
      <c r="D247" s="113">
        <f>IF(($P$10-SUM($D$9:D246))&gt;0,$AA$10,0)</f>
        <v>0</v>
      </c>
      <c r="E247" s="114">
        <f>IF(P$13&gt;1,"未定",ROUND(((P$9-SUM(C$9:C246))*P$14/100)/12,0))</f>
        <v>0</v>
      </c>
      <c r="F247" s="115">
        <f t="shared" si="21"/>
        <v>0</v>
      </c>
      <c r="G247" s="121" t="s">
        <v>184</v>
      </c>
      <c r="H247" s="122">
        <f>SUM(B237:B248)</f>
        <v>0</v>
      </c>
      <c r="I247" s="116"/>
      <c r="J247" s="116"/>
      <c r="K247" s="116"/>
      <c r="L247" s="116"/>
      <c r="M247" s="117">
        <f t="shared" si="19"/>
        <v>0</v>
      </c>
      <c r="N247" s="265"/>
      <c r="O247" s="259"/>
      <c r="P247" s="259"/>
      <c r="Q247" s="259"/>
      <c r="R247" s="259"/>
      <c r="S247" s="259"/>
      <c r="T247" s="259"/>
      <c r="U247" s="259"/>
      <c r="V247" s="259"/>
      <c r="W247" s="259"/>
      <c r="X247" s="274"/>
      <c r="Y247" s="274"/>
      <c r="Z247" s="274"/>
      <c r="AA247" s="278"/>
      <c r="AB247" s="259"/>
      <c r="AC247" s="259"/>
    </row>
    <row r="248" spans="1:29" s="93" customFormat="1" ht="18.75" customHeight="1" x14ac:dyDescent="0.2">
      <c r="A248" s="123">
        <f t="shared" si="20"/>
        <v>0</v>
      </c>
      <c r="B248" s="124">
        <f t="shared" si="18"/>
        <v>0</v>
      </c>
      <c r="C248" s="125">
        <f>IF(($P$9-SUM($C$9:C247))&gt;0,$AA$9,0)</f>
        <v>0</v>
      </c>
      <c r="D248" s="126">
        <f>IF(($P$10-SUM($D$9:D247))&gt;0,$AA$10,0)</f>
        <v>0</v>
      </c>
      <c r="E248" s="114">
        <f>IF(P$13&gt;1,"未定",ROUND(((P$9-SUM(C$9:C247))*P$14/100)/12,0))</f>
        <v>0</v>
      </c>
      <c r="F248" s="128">
        <f t="shared" si="21"/>
        <v>0</v>
      </c>
      <c r="G248" s="129" t="s">
        <v>186</v>
      </c>
      <c r="H248" s="130">
        <f>IF(P$13&gt;1,"未定",SUM(E237:E248))</f>
        <v>0</v>
      </c>
      <c r="I248" s="131"/>
      <c r="J248" s="131"/>
      <c r="K248" s="131"/>
      <c r="L248" s="131"/>
      <c r="M248" s="132">
        <f t="shared" si="19"/>
        <v>0</v>
      </c>
      <c r="N248" s="265"/>
      <c r="O248" s="259"/>
      <c r="P248" s="259"/>
      <c r="Q248" s="259"/>
      <c r="R248" s="259"/>
      <c r="S248" s="259"/>
      <c r="T248" s="259"/>
      <c r="U248" s="259"/>
      <c r="V248" s="259"/>
      <c r="W248" s="259"/>
      <c r="X248" s="274"/>
      <c r="Y248" s="274"/>
      <c r="Z248" s="274"/>
      <c r="AA248" s="278"/>
      <c r="AB248" s="259"/>
      <c r="AC248" s="259"/>
    </row>
    <row r="249" spans="1:29" s="93" customFormat="1" ht="18.75" customHeight="1" x14ac:dyDescent="0.2">
      <c r="A249" s="101">
        <f t="shared" si="20"/>
        <v>0</v>
      </c>
      <c r="B249" s="102">
        <f t="shared" si="18"/>
        <v>0</v>
      </c>
      <c r="C249" s="103">
        <f>IF(($P$9-SUM($C$9:C248))&gt;0,$AA$9,0)</f>
        <v>0</v>
      </c>
      <c r="D249" s="104">
        <f>IF(($P$10-SUM($D$9:D248))&gt;0,$AA$10,0)</f>
        <v>0</v>
      </c>
      <c r="E249" s="105">
        <f>IF(P$13&gt;1,"未定",ROUND(((P$9-SUM(C$9:C248))*P$14/100)/12,0))</f>
        <v>0</v>
      </c>
      <c r="F249" s="106">
        <f t="shared" si="21"/>
        <v>0</v>
      </c>
      <c r="G249" s="661" t="s">
        <v>206</v>
      </c>
      <c r="H249" s="662"/>
      <c r="I249" s="107"/>
      <c r="J249" s="107"/>
      <c r="K249" s="107"/>
      <c r="L249" s="107"/>
      <c r="M249" s="109">
        <f t="shared" si="19"/>
        <v>0</v>
      </c>
      <c r="N249" s="265"/>
      <c r="O249" s="259"/>
      <c r="P249" s="259"/>
      <c r="Q249" s="259"/>
      <c r="R249" s="259"/>
      <c r="S249" s="259"/>
      <c r="T249" s="259"/>
      <c r="U249" s="259"/>
      <c r="V249" s="259"/>
      <c r="W249" s="259"/>
      <c r="X249" s="274"/>
      <c r="Y249" s="274"/>
      <c r="Z249" s="274"/>
      <c r="AA249" s="278"/>
      <c r="AB249" s="259"/>
      <c r="AC249" s="259"/>
    </row>
    <row r="250" spans="1:29" s="93" customFormat="1" ht="18.75" customHeight="1" x14ac:dyDescent="0.2">
      <c r="A250" s="110">
        <f t="shared" si="20"/>
        <v>0</v>
      </c>
      <c r="B250" s="111">
        <f t="shared" si="18"/>
        <v>0</v>
      </c>
      <c r="C250" s="112">
        <f>IF(($P$9-SUM($C$9:C249))&gt;0,$AA$9,0)</f>
        <v>0</v>
      </c>
      <c r="D250" s="113">
        <f>IF(($P$10-SUM($D$9:D249))&gt;0,$AA$10,0)</f>
        <v>0</v>
      </c>
      <c r="E250" s="114">
        <f>IF(P$13&gt;1,"未定",ROUND(((P$9-SUM(C$9:C249))*P$14/100)/12,0))</f>
        <v>0</v>
      </c>
      <c r="F250" s="115">
        <f t="shared" si="21"/>
        <v>0</v>
      </c>
      <c r="G250" s="663"/>
      <c r="H250" s="664"/>
      <c r="I250" s="116"/>
      <c r="J250" s="116"/>
      <c r="K250" s="116"/>
      <c r="L250" s="116"/>
      <c r="M250" s="117">
        <f t="shared" si="19"/>
        <v>0</v>
      </c>
      <c r="N250" s="265"/>
      <c r="O250" s="259"/>
      <c r="P250" s="259"/>
      <c r="Q250" s="259"/>
      <c r="R250" s="259"/>
      <c r="S250" s="259"/>
      <c r="T250" s="259"/>
      <c r="U250" s="259"/>
      <c r="V250" s="259"/>
      <c r="W250" s="259"/>
      <c r="X250" s="274"/>
      <c r="Y250" s="274"/>
      <c r="Z250" s="274"/>
      <c r="AA250" s="278"/>
      <c r="AB250" s="259"/>
      <c r="AC250" s="259"/>
    </row>
    <row r="251" spans="1:29" s="93" customFormat="1" ht="18.75" customHeight="1" x14ac:dyDescent="0.2">
      <c r="A251" s="110">
        <f t="shared" si="20"/>
        <v>0</v>
      </c>
      <c r="B251" s="111">
        <f t="shared" si="18"/>
        <v>0</v>
      </c>
      <c r="C251" s="112">
        <f>IF(($P$9-SUM($C$9:C250))&gt;0,$AA$9,0)</f>
        <v>0</v>
      </c>
      <c r="D251" s="113">
        <f>IF(($P$10-SUM($D$9:D250))&gt;0,$AA$10,0)</f>
        <v>0</v>
      </c>
      <c r="E251" s="114">
        <f>IF(P$13&gt;1,"未定",ROUND(((P$9-SUM(C$9:C250))*P$14/100)/12,0))</f>
        <v>0</v>
      </c>
      <c r="F251" s="115">
        <f t="shared" si="21"/>
        <v>0</v>
      </c>
      <c r="G251" s="663"/>
      <c r="H251" s="664"/>
      <c r="I251" s="116"/>
      <c r="J251" s="116"/>
      <c r="K251" s="116"/>
      <c r="L251" s="116"/>
      <c r="M251" s="117">
        <f t="shared" si="19"/>
        <v>0</v>
      </c>
      <c r="N251" s="265"/>
      <c r="O251" s="259"/>
      <c r="P251" s="259"/>
      <c r="Q251" s="259"/>
      <c r="R251" s="259"/>
      <c r="S251" s="259"/>
      <c r="T251" s="259"/>
      <c r="U251" s="259"/>
      <c r="V251" s="259"/>
      <c r="W251" s="259"/>
      <c r="X251" s="274"/>
      <c r="Y251" s="274"/>
      <c r="Z251" s="274"/>
      <c r="AA251" s="278"/>
      <c r="AB251" s="259"/>
      <c r="AC251" s="259"/>
    </row>
    <row r="252" spans="1:29" s="93" customFormat="1" ht="18.75" customHeight="1" x14ac:dyDescent="0.2">
      <c r="A252" s="110">
        <f t="shared" si="20"/>
        <v>0</v>
      </c>
      <c r="B252" s="111">
        <f t="shared" si="18"/>
        <v>0</v>
      </c>
      <c r="C252" s="112">
        <f>IF(($P$9-SUM($C$9:C251))&gt;0,$AA$9,0)</f>
        <v>0</v>
      </c>
      <c r="D252" s="113">
        <f>IF(($P$10-SUM($D$9:D251))&gt;0,$AA$10,0)</f>
        <v>0</v>
      </c>
      <c r="E252" s="114">
        <f>IF(P$13&gt;1,"未定",ROUND(((P$9-SUM(C$9:C251))*P$14/100)/12,0))</f>
        <v>0</v>
      </c>
      <c r="F252" s="115">
        <f t="shared" si="21"/>
        <v>0</v>
      </c>
      <c r="G252" s="663"/>
      <c r="H252" s="664"/>
      <c r="I252" s="116"/>
      <c r="J252" s="116"/>
      <c r="K252" s="116"/>
      <c r="L252" s="116"/>
      <c r="M252" s="117">
        <f t="shared" si="19"/>
        <v>0</v>
      </c>
      <c r="N252" s="265"/>
      <c r="O252" s="259"/>
      <c r="P252" s="259"/>
      <c r="Q252" s="259"/>
      <c r="R252" s="259"/>
      <c r="S252" s="259"/>
      <c r="T252" s="259"/>
      <c r="U252" s="259"/>
      <c r="V252" s="259"/>
      <c r="W252" s="259"/>
      <c r="X252" s="274"/>
      <c r="Y252" s="274"/>
      <c r="Z252" s="274"/>
      <c r="AA252" s="278"/>
      <c r="AB252" s="259"/>
      <c r="AC252" s="259"/>
    </row>
    <row r="253" spans="1:29" s="93" customFormat="1" ht="18.75" customHeight="1" x14ac:dyDescent="0.2">
      <c r="A253" s="110">
        <f t="shared" si="20"/>
        <v>0</v>
      </c>
      <c r="B253" s="111">
        <f t="shared" si="18"/>
        <v>0</v>
      </c>
      <c r="C253" s="112">
        <f>IF(($P$9-SUM($C$9:C252))&gt;0,$AA$9,0)</f>
        <v>0</v>
      </c>
      <c r="D253" s="113">
        <f>IF(($P$10-SUM($D$9:D252))&gt;0,$AA$10,0)</f>
        <v>0</v>
      </c>
      <c r="E253" s="114">
        <f>IF(P$13&gt;1,"未定",ROUND(((P$9-SUM(C$9:C252))*P$14/100)/12,0))</f>
        <v>0</v>
      </c>
      <c r="F253" s="115">
        <f t="shared" si="21"/>
        <v>0</v>
      </c>
      <c r="G253" s="663"/>
      <c r="H253" s="664"/>
      <c r="I253" s="116"/>
      <c r="J253" s="116"/>
      <c r="K253" s="116"/>
      <c r="L253" s="116"/>
      <c r="M253" s="117">
        <f t="shared" si="19"/>
        <v>0</v>
      </c>
      <c r="N253" s="265"/>
      <c r="O253" s="259"/>
      <c r="P253" s="259"/>
      <c r="Q253" s="259"/>
      <c r="R253" s="259"/>
      <c r="S253" s="259"/>
      <c r="T253" s="259"/>
      <c r="U253" s="259"/>
      <c r="V253" s="259"/>
      <c r="W253" s="259"/>
      <c r="X253" s="274"/>
      <c r="Y253" s="274"/>
      <c r="Z253" s="274"/>
      <c r="AA253" s="278"/>
      <c r="AB253" s="259"/>
      <c r="AC253" s="259"/>
    </row>
    <row r="254" spans="1:29" s="93" customFormat="1" ht="18.75" customHeight="1" x14ac:dyDescent="0.2">
      <c r="A254" s="110">
        <f t="shared" si="20"/>
        <v>0</v>
      </c>
      <c r="B254" s="111">
        <f t="shared" si="18"/>
        <v>0</v>
      </c>
      <c r="C254" s="112">
        <f>IF(($P$9-SUM($C$9:C253))&gt;0,$AA$9,0)</f>
        <v>0</v>
      </c>
      <c r="D254" s="113">
        <f>IF(($P$10-SUM($D$9:D253))&gt;0,$AA$10,0)</f>
        <v>0</v>
      </c>
      <c r="E254" s="114">
        <f>IF(P$13&gt;1,"未定",ROUND(((P$9-SUM(C$9:C253))*P$14/100)/12,0))</f>
        <v>0</v>
      </c>
      <c r="F254" s="115">
        <f t="shared" si="21"/>
        <v>0</v>
      </c>
      <c r="G254" s="663"/>
      <c r="H254" s="664"/>
      <c r="I254" s="116"/>
      <c r="J254" s="116"/>
      <c r="K254" s="116"/>
      <c r="L254" s="116"/>
      <c r="M254" s="117">
        <f t="shared" si="19"/>
        <v>0</v>
      </c>
      <c r="N254" s="265"/>
      <c r="O254" s="259"/>
      <c r="P254" s="259"/>
      <c r="Q254" s="259"/>
      <c r="R254" s="259"/>
      <c r="S254" s="259"/>
      <c r="T254" s="259"/>
      <c r="U254" s="259"/>
      <c r="V254" s="259"/>
      <c r="W254" s="259"/>
      <c r="X254" s="274"/>
      <c r="Y254" s="274"/>
      <c r="Z254" s="274"/>
      <c r="AA254" s="278"/>
      <c r="AB254" s="259"/>
      <c r="AC254" s="259"/>
    </row>
    <row r="255" spans="1:29" s="93" customFormat="1" ht="18.75" customHeight="1" x14ac:dyDescent="0.2">
      <c r="A255" s="110">
        <f t="shared" si="20"/>
        <v>0</v>
      </c>
      <c r="B255" s="111">
        <f t="shared" si="18"/>
        <v>0</v>
      </c>
      <c r="C255" s="112">
        <f>IF(($P$9-SUM($C$9:C254))&gt;0,$AA$9,0)</f>
        <v>0</v>
      </c>
      <c r="D255" s="113">
        <f>IF(($P$10-SUM($D$9:D254))&gt;0,$AA$10,0)</f>
        <v>0</v>
      </c>
      <c r="E255" s="114">
        <f>IF(P$13&gt;1,"未定",ROUND(((P$9-SUM(C$9:C254))*P$14/100)/12,0))</f>
        <v>0</v>
      </c>
      <c r="F255" s="115">
        <f t="shared" si="21"/>
        <v>0</v>
      </c>
      <c r="G255" s="663"/>
      <c r="H255" s="664"/>
      <c r="I255" s="116"/>
      <c r="J255" s="116"/>
      <c r="K255" s="116"/>
      <c r="L255" s="116"/>
      <c r="M255" s="117">
        <f t="shared" si="19"/>
        <v>0</v>
      </c>
      <c r="N255" s="265"/>
      <c r="O255" s="259"/>
      <c r="P255" s="259"/>
      <c r="Q255" s="259"/>
      <c r="R255" s="259"/>
      <c r="S255" s="259"/>
      <c r="T255" s="259"/>
      <c r="U255" s="259"/>
      <c r="V255" s="259"/>
      <c r="W255" s="259"/>
      <c r="X255" s="274"/>
      <c r="Y255" s="274"/>
      <c r="Z255" s="274"/>
      <c r="AA255" s="278"/>
      <c r="AB255" s="259"/>
      <c r="AC255" s="259"/>
    </row>
    <row r="256" spans="1:29" s="93" customFormat="1" ht="18.75" customHeight="1" x14ac:dyDescent="0.2">
      <c r="A256" s="110">
        <f t="shared" si="20"/>
        <v>0</v>
      </c>
      <c r="B256" s="111">
        <f t="shared" si="18"/>
        <v>0</v>
      </c>
      <c r="C256" s="112">
        <f>IF(($P$9-SUM($C$9:C255))&gt;0,$AA$9,0)</f>
        <v>0</v>
      </c>
      <c r="D256" s="113">
        <f>IF(($P$10-SUM($D$9:D255))&gt;0,$AA$10,0)</f>
        <v>0</v>
      </c>
      <c r="E256" s="114">
        <f>IF(P$13&gt;1,"未定",ROUND(((P$9-SUM(C$9:C255))*P$14/100)/12,0))</f>
        <v>0</v>
      </c>
      <c r="F256" s="115">
        <f t="shared" si="21"/>
        <v>0</v>
      </c>
      <c r="G256" s="663"/>
      <c r="H256" s="664"/>
      <c r="I256" s="116"/>
      <c r="J256" s="116"/>
      <c r="K256" s="116"/>
      <c r="L256" s="116"/>
      <c r="M256" s="117">
        <f t="shared" si="19"/>
        <v>0</v>
      </c>
      <c r="N256" s="265"/>
      <c r="O256" s="259"/>
      <c r="P256" s="259"/>
      <c r="Q256" s="259"/>
      <c r="R256" s="259"/>
      <c r="S256" s="259"/>
      <c r="T256" s="259"/>
      <c r="U256" s="259"/>
      <c r="V256" s="259"/>
      <c r="W256" s="259"/>
      <c r="X256" s="274"/>
      <c r="Y256" s="274"/>
      <c r="Z256" s="274"/>
      <c r="AA256" s="278"/>
      <c r="AB256" s="259"/>
      <c r="AC256" s="259"/>
    </row>
    <row r="257" spans="1:29" s="93" customFormat="1" ht="18.75" customHeight="1" x14ac:dyDescent="0.2">
      <c r="A257" s="110">
        <f t="shared" si="20"/>
        <v>0</v>
      </c>
      <c r="B257" s="111">
        <f t="shared" si="18"/>
        <v>0</v>
      </c>
      <c r="C257" s="112">
        <f>IF(($P$9-SUM($C$9:C256))&gt;0,$AA$9,0)</f>
        <v>0</v>
      </c>
      <c r="D257" s="113">
        <f>IF(($P$10-SUM($D$9:D256))&gt;0,$AA$10,0)</f>
        <v>0</v>
      </c>
      <c r="E257" s="114">
        <f>IF(P$13&gt;1,"未定",ROUND(((P$9-SUM(C$9:C256))*P$14/100)/12,0))</f>
        <v>0</v>
      </c>
      <c r="F257" s="115">
        <f t="shared" ref="F257:F288" si="22">IF(P$13&gt;1,"未定",B257+E257)</f>
        <v>0</v>
      </c>
      <c r="G257" s="663"/>
      <c r="H257" s="664"/>
      <c r="I257" s="116"/>
      <c r="J257" s="116"/>
      <c r="K257" s="116"/>
      <c r="L257" s="116"/>
      <c r="M257" s="117">
        <f t="shared" si="19"/>
        <v>0</v>
      </c>
      <c r="N257" s="265"/>
      <c r="O257" s="259"/>
      <c r="P257" s="259"/>
      <c r="Q257" s="259"/>
      <c r="R257" s="259"/>
      <c r="S257" s="259"/>
      <c r="T257" s="259"/>
      <c r="U257" s="259"/>
      <c r="V257" s="259"/>
      <c r="W257" s="259"/>
      <c r="X257" s="274"/>
      <c r="Y257" s="274"/>
      <c r="Z257" s="274"/>
      <c r="AA257" s="278"/>
      <c r="AB257" s="259"/>
      <c r="AC257" s="259"/>
    </row>
    <row r="258" spans="1:29" s="93" customFormat="1" ht="18.75" customHeight="1" x14ac:dyDescent="0.2">
      <c r="A258" s="110">
        <f t="shared" si="20"/>
        <v>0</v>
      </c>
      <c r="B258" s="111">
        <f t="shared" si="18"/>
        <v>0</v>
      </c>
      <c r="C258" s="112">
        <f>IF(($P$9-SUM($C$9:C257))&gt;0,$AA$9,0)</f>
        <v>0</v>
      </c>
      <c r="D258" s="113">
        <f>IF(($P$10-SUM($D$9:D257))&gt;0,$AA$10,0)</f>
        <v>0</v>
      </c>
      <c r="E258" s="114">
        <f>IF(P$13&gt;1,"未定",ROUND(((P$9-SUM(C$9:C257))*P$14/100)/12,0))</f>
        <v>0</v>
      </c>
      <c r="F258" s="115">
        <f t="shared" si="22"/>
        <v>0</v>
      </c>
      <c r="G258" s="119" t="s">
        <v>115</v>
      </c>
      <c r="H258" s="134">
        <f>IF(P$13&gt;1,"未定",SUM(F249:F260))</f>
        <v>0</v>
      </c>
      <c r="I258" s="116"/>
      <c r="J258" s="116"/>
      <c r="K258" s="116"/>
      <c r="L258" s="116"/>
      <c r="M258" s="117">
        <f t="shared" si="19"/>
        <v>0</v>
      </c>
      <c r="N258" s="265"/>
      <c r="O258" s="259"/>
      <c r="P258" s="259"/>
      <c r="Q258" s="259"/>
      <c r="R258" s="259"/>
      <c r="S258" s="259"/>
      <c r="T258" s="259"/>
      <c r="U258" s="259"/>
      <c r="V258" s="259"/>
      <c r="W258" s="259"/>
      <c r="X258" s="274"/>
      <c r="Y258" s="274"/>
      <c r="Z258" s="274"/>
      <c r="AA258" s="278"/>
      <c r="AB258" s="259"/>
      <c r="AC258" s="259"/>
    </row>
    <row r="259" spans="1:29" s="93" customFormat="1" ht="18.75" customHeight="1" x14ac:dyDescent="0.2">
      <c r="A259" s="110">
        <f t="shared" si="20"/>
        <v>0</v>
      </c>
      <c r="B259" s="111">
        <f t="shared" si="18"/>
        <v>0</v>
      </c>
      <c r="C259" s="112">
        <f>IF(($P$9-SUM($C$9:C258))&gt;0,$AA$9,0)</f>
        <v>0</v>
      </c>
      <c r="D259" s="113">
        <f>IF(($P$10-SUM($D$9:D258))&gt;0,$AA$10,0)</f>
        <v>0</v>
      </c>
      <c r="E259" s="114">
        <f>IF(P$13&gt;1,"未定",ROUND(((P$9-SUM(C$9:C258))*P$14/100)/12,0))</f>
        <v>0</v>
      </c>
      <c r="F259" s="115">
        <f t="shared" si="22"/>
        <v>0</v>
      </c>
      <c r="G259" s="121" t="s">
        <v>184</v>
      </c>
      <c r="H259" s="122">
        <f>SUM(B249:B260)</f>
        <v>0</v>
      </c>
      <c r="I259" s="116"/>
      <c r="J259" s="116"/>
      <c r="K259" s="116"/>
      <c r="L259" s="116"/>
      <c r="M259" s="117">
        <f t="shared" si="19"/>
        <v>0</v>
      </c>
      <c r="N259" s="265"/>
      <c r="O259" s="259"/>
      <c r="P259" s="259"/>
      <c r="Q259" s="259"/>
      <c r="R259" s="259"/>
      <c r="S259" s="259"/>
      <c r="T259" s="259"/>
      <c r="U259" s="259"/>
      <c r="V259" s="259"/>
      <c r="W259" s="259"/>
      <c r="X259" s="274"/>
      <c r="Y259" s="274"/>
      <c r="Z259" s="274"/>
      <c r="AA259" s="278"/>
      <c r="AB259" s="259"/>
      <c r="AC259" s="259"/>
    </row>
    <row r="260" spans="1:29" s="93" customFormat="1" ht="18.75" customHeight="1" x14ac:dyDescent="0.2">
      <c r="A260" s="123">
        <f t="shared" si="20"/>
        <v>0</v>
      </c>
      <c r="B260" s="124">
        <f t="shared" si="18"/>
        <v>0</v>
      </c>
      <c r="C260" s="125">
        <f>IF(($P$9-SUM($C$9:C259))&gt;0,$AA$9,0)</f>
        <v>0</v>
      </c>
      <c r="D260" s="126">
        <f>IF(($P$10-SUM($D$9:D259))&gt;0,$AA$10,0)</f>
        <v>0</v>
      </c>
      <c r="E260" s="127">
        <f>IF(P$13&gt;1,"未定",ROUND(((P$9-SUM(C$9:C259))*P$14/100)/12,0))</f>
        <v>0</v>
      </c>
      <c r="F260" s="128">
        <f t="shared" si="22"/>
        <v>0</v>
      </c>
      <c r="G260" s="129" t="s">
        <v>186</v>
      </c>
      <c r="H260" s="130">
        <f>IF(P$13&gt;1,"未定",SUM(E249:E260))</f>
        <v>0</v>
      </c>
      <c r="I260" s="131"/>
      <c r="J260" s="131"/>
      <c r="K260" s="131"/>
      <c r="L260" s="131"/>
      <c r="M260" s="132">
        <f t="shared" si="19"/>
        <v>0</v>
      </c>
      <c r="N260" s="265"/>
      <c r="O260" s="259"/>
      <c r="P260" s="259"/>
      <c r="Q260" s="259"/>
      <c r="R260" s="259"/>
      <c r="S260" s="259"/>
      <c r="T260" s="259"/>
      <c r="U260" s="259"/>
      <c r="V260" s="259"/>
      <c r="W260" s="259"/>
      <c r="X260" s="274"/>
      <c r="Y260" s="274"/>
      <c r="Z260" s="274"/>
      <c r="AA260" s="278"/>
      <c r="AB260" s="259"/>
      <c r="AC260" s="259"/>
    </row>
    <row r="261" spans="1:29" s="93" customFormat="1" ht="18.75" customHeight="1" x14ac:dyDescent="0.2">
      <c r="A261" s="101">
        <f t="shared" si="20"/>
        <v>0</v>
      </c>
      <c r="B261" s="102">
        <f t="shared" si="18"/>
        <v>0</v>
      </c>
      <c r="C261" s="103">
        <f>IF(($P$9-SUM($C$9:C260))&gt;0,$AA$9,0)</f>
        <v>0</v>
      </c>
      <c r="D261" s="104">
        <f>IF(($P$10-SUM($D$9:D260))&gt;0,$AA$10,0)</f>
        <v>0</v>
      </c>
      <c r="E261" s="105">
        <f>IF(P$13&gt;1,"未定",ROUND(((P$9-SUM(C$9:C260))*P$14/100)/12,0))</f>
        <v>0</v>
      </c>
      <c r="F261" s="106">
        <f t="shared" si="22"/>
        <v>0</v>
      </c>
      <c r="G261" s="661" t="s">
        <v>207</v>
      </c>
      <c r="H261" s="662"/>
      <c r="I261" s="107"/>
      <c r="J261" s="107"/>
      <c r="K261" s="107"/>
      <c r="L261" s="107"/>
      <c r="M261" s="109">
        <f t="shared" si="19"/>
        <v>0</v>
      </c>
      <c r="N261" s="265"/>
      <c r="O261" s="259"/>
      <c r="P261" s="259"/>
      <c r="Q261" s="259"/>
      <c r="R261" s="259"/>
      <c r="S261" s="259"/>
      <c r="T261" s="259"/>
      <c r="U261" s="259"/>
      <c r="V261" s="259"/>
      <c r="W261" s="259"/>
      <c r="X261" s="274"/>
      <c r="Y261" s="274"/>
      <c r="Z261" s="274"/>
      <c r="AA261" s="278"/>
      <c r="AB261" s="259"/>
      <c r="AC261" s="259"/>
    </row>
    <row r="262" spans="1:29" s="93" customFormat="1" ht="18.75" customHeight="1" x14ac:dyDescent="0.2">
      <c r="A262" s="110">
        <f t="shared" si="20"/>
        <v>0</v>
      </c>
      <c r="B262" s="111">
        <f t="shared" si="18"/>
        <v>0</v>
      </c>
      <c r="C262" s="112">
        <f>IF(($P$9-SUM($C$9:C261))&gt;0,$AA$9,0)</f>
        <v>0</v>
      </c>
      <c r="D262" s="113">
        <f>IF(($P$10-SUM($D$9:D261))&gt;0,$AA$10,0)</f>
        <v>0</v>
      </c>
      <c r="E262" s="114">
        <f>IF(P$13&gt;1,"未定",ROUND(((P$9-SUM(C$9:C261))*P$14/100)/12,0))</f>
        <v>0</v>
      </c>
      <c r="F262" s="115">
        <f t="shared" si="22"/>
        <v>0</v>
      </c>
      <c r="G262" s="663"/>
      <c r="H262" s="664"/>
      <c r="I262" s="116"/>
      <c r="J262" s="116"/>
      <c r="K262" s="116"/>
      <c r="L262" s="116"/>
      <c r="M262" s="117">
        <f t="shared" si="19"/>
        <v>0</v>
      </c>
      <c r="N262" s="265"/>
      <c r="O262" s="259"/>
      <c r="P262" s="259"/>
      <c r="Q262" s="259"/>
      <c r="R262" s="259"/>
      <c r="S262" s="259"/>
      <c r="T262" s="259"/>
      <c r="U262" s="259"/>
      <c r="V262" s="259"/>
      <c r="W262" s="259"/>
      <c r="X262" s="274"/>
      <c r="Y262" s="274"/>
      <c r="Z262" s="274"/>
      <c r="AA262" s="278"/>
      <c r="AB262" s="259"/>
      <c r="AC262" s="259"/>
    </row>
    <row r="263" spans="1:29" s="93" customFormat="1" ht="18.75" customHeight="1" x14ac:dyDescent="0.2">
      <c r="A263" s="110">
        <f t="shared" si="20"/>
        <v>0</v>
      </c>
      <c r="B263" s="111">
        <f t="shared" si="18"/>
        <v>0</v>
      </c>
      <c r="C263" s="112">
        <f>IF(($P$9-SUM($C$9:C262))&gt;0,$AA$9,0)</f>
        <v>0</v>
      </c>
      <c r="D263" s="113">
        <f>IF(($P$10-SUM($D$9:D262))&gt;0,$AA$10,0)</f>
        <v>0</v>
      </c>
      <c r="E263" s="114">
        <f>IF(P$13&gt;1,"未定",ROUND(((P$9-SUM(C$9:C262))*P$14/100)/12,0))</f>
        <v>0</v>
      </c>
      <c r="F263" s="115">
        <f t="shared" si="22"/>
        <v>0</v>
      </c>
      <c r="G263" s="663"/>
      <c r="H263" s="664"/>
      <c r="I263" s="116"/>
      <c r="J263" s="116"/>
      <c r="K263" s="116"/>
      <c r="L263" s="116"/>
      <c r="M263" s="117">
        <f t="shared" si="19"/>
        <v>0</v>
      </c>
      <c r="N263" s="265"/>
      <c r="O263" s="259"/>
      <c r="P263" s="259"/>
      <c r="Q263" s="259"/>
      <c r="R263" s="259"/>
      <c r="S263" s="259"/>
      <c r="T263" s="259"/>
      <c r="U263" s="259"/>
      <c r="V263" s="259"/>
      <c r="W263" s="259"/>
      <c r="X263" s="274"/>
      <c r="Y263" s="274"/>
      <c r="Z263" s="274"/>
      <c r="AA263" s="278"/>
      <c r="AB263" s="259"/>
      <c r="AC263" s="259"/>
    </row>
    <row r="264" spans="1:29" s="93" customFormat="1" ht="18.75" customHeight="1" x14ac:dyDescent="0.2">
      <c r="A264" s="110">
        <f t="shared" si="20"/>
        <v>0</v>
      </c>
      <c r="B264" s="111">
        <f t="shared" si="18"/>
        <v>0</v>
      </c>
      <c r="C264" s="112">
        <f>IF(($P$9-SUM($C$9:C263))&gt;0,$AA$9,0)</f>
        <v>0</v>
      </c>
      <c r="D264" s="113">
        <f>IF(($P$10-SUM($D$9:D263))&gt;0,$AA$10,0)</f>
        <v>0</v>
      </c>
      <c r="E264" s="114">
        <f>IF(P$13&gt;1,"未定",ROUND(((P$9-SUM(C$9:C263))*P$14/100)/12,0))</f>
        <v>0</v>
      </c>
      <c r="F264" s="115">
        <f t="shared" si="22"/>
        <v>0</v>
      </c>
      <c r="G264" s="663"/>
      <c r="H264" s="664"/>
      <c r="I264" s="116"/>
      <c r="J264" s="116"/>
      <c r="K264" s="116"/>
      <c r="L264" s="116"/>
      <c r="M264" s="117">
        <f t="shared" si="19"/>
        <v>0</v>
      </c>
      <c r="N264" s="265"/>
      <c r="O264" s="259"/>
      <c r="P264" s="259"/>
      <c r="Q264" s="259"/>
      <c r="R264" s="259"/>
      <c r="S264" s="259"/>
      <c r="T264" s="259"/>
      <c r="U264" s="259"/>
      <c r="V264" s="259"/>
      <c r="W264" s="259"/>
      <c r="X264" s="274"/>
      <c r="Y264" s="274"/>
      <c r="Z264" s="274"/>
      <c r="AA264" s="278"/>
      <c r="AB264" s="259"/>
      <c r="AC264" s="259"/>
    </row>
    <row r="265" spans="1:29" s="93" customFormat="1" ht="18.75" customHeight="1" x14ac:dyDescent="0.2">
      <c r="A265" s="110">
        <f t="shared" si="20"/>
        <v>0</v>
      </c>
      <c r="B265" s="111">
        <f t="shared" ref="B265:B308" si="23">SUM(C265:D265)</f>
        <v>0</v>
      </c>
      <c r="C265" s="112">
        <f>IF(($P$9-SUM($C$9:C264))&gt;0,$AA$9,0)</f>
        <v>0</v>
      </c>
      <c r="D265" s="113">
        <f>IF(($P$10-SUM($D$9:D264))&gt;0,$AA$10,0)</f>
        <v>0</v>
      </c>
      <c r="E265" s="114">
        <f>IF(P$13&gt;1,"未定",ROUND(((P$9-SUM(C$9:C264))*P$14/100)/12,0))</f>
        <v>0</v>
      </c>
      <c r="F265" s="115">
        <f t="shared" si="22"/>
        <v>0</v>
      </c>
      <c r="G265" s="663"/>
      <c r="H265" s="664"/>
      <c r="I265" s="116"/>
      <c r="J265" s="116"/>
      <c r="K265" s="116"/>
      <c r="L265" s="116"/>
      <c r="M265" s="117">
        <f t="shared" ref="M265:M328" si="24">SUM(I265:L265)</f>
        <v>0</v>
      </c>
      <c r="N265" s="265"/>
      <c r="O265" s="259"/>
      <c r="P265" s="259"/>
      <c r="Q265" s="259"/>
      <c r="R265" s="259"/>
      <c r="S265" s="259"/>
      <c r="T265" s="259"/>
      <c r="U265" s="259"/>
      <c r="V265" s="259"/>
      <c r="W265" s="259"/>
      <c r="X265" s="274"/>
      <c r="Y265" s="274"/>
      <c r="Z265" s="274"/>
      <c r="AA265" s="278"/>
      <c r="AB265" s="259"/>
      <c r="AC265" s="259"/>
    </row>
    <row r="266" spans="1:29" s="93" customFormat="1" ht="18.75" customHeight="1" x14ac:dyDescent="0.2">
      <c r="A266" s="110">
        <f t="shared" ref="A266:A308" si="25">IF(F266&gt;0,A265+1,0)</f>
        <v>0</v>
      </c>
      <c r="B266" s="111">
        <f t="shared" si="23"/>
        <v>0</v>
      </c>
      <c r="C266" s="112">
        <f>IF(($P$9-SUM($C$9:C265))&gt;0,$AA$9,0)</f>
        <v>0</v>
      </c>
      <c r="D266" s="113">
        <f>IF(($P$10-SUM($D$9:D265))&gt;0,$AA$10,0)</f>
        <v>0</v>
      </c>
      <c r="E266" s="114">
        <f>IF(P$13&gt;1,"未定",ROUND(((P$9-SUM(C$9:C265))*P$14/100)/12,0))</f>
        <v>0</v>
      </c>
      <c r="F266" s="115">
        <f t="shared" si="22"/>
        <v>0</v>
      </c>
      <c r="G266" s="663"/>
      <c r="H266" s="664"/>
      <c r="I266" s="116"/>
      <c r="J266" s="116"/>
      <c r="K266" s="116"/>
      <c r="L266" s="116"/>
      <c r="M266" s="117">
        <f t="shared" si="24"/>
        <v>0</v>
      </c>
      <c r="N266" s="265"/>
      <c r="O266" s="259"/>
      <c r="P266" s="259"/>
      <c r="Q266" s="259"/>
      <c r="R266" s="259"/>
      <c r="S266" s="259"/>
      <c r="T266" s="259"/>
      <c r="U266" s="259"/>
      <c r="V266" s="259"/>
      <c r="W266" s="259"/>
      <c r="X266" s="274"/>
      <c r="Y266" s="274"/>
      <c r="Z266" s="274"/>
      <c r="AA266" s="278"/>
      <c r="AB266" s="259"/>
      <c r="AC266" s="259"/>
    </row>
    <row r="267" spans="1:29" s="93" customFormat="1" ht="18.75" customHeight="1" x14ac:dyDescent="0.2">
      <c r="A267" s="110">
        <f t="shared" si="25"/>
        <v>0</v>
      </c>
      <c r="B267" s="111">
        <f t="shared" si="23"/>
        <v>0</v>
      </c>
      <c r="C267" s="112">
        <f>IF(($P$9-SUM($C$9:C266))&gt;0,$AA$9,0)</f>
        <v>0</v>
      </c>
      <c r="D267" s="113">
        <f>IF(($P$10-SUM($D$9:D266))&gt;0,$AA$10,0)</f>
        <v>0</v>
      </c>
      <c r="E267" s="114">
        <f>IF(P$13&gt;1,"未定",ROUND(((P$9-SUM(C$9:C266))*P$14/100)/12,0))</f>
        <v>0</v>
      </c>
      <c r="F267" s="115">
        <f t="shared" si="22"/>
        <v>0</v>
      </c>
      <c r="G267" s="663"/>
      <c r="H267" s="664"/>
      <c r="I267" s="116"/>
      <c r="J267" s="116"/>
      <c r="K267" s="116"/>
      <c r="L267" s="116"/>
      <c r="M267" s="117">
        <f t="shared" si="24"/>
        <v>0</v>
      </c>
      <c r="N267" s="265"/>
      <c r="O267" s="259"/>
      <c r="P267" s="259"/>
      <c r="Q267" s="259"/>
      <c r="R267" s="259"/>
      <c r="S267" s="259"/>
      <c r="T267" s="259"/>
      <c r="U267" s="259"/>
      <c r="V267" s="259"/>
      <c r="W267" s="259"/>
      <c r="X267" s="274"/>
      <c r="Y267" s="274"/>
      <c r="Z267" s="274"/>
      <c r="AA267" s="278"/>
      <c r="AB267" s="259"/>
      <c r="AC267" s="259"/>
    </row>
    <row r="268" spans="1:29" s="93" customFormat="1" ht="18.75" customHeight="1" x14ac:dyDescent="0.2">
      <c r="A268" s="110">
        <f t="shared" si="25"/>
        <v>0</v>
      </c>
      <c r="B268" s="111">
        <f t="shared" si="23"/>
        <v>0</v>
      </c>
      <c r="C268" s="112">
        <f>IF(($P$9-SUM($C$9:C267))&gt;0,$AA$9,0)</f>
        <v>0</v>
      </c>
      <c r="D268" s="113">
        <f>IF(($P$10-SUM($D$9:D267))&gt;0,$AA$10,0)</f>
        <v>0</v>
      </c>
      <c r="E268" s="114">
        <f>IF(P$13&gt;1,"未定",ROUND(((P$9-SUM(C$9:C267))*P$14/100)/12,0))</f>
        <v>0</v>
      </c>
      <c r="F268" s="115">
        <f t="shared" si="22"/>
        <v>0</v>
      </c>
      <c r="G268" s="663"/>
      <c r="H268" s="664"/>
      <c r="I268" s="116"/>
      <c r="J268" s="116"/>
      <c r="K268" s="116"/>
      <c r="L268" s="116"/>
      <c r="M268" s="117">
        <f t="shared" si="24"/>
        <v>0</v>
      </c>
      <c r="N268" s="265"/>
      <c r="O268" s="259"/>
      <c r="P268" s="259"/>
      <c r="Q268" s="259"/>
      <c r="R268" s="259"/>
      <c r="S268" s="259"/>
      <c r="T268" s="259"/>
      <c r="U268" s="259"/>
      <c r="V268" s="259"/>
      <c r="W268" s="259"/>
      <c r="X268" s="274"/>
      <c r="Y268" s="274"/>
      <c r="Z268" s="274"/>
      <c r="AA268" s="278"/>
      <c r="AB268" s="259"/>
      <c r="AC268" s="259"/>
    </row>
    <row r="269" spans="1:29" s="93" customFormat="1" ht="18.75" customHeight="1" x14ac:dyDescent="0.2">
      <c r="A269" s="110">
        <f t="shared" si="25"/>
        <v>0</v>
      </c>
      <c r="B269" s="111">
        <f t="shared" si="23"/>
        <v>0</v>
      </c>
      <c r="C269" s="112">
        <f>IF(($P$9-SUM($C$9:C268))&gt;0,$AA$9,0)</f>
        <v>0</v>
      </c>
      <c r="D269" s="113">
        <f>IF(($P$10-SUM($D$9:D268))&gt;0,$AA$10,0)</f>
        <v>0</v>
      </c>
      <c r="E269" s="114">
        <f>IF(P$13&gt;1,"未定",ROUND(((P$9-SUM(C$9:C268))*P$14/100)/12,0))</f>
        <v>0</v>
      </c>
      <c r="F269" s="115">
        <f t="shared" si="22"/>
        <v>0</v>
      </c>
      <c r="G269" s="663"/>
      <c r="H269" s="664"/>
      <c r="I269" s="116"/>
      <c r="J269" s="116"/>
      <c r="K269" s="116"/>
      <c r="L269" s="116"/>
      <c r="M269" s="117">
        <f t="shared" si="24"/>
        <v>0</v>
      </c>
      <c r="N269" s="265"/>
      <c r="O269" s="259"/>
      <c r="P269" s="259"/>
      <c r="Q269" s="259"/>
      <c r="R269" s="259"/>
      <c r="S269" s="259"/>
      <c r="T269" s="259"/>
      <c r="U269" s="259"/>
      <c r="V269" s="259"/>
      <c r="W269" s="259"/>
      <c r="X269" s="274"/>
      <c r="Y269" s="274"/>
      <c r="Z269" s="274"/>
      <c r="AA269" s="278"/>
      <c r="AB269" s="259"/>
      <c r="AC269" s="259"/>
    </row>
    <row r="270" spans="1:29" s="93" customFormat="1" ht="18.75" customHeight="1" x14ac:dyDescent="0.2">
      <c r="A270" s="110">
        <f t="shared" si="25"/>
        <v>0</v>
      </c>
      <c r="B270" s="111">
        <f t="shared" si="23"/>
        <v>0</v>
      </c>
      <c r="C270" s="112">
        <f>IF(($P$9-SUM($C$9:C269))&gt;0,$AA$9,0)</f>
        <v>0</v>
      </c>
      <c r="D270" s="113">
        <f>IF(($P$10-SUM($D$9:D269))&gt;0,$AA$10,0)</f>
        <v>0</v>
      </c>
      <c r="E270" s="114">
        <f>IF(P$13&gt;1,"未定",ROUND(((P$9-SUM(C$9:C269))*P$14/100)/12,0))</f>
        <v>0</v>
      </c>
      <c r="F270" s="115">
        <f t="shared" si="22"/>
        <v>0</v>
      </c>
      <c r="G270" s="119" t="s">
        <v>115</v>
      </c>
      <c r="H270" s="134">
        <f>IF(P$13&gt;1,"未定",SUM(F261:F272))</f>
        <v>0</v>
      </c>
      <c r="I270" s="116"/>
      <c r="J270" s="116"/>
      <c r="K270" s="116"/>
      <c r="L270" s="116"/>
      <c r="M270" s="117">
        <f t="shared" si="24"/>
        <v>0</v>
      </c>
      <c r="N270" s="265"/>
      <c r="O270" s="259"/>
      <c r="P270" s="259"/>
      <c r="Q270" s="259"/>
      <c r="R270" s="259"/>
      <c r="S270" s="259"/>
      <c r="T270" s="259"/>
      <c r="U270" s="259"/>
      <c r="V270" s="259"/>
      <c r="W270" s="259"/>
      <c r="X270" s="274"/>
      <c r="Y270" s="274"/>
      <c r="Z270" s="274"/>
      <c r="AA270" s="278"/>
      <c r="AB270" s="259"/>
      <c r="AC270" s="259"/>
    </row>
    <row r="271" spans="1:29" s="93" customFormat="1" ht="18.75" customHeight="1" x14ac:dyDescent="0.2">
      <c r="A271" s="110">
        <f t="shared" si="25"/>
        <v>0</v>
      </c>
      <c r="B271" s="111">
        <f t="shared" si="23"/>
        <v>0</v>
      </c>
      <c r="C271" s="112">
        <f>IF(($P$9-SUM($C$9:C270))&gt;0,$AA$9,0)</f>
        <v>0</v>
      </c>
      <c r="D271" s="113">
        <f>IF(($P$10-SUM($D$9:D270))&gt;0,$AA$10,0)</f>
        <v>0</v>
      </c>
      <c r="E271" s="114">
        <f>IF(P$13&gt;1,"未定",ROUND(((P$9-SUM(C$9:C270))*P$14/100)/12,0))</f>
        <v>0</v>
      </c>
      <c r="F271" s="115">
        <f t="shared" si="22"/>
        <v>0</v>
      </c>
      <c r="G271" s="121" t="s">
        <v>184</v>
      </c>
      <c r="H271" s="122">
        <f>SUM(B261:B272)</f>
        <v>0</v>
      </c>
      <c r="I271" s="116"/>
      <c r="J271" s="116"/>
      <c r="K271" s="116"/>
      <c r="L271" s="116"/>
      <c r="M271" s="117">
        <f t="shared" si="24"/>
        <v>0</v>
      </c>
      <c r="N271" s="265"/>
      <c r="O271" s="259"/>
      <c r="P271" s="259"/>
      <c r="Q271" s="259"/>
      <c r="R271" s="259"/>
      <c r="S271" s="259"/>
      <c r="T271" s="259"/>
      <c r="U271" s="259"/>
      <c r="V271" s="259"/>
      <c r="W271" s="259"/>
      <c r="X271" s="274"/>
      <c r="Y271" s="274"/>
      <c r="Z271" s="274"/>
      <c r="AA271" s="278"/>
      <c r="AB271" s="259"/>
      <c r="AC271" s="259"/>
    </row>
    <row r="272" spans="1:29" s="93" customFormat="1" ht="18.75" customHeight="1" x14ac:dyDescent="0.2">
      <c r="A272" s="123">
        <f t="shared" si="25"/>
        <v>0</v>
      </c>
      <c r="B272" s="124">
        <f t="shared" si="23"/>
        <v>0</v>
      </c>
      <c r="C272" s="125">
        <f>IF(($P$9-SUM($C$9:C271))&gt;0,$AA$9,0)</f>
        <v>0</v>
      </c>
      <c r="D272" s="126">
        <f>IF(($P$10-SUM($D$9:D271))&gt;0,$AA$10,0)</f>
        <v>0</v>
      </c>
      <c r="E272" s="114">
        <f>IF(P$13&gt;1,"未定",ROUND(((P$9-SUM(C$9:C271))*P$14/100)/12,0))</f>
        <v>0</v>
      </c>
      <c r="F272" s="128">
        <f t="shared" si="22"/>
        <v>0</v>
      </c>
      <c r="G272" s="129" t="s">
        <v>186</v>
      </c>
      <c r="H272" s="130">
        <f>IF(P$13&gt;1,"未定",SUM(E261:E272))</f>
        <v>0</v>
      </c>
      <c r="I272" s="131"/>
      <c r="J272" s="131"/>
      <c r="K272" s="131"/>
      <c r="L272" s="131"/>
      <c r="M272" s="132">
        <f t="shared" si="24"/>
        <v>0</v>
      </c>
      <c r="N272" s="265"/>
      <c r="O272" s="259"/>
      <c r="P272" s="259"/>
      <c r="Q272" s="259"/>
      <c r="R272" s="259"/>
      <c r="S272" s="259"/>
      <c r="T272" s="259"/>
      <c r="U272" s="259"/>
      <c r="V272" s="259"/>
      <c r="W272" s="259"/>
      <c r="X272" s="274"/>
      <c r="Y272" s="274"/>
      <c r="Z272" s="274"/>
      <c r="AA272" s="278"/>
      <c r="AB272" s="259"/>
      <c r="AC272" s="259"/>
    </row>
    <row r="273" spans="1:29" s="93" customFormat="1" ht="18.75" customHeight="1" x14ac:dyDescent="0.2">
      <c r="A273" s="101">
        <f t="shared" si="25"/>
        <v>0</v>
      </c>
      <c r="B273" s="102">
        <f t="shared" si="23"/>
        <v>0</v>
      </c>
      <c r="C273" s="103">
        <f>IF(($P$9-SUM($C$9:C272))&gt;0,$AA$9,0)</f>
        <v>0</v>
      </c>
      <c r="D273" s="104">
        <f>IF(($P$10-SUM($D$9:D272))&gt;0,$AA$10,0)</f>
        <v>0</v>
      </c>
      <c r="E273" s="105">
        <f>IF(P$13&gt;1,"未定",ROUND(((P$9-SUM(C$9:C272))*P$14/100)/12,0))</f>
        <v>0</v>
      </c>
      <c r="F273" s="106">
        <f t="shared" si="22"/>
        <v>0</v>
      </c>
      <c r="G273" s="661" t="s">
        <v>208</v>
      </c>
      <c r="H273" s="662"/>
      <c r="I273" s="107"/>
      <c r="J273" s="107"/>
      <c r="K273" s="107"/>
      <c r="L273" s="107"/>
      <c r="M273" s="109">
        <f t="shared" si="24"/>
        <v>0</v>
      </c>
      <c r="N273" s="265"/>
      <c r="O273" s="259"/>
      <c r="P273" s="259"/>
      <c r="Q273" s="259"/>
      <c r="R273" s="259"/>
      <c r="S273" s="259"/>
      <c r="T273" s="259"/>
      <c r="U273" s="259"/>
      <c r="V273" s="259"/>
      <c r="W273" s="259"/>
      <c r="X273" s="274"/>
      <c r="Y273" s="274"/>
      <c r="Z273" s="274"/>
      <c r="AA273" s="278"/>
      <c r="AB273" s="259"/>
      <c r="AC273" s="259"/>
    </row>
    <row r="274" spans="1:29" s="93" customFormat="1" ht="18.75" customHeight="1" x14ac:dyDescent="0.2">
      <c r="A274" s="110">
        <f t="shared" si="25"/>
        <v>0</v>
      </c>
      <c r="B274" s="111">
        <f t="shared" si="23"/>
        <v>0</v>
      </c>
      <c r="C274" s="112">
        <f>IF(($P$9-SUM($C$9:C273))&gt;0,$AA$9,0)</f>
        <v>0</v>
      </c>
      <c r="D274" s="113">
        <f>IF(($P$10-SUM($D$9:D273))&gt;0,$AA$10,0)</f>
        <v>0</v>
      </c>
      <c r="E274" s="114">
        <f>IF(P$13&gt;1,"未定",ROUND(((P$9-SUM(C$9:C273))*P$14/100)/12,0))</f>
        <v>0</v>
      </c>
      <c r="F274" s="115">
        <f t="shared" si="22"/>
        <v>0</v>
      </c>
      <c r="G274" s="663"/>
      <c r="H274" s="664"/>
      <c r="I274" s="116"/>
      <c r="J274" s="116"/>
      <c r="K274" s="116"/>
      <c r="L274" s="116"/>
      <c r="M274" s="117">
        <f t="shared" si="24"/>
        <v>0</v>
      </c>
      <c r="N274" s="265"/>
      <c r="O274" s="259"/>
      <c r="P274" s="259"/>
      <c r="Q274" s="259"/>
      <c r="R274" s="259"/>
      <c r="S274" s="259"/>
      <c r="T274" s="259"/>
      <c r="U274" s="259"/>
      <c r="V274" s="259"/>
      <c r="W274" s="259"/>
      <c r="X274" s="274"/>
      <c r="Y274" s="274"/>
      <c r="Z274" s="274"/>
      <c r="AA274" s="278"/>
      <c r="AB274" s="259"/>
      <c r="AC274" s="259"/>
    </row>
    <row r="275" spans="1:29" s="93" customFormat="1" ht="18.75" customHeight="1" x14ac:dyDescent="0.2">
      <c r="A275" s="110">
        <f t="shared" si="25"/>
        <v>0</v>
      </c>
      <c r="B275" s="111">
        <f t="shared" si="23"/>
        <v>0</v>
      </c>
      <c r="C275" s="112">
        <f>IF(($P$9-SUM($C$9:C274))&gt;0,$AA$9,0)</f>
        <v>0</v>
      </c>
      <c r="D275" s="113">
        <f>IF(($P$10-SUM($D$9:D274))&gt;0,$AA$10,0)</f>
        <v>0</v>
      </c>
      <c r="E275" s="114">
        <f>IF(P$13&gt;1,"未定",ROUND(((P$9-SUM(C$9:C274))*P$14/100)/12,0))</f>
        <v>0</v>
      </c>
      <c r="F275" s="115">
        <f t="shared" si="22"/>
        <v>0</v>
      </c>
      <c r="G275" s="663"/>
      <c r="H275" s="664"/>
      <c r="I275" s="116"/>
      <c r="J275" s="116"/>
      <c r="K275" s="116"/>
      <c r="L275" s="116"/>
      <c r="M275" s="117">
        <f t="shared" si="24"/>
        <v>0</v>
      </c>
      <c r="N275" s="265"/>
      <c r="O275" s="259"/>
      <c r="P275" s="259"/>
      <c r="Q275" s="259"/>
      <c r="R275" s="259"/>
      <c r="S275" s="259"/>
      <c r="T275" s="259"/>
      <c r="U275" s="259"/>
      <c r="V275" s="259"/>
      <c r="W275" s="259"/>
      <c r="X275" s="274"/>
      <c r="Y275" s="274"/>
      <c r="Z275" s="274"/>
      <c r="AA275" s="278"/>
      <c r="AB275" s="259"/>
      <c r="AC275" s="259"/>
    </row>
    <row r="276" spans="1:29" s="93" customFormat="1" ht="18.75" customHeight="1" x14ac:dyDescent="0.2">
      <c r="A276" s="110">
        <f t="shared" si="25"/>
        <v>0</v>
      </c>
      <c r="B276" s="111">
        <f t="shared" si="23"/>
        <v>0</v>
      </c>
      <c r="C276" s="112">
        <f>IF(($P$9-SUM($C$9:C275))&gt;0,$AA$9,0)</f>
        <v>0</v>
      </c>
      <c r="D276" s="113">
        <f>IF(($P$10-SUM($D$9:D275))&gt;0,$AA$10,0)</f>
        <v>0</v>
      </c>
      <c r="E276" s="114">
        <f>IF(P$13&gt;1,"未定",ROUND(((P$9-SUM(C$9:C275))*P$14/100)/12,0))</f>
        <v>0</v>
      </c>
      <c r="F276" s="115">
        <f t="shared" si="22"/>
        <v>0</v>
      </c>
      <c r="G276" s="663"/>
      <c r="H276" s="664"/>
      <c r="I276" s="116"/>
      <c r="J276" s="116"/>
      <c r="K276" s="116"/>
      <c r="L276" s="116"/>
      <c r="M276" s="117">
        <f t="shared" si="24"/>
        <v>0</v>
      </c>
      <c r="N276" s="265"/>
      <c r="O276" s="259"/>
      <c r="P276" s="259"/>
      <c r="Q276" s="259"/>
      <c r="R276" s="259"/>
      <c r="S276" s="259"/>
      <c r="T276" s="259"/>
      <c r="U276" s="259"/>
      <c r="V276" s="259"/>
      <c r="W276" s="259"/>
      <c r="X276" s="274"/>
      <c r="Y276" s="274"/>
      <c r="Z276" s="274"/>
      <c r="AA276" s="278"/>
      <c r="AB276" s="259"/>
      <c r="AC276" s="259"/>
    </row>
    <row r="277" spans="1:29" s="93" customFormat="1" ht="18.75" customHeight="1" x14ac:dyDescent="0.2">
      <c r="A277" s="110">
        <f t="shared" si="25"/>
        <v>0</v>
      </c>
      <c r="B277" s="111">
        <f t="shared" si="23"/>
        <v>0</v>
      </c>
      <c r="C277" s="112">
        <f>IF(($P$9-SUM($C$9:C276))&gt;0,$AA$9,0)</f>
        <v>0</v>
      </c>
      <c r="D277" s="113">
        <f>IF(($P$10-SUM($D$9:D276))&gt;0,$AA$10,0)</f>
        <v>0</v>
      </c>
      <c r="E277" s="114">
        <f>IF(P$13&gt;1,"未定",ROUND(((P$9-SUM(C$9:C276))*P$14/100)/12,0))</f>
        <v>0</v>
      </c>
      <c r="F277" s="115">
        <f t="shared" si="22"/>
        <v>0</v>
      </c>
      <c r="G277" s="663"/>
      <c r="H277" s="664"/>
      <c r="I277" s="116"/>
      <c r="J277" s="116"/>
      <c r="K277" s="116"/>
      <c r="L277" s="116"/>
      <c r="M277" s="117">
        <f t="shared" si="24"/>
        <v>0</v>
      </c>
      <c r="N277" s="265"/>
      <c r="O277" s="259"/>
      <c r="P277" s="259"/>
      <c r="Q277" s="259"/>
      <c r="R277" s="259"/>
      <c r="S277" s="259"/>
      <c r="T277" s="259"/>
      <c r="U277" s="259"/>
      <c r="V277" s="259"/>
      <c r="W277" s="259"/>
      <c r="X277" s="274"/>
      <c r="Y277" s="274"/>
      <c r="Z277" s="274"/>
      <c r="AA277" s="278"/>
      <c r="AB277" s="259"/>
      <c r="AC277" s="259"/>
    </row>
    <row r="278" spans="1:29" s="93" customFormat="1" ht="18.75" customHeight="1" x14ac:dyDescent="0.2">
      <c r="A278" s="110">
        <f t="shared" si="25"/>
        <v>0</v>
      </c>
      <c r="B278" s="111">
        <f t="shared" si="23"/>
        <v>0</v>
      </c>
      <c r="C278" s="112">
        <f>IF(($P$9-SUM($C$9:C277))&gt;0,$AA$9,0)</f>
        <v>0</v>
      </c>
      <c r="D278" s="113">
        <f>IF(($P$10-SUM($D$9:D277))&gt;0,$AA$10,0)</f>
        <v>0</v>
      </c>
      <c r="E278" s="114">
        <f>IF(P$13&gt;1,"未定",ROUND(((P$9-SUM(C$9:C277))*P$14/100)/12,0))</f>
        <v>0</v>
      </c>
      <c r="F278" s="115">
        <f t="shared" si="22"/>
        <v>0</v>
      </c>
      <c r="G278" s="663"/>
      <c r="H278" s="664"/>
      <c r="I278" s="116"/>
      <c r="J278" s="116"/>
      <c r="K278" s="116"/>
      <c r="L278" s="116"/>
      <c r="M278" s="117">
        <f t="shared" si="24"/>
        <v>0</v>
      </c>
      <c r="N278" s="265"/>
      <c r="O278" s="259"/>
      <c r="P278" s="259"/>
      <c r="Q278" s="259"/>
      <c r="R278" s="259"/>
      <c r="S278" s="259"/>
      <c r="T278" s="259"/>
      <c r="U278" s="259"/>
      <c r="V278" s="259"/>
      <c r="W278" s="259"/>
      <c r="X278" s="274"/>
      <c r="Y278" s="274"/>
      <c r="Z278" s="274"/>
      <c r="AA278" s="278"/>
      <c r="AB278" s="259"/>
      <c r="AC278" s="259"/>
    </row>
    <row r="279" spans="1:29" s="93" customFormat="1" ht="18.75" customHeight="1" x14ac:dyDescent="0.2">
      <c r="A279" s="110">
        <f t="shared" si="25"/>
        <v>0</v>
      </c>
      <c r="B279" s="111">
        <f t="shared" si="23"/>
        <v>0</v>
      </c>
      <c r="C279" s="112">
        <f>IF(($P$9-SUM($C$9:C278))&gt;0,$AA$9,0)</f>
        <v>0</v>
      </c>
      <c r="D279" s="113">
        <f>IF(($P$10-SUM($D$9:D278))&gt;0,$AA$10,0)</f>
        <v>0</v>
      </c>
      <c r="E279" s="114">
        <f>IF(P$13&gt;1,"未定",ROUND(((P$9-SUM(C$9:C278))*P$14/100)/12,0))</f>
        <v>0</v>
      </c>
      <c r="F279" s="115">
        <f t="shared" si="22"/>
        <v>0</v>
      </c>
      <c r="G279" s="663"/>
      <c r="H279" s="664"/>
      <c r="I279" s="116"/>
      <c r="J279" s="116"/>
      <c r="K279" s="116"/>
      <c r="L279" s="116"/>
      <c r="M279" s="117">
        <f t="shared" si="24"/>
        <v>0</v>
      </c>
      <c r="N279" s="265"/>
      <c r="O279" s="259"/>
      <c r="P279" s="259"/>
      <c r="Q279" s="259"/>
      <c r="R279" s="259"/>
      <c r="S279" s="259"/>
      <c r="T279" s="259"/>
      <c r="U279" s="259"/>
      <c r="V279" s="259"/>
      <c r="W279" s="259"/>
      <c r="X279" s="274"/>
      <c r="Y279" s="274"/>
      <c r="Z279" s="274"/>
      <c r="AA279" s="278"/>
      <c r="AB279" s="259"/>
      <c r="AC279" s="259"/>
    </row>
    <row r="280" spans="1:29" s="93" customFormat="1" ht="18.75" customHeight="1" x14ac:dyDescent="0.2">
      <c r="A280" s="110">
        <f t="shared" si="25"/>
        <v>0</v>
      </c>
      <c r="B280" s="111">
        <f t="shared" si="23"/>
        <v>0</v>
      </c>
      <c r="C280" s="112">
        <f>IF(($P$9-SUM($C$9:C279))&gt;0,$AA$9,0)</f>
        <v>0</v>
      </c>
      <c r="D280" s="113">
        <f>IF(($P$10-SUM($D$9:D279))&gt;0,$AA$10,0)</f>
        <v>0</v>
      </c>
      <c r="E280" s="114">
        <f>IF(P$13&gt;1,"未定",ROUND(((P$9-SUM(C$9:C279))*P$14/100)/12,0))</f>
        <v>0</v>
      </c>
      <c r="F280" s="115">
        <f t="shared" si="22"/>
        <v>0</v>
      </c>
      <c r="G280" s="663"/>
      <c r="H280" s="664"/>
      <c r="I280" s="116"/>
      <c r="J280" s="116"/>
      <c r="K280" s="116"/>
      <c r="L280" s="116"/>
      <c r="M280" s="117">
        <f t="shared" si="24"/>
        <v>0</v>
      </c>
      <c r="N280" s="265"/>
      <c r="O280" s="259"/>
      <c r="P280" s="259"/>
      <c r="Q280" s="259"/>
      <c r="R280" s="259"/>
      <c r="S280" s="259"/>
      <c r="T280" s="259"/>
      <c r="U280" s="259"/>
      <c r="V280" s="259"/>
      <c r="W280" s="259"/>
      <c r="X280" s="274"/>
      <c r="Y280" s="274"/>
      <c r="Z280" s="274"/>
      <c r="AA280" s="278"/>
      <c r="AB280" s="259"/>
      <c r="AC280" s="259"/>
    </row>
    <row r="281" spans="1:29" s="93" customFormat="1" ht="18.75" customHeight="1" x14ac:dyDescent="0.2">
      <c r="A281" s="110">
        <f t="shared" si="25"/>
        <v>0</v>
      </c>
      <c r="B281" s="111">
        <f t="shared" si="23"/>
        <v>0</v>
      </c>
      <c r="C281" s="112">
        <f>IF(($P$9-SUM($C$9:C280))&gt;0,$AA$9,0)</f>
        <v>0</v>
      </c>
      <c r="D281" s="113">
        <f>IF(($P$10-SUM($D$9:D280))&gt;0,$AA$10,0)</f>
        <v>0</v>
      </c>
      <c r="E281" s="114">
        <f>IF(P$13&gt;1,"未定",ROUND(((P$9-SUM(C$9:C280))*P$14/100)/12,0))</f>
        <v>0</v>
      </c>
      <c r="F281" s="115">
        <f t="shared" si="22"/>
        <v>0</v>
      </c>
      <c r="G281" s="663"/>
      <c r="H281" s="664"/>
      <c r="I281" s="116"/>
      <c r="J281" s="116"/>
      <c r="K281" s="116"/>
      <c r="L281" s="116"/>
      <c r="M281" s="117">
        <f t="shared" si="24"/>
        <v>0</v>
      </c>
      <c r="N281" s="265"/>
      <c r="O281" s="259"/>
      <c r="P281" s="259"/>
      <c r="Q281" s="259"/>
      <c r="R281" s="259"/>
      <c r="S281" s="259"/>
      <c r="T281" s="259"/>
      <c r="U281" s="259"/>
      <c r="V281" s="259"/>
      <c r="W281" s="259"/>
      <c r="X281" s="274"/>
      <c r="Y281" s="274"/>
      <c r="Z281" s="274"/>
      <c r="AA281" s="278"/>
      <c r="AB281" s="259"/>
      <c r="AC281" s="259"/>
    </row>
    <row r="282" spans="1:29" s="93" customFormat="1" ht="18.75" customHeight="1" x14ac:dyDescent="0.2">
      <c r="A282" s="110">
        <f t="shared" si="25"/>
        <v>0</v>
      </c>
      <c r="B282" s="111">
        <f t="shared" si="23"/>
        <v>0</v>
      </c>
      <c r="C282" s="112">
        <f>IF(($P$9-SUM($C$9:C281))&gt;0,$AA$9,0)</f>
        <v>0</v>
      </c>
      <c r="D282" s="113">
        <f>IF(($P$10-SUM($D$9:D281))&gt;0,$AA$10,0)</f>
        <v>0</v>
      </c>
      <c r="E282" s="114">
        <f>IF(P$13&gt;1,"未定",ROUND(((P$9-SUM(C$9:C281))*P$14/100)/12,0))</f>
        <v>0</v>
      </c>
      <c r="F282" s="115">
        <f t="shared" si="22"/>
        <v>0</v>
      </c>
      <c r="G282" s="119" t="s">
        <v>115</v>
      </c>
      <c r="H282" s="134">
        <f>IF(P$13&gt;1,"未定",SUM(F273:F284))</f>
        <v>0</v>
      </c>
      <c r="I282" s="116"/>
      <c r="J282" s="116"/>
      <c r="K282" s="116"/>
      <c r="L282" s="116"/>
      <c r="M282" s="117">
        <f t="shared" si="24"/>
        <v>0</v>
      </c>
      <c r="N282" s="265"/>
      <c r="O282" s="259"/>
      <c r="P282" s="259"/>
      <c r="Q282" s="259"/>
      <c r="R282" s="259"/>
      <c r="S282" s="259"/>
      <c r="T282" s="259"/>
      <c r="U282" s="259"/>
      <c r="V282" s="259"/>
      <c r="W282" s="259"/>
      <c r="X282" s="274"/>
      <c r="Y282" s="274"/>
      <c r="Z282" s="274"/>
      <c r="AA282" s="278"/>
      <c r="AB282" s="259"/>
      <c r="AC282" s="259"/>
    </row>
    <row r="283" spans="1:29" s="93" customFormat="1" ht="18.75" customHeight="1" x14ac:dyDescent="0.2">
      <c r="A283" s="110">
        <f t="shared" si="25"/>
        <v>0</v>
      </c>
      <c r="B283" s="111">
        <f t="shared" si="23"/>
        <v>0</v>
      </c>
      <c r="C283" s="112">
        <f>IF(($P$9-SUM($C$9:C282))&gt;0,$AA$9,0)</f>
        <v>0</v>
      </c>
      <c r="D283" s="113">
        <f>IF(($P$10-SUM($D$9:D282))&gt;0,$AA$10,0)</f>
        <v>0</v>
      </c>
      <c r="E283" s="114">
        <f>IF(P$13&gt;1,"未定",ROUND(((P$9-SUM(C$9:C282))*P$14/100)/12,0))</f>
        <v>0</v>
      </c>
      <c r="F283" s="115">
        <f t="shared" si="22"/>
        <v>0</v>
      </c>
      <c r="G283" s="121" t="s">
        <v>184</v>
      </c>
      <c r="H283" s="122">
        <f>SUM(B273:B284)</f>
        <v>0</v>
      </c>
      <c r="I283" s="116"/>
      <c r="J283" s="116"/>
      <c r="K283" s="116"/>
      <c r="L283" s="116"/>
      <c r="M283" s="117">
        <f t="shared" si="24"/>
        <v>0</v>
      </c>
      <c r="N283" s="265"/>
      <c r="O283" s="259"/>
      <c r="P283" s="259"/>
      <c r="Q283" s="259"/>
      <c r="R283" s="259"/>
      <c r="S283" s="259"/>
      <c r="T283" s="259"/>
      <c r="U283" s="259"/>
      <c r="V283" s="259"/>
      <c r="W283" s="259"/>
      <c r="X283" s="274"/>
      <c r="Y283" s="274"/>
      <c r="Z283" s="274"/>
      <c r="AA283" s="278"/>
      <c r="AB283" s="259"/>
      <c r="AC283" s="259"/>
    </row>
    <row r="284" spans="1:29" s="93" customFormat="1" ht="18.75" customHeight="1" x14ac:dyDescent="0.2">
      <c r="A284" s="123">
        <f t="shared" si="25"/>
        <v>0</v>
      </c>
      <c r="B284" s="124">
        <f t="shared" si="23"/>
        <v>0</v>
      </c>
      <c r="C284" s="125">
        <f>IF(($P$9-SUM($C$9:C283))&gt;0,$AA$9,0)</f>
        <v>0</v>
      </c>
      <c r="D284" s="126">
        <f>IF(($P$10-SUM($D$9:D283))&gt;0,$AA$10,0)</f>
        <v>0</v>
      </c>
      <c r="E284" s="114">
        <f>IF(P$13&gt;1,"未定",ROUND(((P$9-SUM(C$9:C283))*P$14/100)/12,0))</f>
        <v>0</v>
      </c>
      <c r="F284" s="128">
        <f t="shared" si="22"/>
        <v>0</v>
      </c>
      <c r="G284" s="129" t="s">
        <v>186</v>
      </c>
      <c r="H284" s="130">
        <f>IF(P$13&gt;1,"未定",SUM(E273:E284))</f>
        <v>0</v>
      </c>
      <c r="I284" s="131"/>
      <c r="J284" s="131"/>
      <c r="K284" s="131"/>
      <c r="L284" s="131"/>
      <c r="M284" s="132">
        <f t="shared" si="24"/>
        <v>0</v>
      </c>
      <c r="N284" s="265"/>
      <c r="O284" s="259"/>
      <c r="P284" s="259"/>
      <c r="Q284" s="259"/>
      <c r="R284" s="259"/>
      <c r="S284" s="259"/>
      <c r="T284" s="259"/>
      <c r="U284" s="259"/>
      <c r="V284" s="259"/>
      <c r="W284" s="259"/>
      <c r="X284" s="274"/>
      <c r="Y284" s="274"/>
      <c r="Z284" s="274"/>
      <c r="AA284" s="278"/>
      <c r="AB284" s="259"/>
      <c r="AC284" s="259"/>
    </row>
    <row r="285" spans="1:29" s="93" customFormat="1" ht="18.75" customHeight="1" x14ac:dyDescent="0.2">
      <c r="A285" s="101">
        <f t="shared" si="25"/>
        <v>0</v>
      </c>
      <c r="B285" s="102">
        <f t="shared" si="23"/>
        <v>0</v>
      </c>
      <c r="C285" s="103">
        <f>IF(($P$9-SUM($C$9:C284))&gt;0,$AA$9,0)</f>
        <v>0</v>
      </c>
      <c r="D285" s="104">
        <f>IF(($P$10-SUM($D$9:D284))&gt;0,$AA$10,0)</f>
        <v>0</v>
      </c>
      <c r="E285" s="105">
        <f>IF(P$13&gt;1,"未定",ROUND(((P$9-SUM(C$9:C284))*P$14/100)/12,0))</f>
        <v>0</v>
      </c>
      <c r="F285" s="106">
        <f t="shared" si="22"/>
        <v>0</v>
      </c>
      <c r="G285" s="661" t="s">
        <v>209</v>
      </c>
      <c r="H285" s="662"/>
      <c r="I285" s="107"/>
      <c r="J285" s="107"/>
      <c r="K285" s="107"/>
      <c r="L285" s="107"/>
      <c r="M285" s="109">
        <f t="shared" si="24"/>
        <v>0</v>
      </c>
      <c r="N285" s="265"/>
      <c r="O285" s="259"/>
      <c r="P285" s="259"/>
      <c r="Q285" s="259"/>
      <c r="R285" s="259"/>
      <c r="S285" s="259"/>
      <c r="T285" s="259"/>
      <c r="U285" s="259"/>
      <c r="V285" s="259"/>
      <c r="W285" s="259"/>
      <c r="X285" s="274"/>
      <c r="Y285" s="274"/>
      <c r="Z285" s="274"/>
      <c r="AA285" s="278"/>
      <c r="AB285" s="259"/>
      <c r="AC285" s="259"/>
    </row>
    <row r="286" spans="1:29" s="93" customFormat="1" ht="18.75" customHeight="1" x14ac:dyDescent="0.2">
      <c r="A286" s="110">
        <f t="shared" si="25"/>
        <v>0</v>
      </c>
      <c r="B286" s="111">
        <f t="shared" si="23"/>
        <v>0</v>
      </c>
      <c r="C286" s="112">
        <f>IF(($P$9-SUM($C$9:C285))&gt;0,$AA$9,0)</f>
        <v>0</v>
      </c>
      <c r="D286" s="113">
        <f>IF(($P$10-SUM($D$9:D285))&gt;0,$AA$10,0)</f>
        <v>0</v>
      </c>
      <c r="E286" s="114">
        <f>IF(P$13&gt;1,"未定",ROUND(((P$9-SUM(C$9:C285))*P$14/100)/12,0))</f>
        <v>0</v>
      </c>
      <c r="F286" s="115">
        <f t="shared" si="22"/>
        <v>0</v>
      </c>
      <c r="G286" s="663"/>
      <c r="H286" s="664"/>
      <c r="I286" s="116"/>
      <c r="J286" s="116"/>
      <c r="K286" s="116"/>
      <c r="L286" s="116"/>
      <c r="M286" s="117">
        <f t="shared" si="24"/>
        <v>0</v>
      </c>
      <c r="N286" s="265"/>
      <c r="O286" s="259"/>
      <c r="P286" s="259"/>
      <c r="Q286" s="259"/>
      <c r="R286" s="259"/>
      <c r="S286" s="259"/>
      <c r="T286" s="259"/>
      <c r="U286" s="259"/>
      <c r="V286" s="259"/>
      <c r="W286" s="259"/>
      <c r="X286" s="274"/>
      <c r="Y286" s="274"/>
      <c r="Z286" s="274"/>
      <c r="AA286" s="278"/>
      <c r="AB286" s="259"/>
      <c r="AC286" s="259"/>
    </row>
    <row r="287" spans="1:29" s="93" customFormat="1" ht="18.75" customHeight="1" x14ac:dyDescent="0.2">
      <c r="A287" s="110">
        <f t="shared" si="25"/>
        <v>0</v>
      </c>
      <c r="B287" s="111">
        <f t="shared" si="23"/>
        <v>0</v>
      </c>
      <c r="C287" s="112">
        <f>IF(($P$9-SUM($C$9:C286))&gt;0,$AA$9,0)</f>
        <v>0</v>
      </c>
      <c r="D287" s="113">
        <f>IF(($P$10-SUM($D$9:D286))&gt;0,$AA$10,0)</f>
        <v>0</v>
      </c>
      <c r="E287" s="114">
        <f>IF(P$13&gt;1,"未定",ROUND(((P$9-SUM(C$9:C286))*P$14/100)/12,0))</f>
        <v>0</v>
      </c>
      <c r="F287" s="115">
        <f t="shared" si="22"/>
        <v>0</v>
      </c>
      <c r="G287" s="663"/>
      <c r="H287" s="664"/>
      <c r="I287" s="116"/>
      <c r="J287" s="116"/>
      <c r="K287" s="116"/>
      <c r="L287" s="116"/>
      <c r="M287" s="117">
        <f t="shared" si="24"/>
        <v>0</v>
      </c>
      <c r="N287" s="265"/>
      <c r="O287" s="259"/>
      <c r="P287" s="259"/>
      <c r="Q287" s="259"/>
      <c r="R287" s="259"/>
      <c r="S287" s="259"/>
      <c r="T287" s="259"/>
      <c r="U287" s="259"/>
      <c r="V287" s="259"/>
      <c r="W287" s="259"/>
      <c r="X287" s="274"/>
      <c r="Y287" s="274"/>
      <c r="Z287" s="274"/>
      <c r="AA287" s="278"/>
      <c r="AB287" s="259"/>
      <c r="AC287" s="259"/>
    </row>
    <row r="288" spans="1:29" s="93" customFormat="1" ht="18.75" customHeight="1" x14ac:dyDescent="0.2">
      <c r="A288" s="110">
        <f t="shared" si="25"/>
        <v>0</v>
      </c>
      <c r="B288" s="111">
        <f t="shared" si="23"/>
        <v>0</v>
      </c>
      <c r="C288" s="112">
        <f>IF(($P$9-SUM($C$9:C287))&gt;0,$AA$9,0)</f>
        <v>0</v>
      </c>
      <c r="D288" s="113">
        <f>IF(($P$10-SUM($D$9:D287))&gt;0,$AA$10,0)</f>
        <v>0</v>
      </c>
      <c r="E288" s="114">
        <f>IF(P$13&gt;1,"未定",ROUND(((P$9-SUM(C$9:C287))*P$14/100)/12,0))</f>
        <v>0</v>
      </c>
      <c r="F288" s="115">
        <f t="shared" si="22"/>
        <v>0</v>
      </c>
      <c r="G288" s="663"/>
      <c r="H288" s="664"/>
      <c r="I288" s="116"/>
      <c r="J288" s="116"/>
      <c r="K288" s="116"/>
      <c r="L288" s="116"/>
      <c r="M288" s="117">
        <f t="shared" si="24"/>
        <v>0</v>
      </c>
      <c r="N288" s="265"/>
      <c r="O288" s="259"/>
      <c r="P288" s="259"/>
      <c r="Q288" s="259"/>
      <c r="R288" s="259"/>
      <c r="S288" s="259"/>
      <c r="T288" s="259"/>
      <c r="U288" s="259"/>
      <c r="V288" s="259"/>
      <c r="W288" s="259"/>
      <c r="X288" s="274"/>
      <c r="Y288" s="274"/>
      <c r="Z288" s="274"/>
      <c r="AA288" s="278"/>
      <c r="AB288" s="259"/>
      <c r="AC288" s="259"/>
    </row>
    <row r="289" spans="1:29" s="93" customFormat="1" ht="18.75" customHeight="1" x14ac:dyDescent="0.2">
      <c r="A289" s="110">
        <f t="shared" si="25"/>
        <v>0</v>
      </c>
      <c r="B289" s="111">
        <f t="shared" si="23"/>
        <v>0</v>
      </c>
      <c r="C289" s="112">
        <f>IF(($P$9-SUM($C$9:C288))&gt;0,$AA$9,0)</f>
        <v>0</v>
      </c>
      <c r="D289" s="113">
        <f>IF(($P$10-SUM($D$9:D288))&gt;0,$AA$10,0)</f>
        <v>0</v>
      </c>
      <c r="E289" s="114">
        <f>IF(P$13&gt;1,"未定",ROUND(((P$9-SUM(C$9:C288))*P$14/100)/12,0))</f>
        <v>0</v>
      </c>
      <c r="F289" s="115">
        <f t="shared" ref="F289:F308" si="26">IF(P$13&gt;1,"未定",B289+E289)</f>
        <v>0</v>
      </c>
      <c r="G289" s="663"/>
      <c r="H289" s="664"/>
      <c r="I289" s="116"/>
      <c r="J289" s="116"/>
      <c r="K289" s="116"/>
      <c r="L289" s="116"/>
      <c r="M289" s="117">
        <f t="shared" si="24"/>
        <v>0</v>
      </c>
      <c r="N289" s="265"/>
      <c r="O289" s="259"/>
      <c r="P289" s="259"/>
      <c r="Q289" s="259"/>
      <c r="R289" s="259"/>
      <c r="S289" s="259"/>
      <c r="T289" s="259"/>
      <c r="U289" s="259"/>
      <c r="V289" s="259"/>
      <c r="W289" s="259"/>
      <c r="X289" s="274"/>
      <c r="Y289" s="274"/>
      <c r="Z289" s="274"/>
      <c r="AA289" s="278"/>
      <c r="AB289" s="259"/>
      <c r="AC289" s="259"/>
    </row>
    <row r="290" spans="1:29" s="93" customFormat="1" ht="18.75" customHeight="1" x14ac:dyDescent="0.2">
      <c r="A290" s="110">
        <f t="shared" si="25"/>
        <v>0</v>
      </c>
      <c r="B290" s="111">
        <f t="shared" si="23"/>
        <v>0</v>
      </c>
      <c r="C290" s="112">
        <f>IF(($P$9-SUM($C$9:C289))&gt;0,$AA$9,0)</f>
        <v>0</v>
      </c>
      <c r="D290" s="113">
        <f>IF(($P$10-SUM($D$9:D289))&gt;0,$AA$10,0)</f>
        <v>0</v>
      </c>
      <c r="E290" s="114">
        <f>IF(P$13&gt;1,"未定",ROUND(((P$9-SUM(C$9:C289))*P$14/100)/12,0))</f>
        <v>0</v>
      </c>
      <c r="F290" s="115">
        <f t="shared" si="26"/>
        <v>0</v>
      </c>
      <c r="G290" s="663"/>
      <c r="H290" s="664"/>
      <c r="I290" s="116"/>
      <c r="J290" s="116"/>
      <c r="K290" s="116"/>
      <c r="L290" s="116"/>
      <c r="M290" s="117">
        <f t="shared" si="24"/>
        <v>0</v>
      </c>
      <c r="N290" s="265"/>
      <c r="O290" s="259"/>
      <c r="P290" s="259"/>
      <c r="Q290" s="259"/>
      <c r="R290" s="259"/>
      <c r="S290" s="259"/>
      <c r="T290" s="259"/>
      <c r="U290" s="259"/>
      <c r="V290" s="259"/>
      <c r="W290" s="259"/>
      <c r="X290" s="274"/>
      <c r="Y290" s="274"/>
      <c r="Z290" s="274"/>
      <c r="AA290" s="278"/>
      <c r="AB290" s="259"/>
      <c r="AC290" s="259"/>
    </row>
    <row r="291" spans="1:29" s="93" customFormat="1" ht="18.75" customHeight="1" x14ac:dyDescent="0.2">
      <c r="A291" s="110">
        <f t="shared" si="25"/>
        <v>0</v>
      </c>
      <c r="B291" s="111">
        <f t="shared" si="23"/>
        <v>0</v>
      </c>
      <c r="C291" s="112">
        <f>IF(($P$9-SUM($C$9:C290))&gt;0,$AA$9,0)</f>
        <v>0</v>
      </c>
      <c r="D291" s="113">
        <f>IF(($P$10-SUM($D$9:D290))&gt;0,$AA$10,0)</f>
        <v>0</v>
      </c>
      <c r="E291" s="114">
        <f>IF(P$13&gt;1,"未定",ROUND(((P$9-SUM(C$9:C290))*P$14/100)/12,0))</f>
        <v>0</v>
      </c>
      <c r="F291" s="115">
        <f t="shared" si="26"/>
        <v>0</v>
      </c>
      <c r="G291" s="663"/>
      <c r="H291" s="664"/>
      <c r="I291" s="116"/>
      <c r="J291" s="116"/>
      <c r="K291" s="116"/>
      <c r="L291" s="116"/>
      <c r="M291" s="117">
        <f t="shared" si="24"/>
        <v>0</v>
      </c>
      <c r="N291" s="265"/>
      <c r="O291" s="259"/>
      <c r="P291" s="259"/>
      <c r="Q291" s="259"/>
      <c r="R291" s="259"/>
      <c r="S291" s="259"/>
      <c r="T291" s="259"/>
      <c r="U291" s="259"/>
      <c r="V291" s="259"/>
      <c r="W291" s="259"/>
      <c r="X291" s="274"/>
      <c r="Y291" s="274"/>
      <c r="Z291" s="274"/>
      <c r="AA291" s="278"/>
      <c r="AB291" s="259"/>
      <c r="AC291" s="259"/>
    </row>
    <row r="292" spans="1:29" s="93" customFormat="1" ht="18.75" customHeight="1" x14ac:dyDescent="0.2">
      <c r="A292" s="110">
        <f t="shared" si="25"/>
        <v>0</v>
      </c>
      <c r="B292" s="111">
        <f t="shared" si="23"/>
        <v>0</v>
      </c>
      <c r="C292" s="112">
        <f>IF(($P$9-SUM($C$9:C291))&gt;0,$AA$9,0)</f>
        <v>0</v>
      </c>
      <c r="D292" s="113">
        <f>IF(($P$10-SUM($D$9:D291))&gt;0,$AA$10,0)</f>
        <v>0</v>
      </c>
      <c r="E292" s="114">
        <f>IF(P$13&gt;1,"未定",ROUND(((P$9-SUM(C$9:C291))*P$14/100)/12,0))</f>
        <v>0</v>
      </c>
      <c r="F292" s="115">
        <f t="shared" si="26"/>
        <v>0</v>
      </c>
      <c r="G292" s="663"/>
      <c r="H292" s="664"/>
      <c r="I292" s="116"/>
      <c r="J292" s="116"/>
      <c r="K292" s="116"/>
      <c r="L292" s="116"/>
      <c r="M292" s="117">
        <f t="shared" si="24"/>
        <v>0</v>
      </c>
      <c r="N292" s="265"/>
      <c r="O292" s="259"/>
      <c r="P292" s="259"/>
      <c r="Q292" s="259"/>
      <c r="R292" s="259"/>
      <c r="S292" s="259"/>
      <c r="T292" s="259"/>
      <c r="U292" s="259"/>
      <c r="V292" s="259"/>
      <c r="W292" s="259"/>
      <c r="X292" s="274"/>
      <c r="Y292" s="274"/>
      <c r="Z292" s="274"/>
      <c r="AA292" s="278"/>
      <c r="AB292" s="259"/>
      <c r="AC292" s="259"/>
    </row>
    <row r="293" spans="1:29" s="93" customFormat="1" ht="18.75" customHeight="1" x14ac:dyDescent="0.2">
      <c r="A293" s="110">
        <f t="shared" si="25"/>
        <v>0</v>
      </c>
      <c r="B293" s="111">
        <f t="shared" si="23"/>
        <v>0</v>
      </c>
      <c r="C293" s="112">
        <f>IF(($P$9-SUM($C$9:C292))&gt;0,$AA$9,0)</f>
        <v>0</v>
      </c>
      <c r="D293" s="113">
        <f>IF(($P$10-SUM($D$9:D292))&gt;0,$AA$10,0)</f>
        <v>0</v>
      </c>
      <c r="E293" s="114">
        <f>IF(P$13&gt;1,"未定",ROUND(((P$9-SUM(C$9:C292))*P$14/100)/12,0))</f>
        <v>0</v>
      </c>
      <c r="F293" s="115">
        <f t="shared" si="26"/>
        <v>0</v>
      </c>
      <c r="G293" s="663"/>
      <c r="H293" s="664"/>
      <c r="I293" s="116"/>
      <c r="J293" s="116"/>
      <c r="K293" s="116"/>
      <c r="L293" s="116"/>
      <c r="M293" s="117">
        <f t="shared" si="24"/>
        <v>0</v>
      </c>
      <c r="N293" s="265"/>
      <c r="O293" s="259"/>
      <c r="P293" s="259"/>
      <c r="Q293" s="259"/>
      <c r="R293" s="259"/>
      <c r="S293" s="259"/>
      <c r="T293" s="259"/>
      <c r="U293" s="259"/>
      <c r="V293" s="259"/>
      <c r="W293" s="259"/>
      <c r="X293" s="274"/>
      <c r="Y293" s="274"/>
      <c r="Z293" s="274"/>
      <c r="AA293" s="278"/>
      <c r="AB293" s="259"/>
      <c r="AC293" s="259"/>
    </row>
    <row r="294" spans="1:29" s="93" customFormat="1" ht="18.75" customHeight="1" x14ac:dyDescent="0.2">
      <c r="A294" s="110">
        <f t="shared" si="25"/>
        <v>0</v>
      </c>
      <c r="B294" s="111">
        <f t="shared" si="23"/>
        <v>0</v>
      </c>
      <c r="C294" s="112">
        <f>IF(($P$9-SUM($C$9:C293))&gt;0,$AA$9,0)</f>
        <v>0</v>
      </c>
      <c r="D294" s="113">
        <f>IF(($P$10-SUM($D$9:D293))&gt;0,$AA$10,0)</f>
        <v>0</v>
      </c>
      <c r="E294" s="114">
        <f>IF(P$13&gt;1,"未定",ROUND(((P$9-SUM(C$9:C293))*P$14/100)/12,0))</f>
        <v>0</v>
      </c>
      <c r="F294" s="115">
        <f t="shared" si="26"/>
        <v>0</v>
      </c>
      <c r="G294" s="119" t="s">
        <v>115</v>
      </c>
      <c r="H294" s="134">
        <f>IF(P$13&gt;1,"未定",SUM(F285:F296))</f>
        <v>0</v>
      </c>
      <c r="I294" s="116"/>
      <c r="J294" s="116"/>
      <c r="K294" s="116"/>
      <c r="L294" s="116"/>
      <c r="M294" s="117">
        <f t="shared" si="24"/>
        <v>0</v>
      </c>
      <c r="N294" s="265"/>
      <c r="O294" s="259"/>
      <c r="P294" s="259"/>
      <c r="Q294" s="259"/>
      <c r="R294" s="259"/>
      <c r="S294" s="259"/>
      <c r="T294" s="259"/>
      <c r="U294" s="259"/>
      <c r="V294" s="259"/>
      <c r="W294" s="259"/>
      <c r="X294" s="274"/>
      <c r="Y294" s="274"/>
      <c r="Z294" s="274"/>
      <c r="AA294" s="278"/>
      <c r="AB294" s="259"/>
      <c r="AC294" s="259"/>
    </row>
    <row r="295" spans="1:29" s="93" customFormat="1" ht="18.75" customHeight="1" x14ac:dyDescent="0.2">
      <c r="A295" s="110">
        <f t="shared" si="25"/>
        <v>0</v>
      </c>
      <c r="B295" s="111">
        <f t="shared" si="23"/>
        <v>0</v>
      </c>
      <c r="C295" s="112">
        <f>IF(($P$9-SUM($C$9:C294))&gt;0,$AA$9,0)</f>
        <v>0</v>
      </c>
      <c r="D295" s="113">
        <f>IF(($P$10-SUM($D$9:D294))&gt;0,$AA$10,0)</f>
        <v>0</v>
      </c>
      <c r="E295" s="114">
        <f>IF(P$13&gt;1,"未定",ROUND(((P$9-SUM(C$9:C294))*P$14/100)/12,0))</f>
        <v>0</v>
      </c>
      <c r="F295" s="115">
        <f t="shared" si="26"/>
        <v>0</v>
      </c>
      <c r="G295" s="121" t="s">
        <v>184</v>
      </c>
      <c r="H295" s="122">
        <f>SUM(B285:B296)</f>
        <v>0</v>
      </c>
      <c r="I295" s="116"/>
      <c r="J295" s="116"/>
      <c r="K295" s="116"/>
      <c r="L295" s="116"/>
      <c r="M295" s="117">
        <f t="shared" si="24"/>
        <v>0</v>
      </c>
      <c r="N295" s="265"/>
      <c r="O295" s="259"/>
      <c r="P295" s="259"/>
      <c r="Q295" s="259"/>
      <c r="R295" s="259"/>
      <c r="S295" s="259"/>
      <c r="T295" s="259"/>
      <c r="U295" s="259"/>
      <c r="V295" s="259"/>
      <c r="W295" s="259"/>
      <c r="X295" s="274"/>
      <c r="Y295" s="274"/>
      <c r="Z295" s="274"/>
      <c r="AA295" s="278"/>
      <c r="AB295" s="259"/>
      <c r="AC295" s="259"/>
    </row>
    <row r="296" spans="1:29" s="93" customFormat="1" ht="18.75" customHeight="1" x14ac:dyDescent="0.2">
      <c r="A296" s="123">
        <f t="shared" si="25"/>
        <v>0</v>
      </c>
      <c r="B296" s="124">
        <f t="shared" si="23"/>
        <v>0</v>
      </c>
      <c r="C296" s="125">
        <f>IF(($P$9-SUM($C$9:C295))&gt;0,$AA$9,0)</f>
        <v>0</v>
      </c>
      <c r="D296" s="126">
        <f>IF(($P$10-SUM($D$9:D295))&gt;0,$AA$10,0)</f>
        <v>0</v>
      </c>
      <c r="E296" s="127">
        <f>IF(P$13&gt;1,"未定",ROUND(((P$9-SUM(C$9:C295))*P$14/100)/12,0))</f>
        <v>0</v>
      </c>
      <c r="F296" s="128">
        <f t="shared" si="26"/>
        <v>0</v>
      </c>
      <c r="G296" s="129" t="s">
        <v>186</v>
      </c>
      <c r="H296" s="130">
        <f>IF(P$13&gt;1,"未定",SUM(E285:E296))</f>
        <v>0</v>
      </c>
      <c r="I296" s="131"/>
      <c r="J296" s="131"/>
      <c r="K296" s="131"/>
      <c r="L296" s="131"/>
      <c r="M296" s="132">
        <f t="shared" si="24"/>
        <v>0</v>
      </c>
      <c r="N296" s="265"/>
      <c r="O296" s="259"/>
      <c r="P296" s="259"/>
      <c r="Q296" s="259"/>
      <c r="R296" s="259"/>
      <c r="S296" s="259"/>
      <c r="T296" s="259"/>
      <c r="U296" s="259"/>
      <c r="V296" s="259"/>
      <c r="W296" s="259"/>
      <c r="X296" s="274"/>
      <c r="Y296" s="274"/>
      <c r="Z296" s="274"/>
      <c r="AA296" s="278"/>
      <c r="AB296" s="259"/>
      <c r="AC296" s="259"/>
    </row>
    <row r="297" spans="1:29" s="93" customFormat="1" ht="18.75" customHeight="1" x14ac:dyDescent="0.2">
      <c r="A297" s="101">
        <f t="shared" si="25"/>
        <v>0</v>
      </c>
      <c r="B297" s="102">
        <f t="shared" si="23"/>
        <v>0</v>
      </c>
      <c r="C297" s="103">
        <f>IF(($P$9-SUM($C$9:C296))&gt;0,$AA$9,0)</f>
        <v>0</v>
      </c>
      <c r="D297" s="104">
        <f>IF(($P$10-SUM($D$9:D296))&gt;0,$AA$10,0)</f>
        <v>0</v>
      </c>
      <c r="E297" s="105">
        <f>IF(P$13&gt;1,"未定",ROUND(((P$9-SUM(C$9:C296))*P$14/100)/12,0))</f>
        <v>0</v>
      </c>
      <c r="F297" s="106">
        <f t="shared" si="26"/>
        <v>0</v>
      </c>
      <c r="G297" s="661" t="s">
        <v>210</v>
      </c>
      <c r="H297" s="662"/>
      <c r="I297" s="107"/>
      <c r="J297" s="107"/>
      <c r="K297" s="107"/>
      <c r="L297" s="107"/>
      <c r="M297" s="109">
        <f t="shared" si="24"/>
        <v>0</v>
      </c>
      <c r="N297" s="265"/>
      <c r="O297" s="259"/>
      <c r="P297" s="259"/>
      <c r="Q297" s="259"/>
      <c r="R297" s="259"/>
      <c r="S297" s="259"/>
      <c r="T297" s="259"/>
      <c r="U297" s="259"/>
      <c r="V297" s="259"/>
      <c r="W297" s="259"/>
      <c r="X297" s="274"/>
      <c r="Y297" s="274"/>
      <c r="Z297" s="274"/>
      <c r="AA297" s="278"/>
      <c r="AB297" s="259"/>
      <c r="AC297" s="259"/>
    </row>
    <row r="298" spans="1:29" s="93" customFormat="1" ht="18.75" customHeight="1" x14ac:dyDescent="0.2">
      <c r="A298" s="110">
        <f t="shared" si="25"/>
        <v>0</v>
      </c>
      <c r="B298" s="111">
        <f t="shared" si="23"/>
        <v>0</v>
      </c>
      <c r="C298" s="112">
        <f>IF(($P$9-SUM($C$9:C297))&gt;0,$AA$9,0)</f>
        <v>0</v>
      </c>
      <c r="D298" s="113">
        <f>IF(($P$10-SUM($D$9:D297))&gt;0,$AA$10,0)</f>
        <v>0</v>
      </c>
      <c r="E298" s="114">
        <f>IF(P$13&gt;1,"未定",ROUND(((P$9-SUM(C$9:C297))*P$14/100)/12,0))</f>
        <v>0</v>
      </c>
      <c r="F298" s="115">
        <f t="shared" si="26"/>
        <v>0</v>
      </c>
      <c r="G298" s="663"/>
      <c r="H298" s="664"/>
      <c r="I298" s="116"/>
      <c r="J298" s="116"/>
      <c r="K298" s="116"/>
      <c r="L298" s="116"/>
      <c r="M298" s="117">
        <f t="shared" si="24"/>
        <v>0</v>
      </c>
      <c r="N298" s="265"/>
      <c r="O298" s="259"/>
      <c r="P298" s="259"/>
      <c r="Q298" s="259"/>
      <c r="R298" s="259"/>
      <c r="S298" s="259"/>
      <c r="T298" s="259"/>
      <c r="U298" s="259"/>
      <c r="V298" s="259"/>
      <c r="W298" s="259"/>
      <c r="X298" s="274"/>
      <c r="Y298" s="274"/>
      <c r="Z298" s="274"/>
      <c r="AA298" s="278"/>
      <c r="AB298" s="259"/>
      <c r="AC298" s="259"/>
    </row>
    <row r="299" spans="1:29" s="93" customFormat="1" ht="18.75" customHeight="1" x14ac:dyDescent="0.2">
      <c r="A299" s="110">
        <f t="shared" si="25"/>
        <v>0</v>
      </c>
      <c r="B299" s="111">
        <f t="shared" si="23"/>
        <v>0</v>
      </c>
      <c r="C299" s="112">
        <f>IF(($P$9-SUM($C$9:C298))&gt;0,$AA$9,0)</f>
        <v>0</v>
      </c>
      <c r="D299" s="113">
        <f>IF(($P$10-SUM($D$9:D298))&gt;0,$AA$10,0)</f>
        <v>0</v>
      </c>
      <c r="E299" s="114">
        <f>IF(P$13&gt;1,"未定",ROUND(((P$9-SUM(C$9:C298))*P$14/100)/12,0))</f>
        <v>0</v>
      </c>
      <c r="F299" s="115">
        <f t="shared" si="26"/>
        <v>0</v>
      </c>
      <c r="G299" s="663"/>
      <c r="H299" s="664"/>
      <c r="I299" s="116"/>
      <c r="J299" s="116"/>
      <c r="K299" s="116"/>
      <c r="L299" s="116"/>
      <c r="M299" s="117">
        <f t="shared" si="24"/>
        <v>0</v>
      </c>
      <c r="N299" s="265"/>
      <c r="O299" s="259"/>
      <c r="P299" s="259"/>
      <c r="Q299" s="259"/>
      <c r="R299" s="259"/>
      <c r="S299" s="259"/>
      <c r="T299" s="259"/>
      <c r="U299" s="259"/>
      <c r="V299" s="259"/>
      <c r="W299" s="259"/>
      <c r="X299" s="274"/>
      <c r="Y299" s="274"/>
      <c r="Z299" s="274"/>
      <c r="AA299" s="278"/>
      <c r="AB299" s="259"/>
      <c r="AC299" s="259"/>
    </row>
    <row r="300" spans="1:29" s="93" customFormat="1" ht="18.75" customHeight="1" x14ac:dyDescent="0.2">
      <c r="A300" s="110">
        <f t="shared" si="25"/>
        <v>0</v>
      </c>
      <c r="B300" s="111">
        <f t="shared" si="23"/>
        <v>0</v>
      </c>
      <c r="C300" s="112">
        <f>IF(($P$9-SUM($C$9:C299))&gt;0,$AA$9,0)</f>
        <v>0</v>
      </c>
      <c r="D300" s="113">
        <f>IF(($P$10-SUM($D$9:D299))&gt;0,$AA$10,0)</f>
        <v>0</v>
      </c>
      <c r="E300" s="114">
        <f>IF(P$13&gt;1,"未定",ROUND(((P$9-SUM(C$9:C299))*P$14/100)/12,0))</f>
        <v>0</v>
      </c>
      <c r="F300" s="115">
        <f t="shared" si="26"/>
        <v>0</v>
      </c>
      <c r="G300" s="663"/>
      <c r="H300" s="664"/>
      <c r="I300" s="116"/>
      <c r="J300" s="116"/>
      <c r="K300" s="116"/>
      <c r="L300" s="116"/>
      <c r="M300" s="117">
        <f t="shared" si="24"/>
        <v>0</v>
      </c>
      <c r="N300" s="265"/>
      <c r="O300" s="259"/>
      <c r="P300" s="259"/>
      <c r="Q300" s="259"/>
      <c r="R300" s="259"/>
      <c r="S300" s="259"/>
      <c r="T300" s="259"/>
      <c r="U300" s="259"/>
      <c r="V300" s="259"/>
      <c r="W300" s="259"/>
      <c r="X300" s="274"/>
      <c r="Y300" s="274"/>
      <c r="Z300" s="274"/>
      <c r="AA300" s="278"/>
      <c r="AB300" s="259"/>
      <c r="AC300" s="259"/>
    </row>
    <row r="301" spans="1:29" s="93" customFormat="1" ht="18.75" customHeight="1" x14ac:dyDescent="0.2">
      <c r="A301" s="110">
        <f t="shared" si="25"/>
        <v>0</v>
      </c>
      <c r="B301" s="111">
        <f t="shared" si="23"/>
        <v>0</v>
      </c>
      <c r="C301" s="112">
        <f>IF(($P$9-SUM($C$9:C300))&gt;0,$AA$9,0)</f>
        <v>0</v>
      </c>
      <c r="D301" s="113">
        <f>IF(($P$10-SUM($D$9:D300))&gt;0,$AA$10,0)</f>
        <v>0</v>
      </c>
      <c r="E301" s="114">
        <f>IF(P$13&gt;1,"未定",ROUND(((P$9-SUM(C$9:C300))*P$14/100)/12,0))</f>
        <v>0</v>
      </c>
      <c r="F301" s="115">
        <f t="shared" si="26"/>
        <v>0</v>
      </c>
      <c r="G301" s="663"/>
      <c r="H301" s="664"/>
      <c r="I301" s="116"/>
      <c r="J301" s="116"/>
      <c r="K301" s="116"/>
      <c r="L301" s="116"/>
      <c r="M301" s="117">
        <f t="shared" si="24"/>
        <v>0</v>
      </c>
      <c r="N301" s="265"/>
      <c r="O301" s="259"/>
      <c r="P301" s="259"/>
      <c r="Q301" s="259"/>
      <c r="R301" s="259"/>
      <c r="S301" s="259"/>
      <c r="T301" s="259"/>
      <c r="U301" s="259"/>
      <c r="V301" s="259"/>
      <c r="W301" s="259"/>
      <c r="X301" s="274"/>
      <c r="Y301" s="274"/>
      <c r="Z301" s="274"/>
      <c r="AA301" s="278"/>
      <c r="AB301" s="259"/>
      <c r="AC301" s="259"/>
    </row>
    <row r="302" spans="1:29" s="93" customFormat="1" ht="18.75" customHeight="1" x14ac:dyDescent="0.2">
      <c r="A302" s="110">
        <f t="shared" si="25"/>
        <v>0</v>
      </c>
      <c r="B302" s="111">
        <f t="shared" si="23"/>
        <v>0</v>
      </c>
      <c r="C302" s="112">
        <f>IF(($P$9-SUM($C$9:C301))&gt;0,$AA$9,0)</f>
        <v>0</v>
      </c>
      <c r="D302" s="113">
        <f>IF(($P$10-SUM($D$9:D301))&gt;0,$AA$10,0)</f>
        <v>0</v>
      </c>
      <c r="E302" s="114">
        <f>IF(P$13&gt;1,"未定",ROUND(((P$9-SUM(C$9:C301))*P$14/100)/12,0))</f>
        <v>0</v>
      </c>
      <c r="F302" s="115">
        <f t="shared" si="26"/>
        <v>0</v>
      </c>
      <c r="G302" s="663"/>
      <c r="H302" s="664"/>
      <c r="I302" s="116"/>
      <c r="J302" s="116"/>
      <c r="K302" s="116"/>
      <c r="L302" s="116"/>
      <c r="M302" s="117">
        <f t="shared" si="24"/>
        <v>0</v>
      </c>
      <c r="N302" s="265"/>
      <c r="O302" s="259"/>
      <c r="P302" s="259"/>
      <c r="Q302" s="259"/>
      <c r="R302" s="259"/>
      <c r="S302" s="259"/>
      <c r="T302" s="259"/>
      <c r="U302" s="259"/>
      <c r="V302" s="259"/>
      <c r="W302" s="259"/>
      <c r="X302" s="274"/>
      <c r="Y302" s="274"/>
      <c r="Z302" s="274"/>
      <c r="AA302" s="278"/>
      <c r="AB302" s="259"/>
      <c r="AC302" s="259"/>
    </row>
    <row r="303" spans="1:29" s="93" customFormat="1" ht="18.75" customHeight="1" x14ac:dyDescent="0.2">
      <c r="A303" s="110">
        <f t="shared" si="25"/>
        <v>0</v>
      </c>
      <c r="B303" s="111">
        <f t="shared" si="23"/>
        <v>0</v>
      </c>
      <c r="C303" s="112">
        <f>IF(($P$9-SUM($C$9:C302))&gt;0,$AA$9,0)</f>
        <v>0</v>
      </c>
      <c r="D303" s="113">
        <f>IF(($P$10-SUM($D$9:D302))&gt;0,$AA$10,0)</f>
        <v>0</v>
      </c>
      <c r="E303" s="114">
        <f>IF(P$13&gt;1,"未定",ROUND(((P$9-SUM(C$9:C302))*P$14/100)/12,0))</f>
        <v>0</v>
      </c>
      <c r="F303" s="115">
        <f t="shared" si="26"/>
        <v>0</v>
      </c>
      <c r="G303" s="663"/>
      <c r="H303" s="664"/>
      <c r="I303" s="116"/>
      <c r="J303" s="116"/>
      <c r="K303" s="116"/>
      <c r="L303" s="116"/>
      <c r="M303" s="117">
        <f t="shared" si="24"/>
        <v>0</v>
      </c>
      <c r="N303" s="265"/>
      <c r="O303" s="259"/>
      <c r="P303" s="259"/>
      <c r="Q303" s="259"/>
      <c r="R303" s="259"/>
      <c r="S303" s="259"/>
      <c r="T303" s="259"/>
      <c r="U303" s="259"/>
      <c r="V303" s="259"/>
      <c r="W303" s="259"/>
      <c r="X303" s="274"/>
      <c r="Y303" s="274"/>
      <c r="Z303" s="274"/>
      <c r="AA303" s="278"/>
      <c r="AB303" s="259"/>
      <c r="AC303" s="259"/>
    </row>
    <row r="304" spans="1:29" s="93" customFormat="1" ht="18.75" customHeight="1" x14ac:dyDescent="0.2">
      <c r="A304" s="110">
        <f t="shared" si="25"/>
        <v>0</v>
      </c>
      <c r="B304" s="111">
        <f t="shared" si="23"/>
        <v>0</v>
      </c>
      <c r="C304" s="112">
        <f>IF(($P$9-SUM($C$9:C303))&gt;0,$AA$9,0)</f>
        <v>0</v>
      </c>
      <c r="D304" s="113">
        <f>IF(($P$10-SUM($D$9:D303))&gt;0,$AA$10,0)</f>
        <v>0</v>
      </c>
      <c r="E304" s="114">
        <f>IF(P$13&gt;1,"未定",ROUND(((P$9-SUM(C$9:C303))*P$14/100)/12,0))</f>
        <v>0</v>
      </c>
      <c r="F304" s="115">
        <f t="shared" si="26"/>
        <v>0</v>
      </c>
      <c r="G304" s="663"/>
      <c r="H304" s="664"/>
      <c r="I304" s="116"/>
      <c r="J304" s="116"/>
      <c r="K304" s="116"/>
      <c r="L304" s="116"/>
      <c r="M304" s="117">
        <f t="shared" si="24"/>
        <v>0</v>
      </c>
      <c r="N304" s="265"/>
      <c r="O304" s="259"/>
      <c r="P304" s="259"/>
      <c r="Q304" s="259"/>
      <c r="R304" s="259"/>
      <c r="S304" s="259"/>
      <c r="T304" s="259"/>
      <c r="U304" s="259"/>
      <c r="V304" s="259"/>
      <c r="W304" s="259"/>
      <c r="X304" s="274"/>
      <c r="Y304" s="274"/>
      <c r="Z304" s="274"/>
      <c r="AA304" s="278"/>
      <c r="AB304" s="259"/>
      <c r="AC304" s="259"/>
    </row>
    <row r="305" spans="1:29" s="93" customFormat="1" ht="18.75" customHeight="1" x14ac:dyDescent="0.2">
      <c r="A305" s="110">
        <f t="shared" si="25"/>
        <v>0</v>
      </c>
      <c r="B305" s="111">
        <f t="shared" si="23"/>
        <v>0</v>
      </c>
      <c r="C305" s="112">
        <f>IF(($P$9-SUM($C$9:C304))&gt;0,$AA$9,0)</f>
        <v>0</v>
      </c>
      <c r="D305" s="113">
        <f>IF(($P$10-SUM($D$9:D304))&gt;0,$AA$10,0)</f>
        <v>0</v>
      </c>
      <c r="E305" s="114">
        <f>IF(P$13&gt;1,"未定",ROUND(((P$9-SUM(C$9:C304))*P$14/100)/12,0))</f>
        <v>0</v>
      </c>
      <c r="F305" s="115">
        <f t="shared" si="26"/>
        <v>0</v>
      </c>
      <c r="G305" s="663"/>
      <c r="H305" s="664"/>
      <c r="I305" s="116"/>
      <c r="J305" s="116"/>
      <c r="K305" s="116"/>
      <c r="L305" s="116"/>
      <c r="M305" s="117">
        <f t="shared" si="24"/>
        <v>0</v>
      </c>
      <c r="N305" s="265"/>
      <c r="O305" s="259"/>
      <c r="P305" s="259"/>
      <c r="Q305" s="259"/>
      <c r="R305" s="259"/>
      <c r="S305" s="259"/>
      <c r="T305" s="259"/>
      <c r="U305" s="259"/>
      <c r="V305" s="259"/>
      <c r="W305" s="259"/>
      <c r="X305" s="274"/>
      <c r="Y305" s="274"/>
      <c r="Z305" s="274"/>
      <c r="AA305" s="278"/>
      <c r="AB305" s="259"/>
      <c r="AC305" s="259"/>
    </row>
    <row r="306" spans="1:29" s="93" customFormat="1" ht="18.75" customHeight="1" x14ac:dyDescent="0.2">
      <c r="A306" s="110">
        <f t="shared" si="25"/>
        <v>0</v>
      </c>
      <c r="B306" s="111">
        <f t="shared" si="23"/>
        <v>0</v>
      </c>
      <c r="C306" s="112">
        <f>IF(($P$9-SUM($C$9:C305))&gt;0,$AA$9,0)</f>
        <v>0</v>
      </c>
      <c r="D306" s="113">
        <f>IF(($P$10-SUM($D$9:D305))&gt;0,$AA$10,0)</f>
        <v>0</v>
      </c>
      <c r="E306" s="114">
        <f>IF(P$13&gt;1,"未定",ROUND(((P$9-SUM(C$9:C305))*P$14/100)/12,0))</f>
        <v>0</v>
      </c>
      <c r="F306" s="115">
        <f t="shared" si="26"/>
        <v>0</v>
      </c>
      <c r="G306" s="119" t="s">
        <v>115</v>
      </c>
      <c r="H306" s="134">
        <f>IF(P$13&gt;1,"未定",SUM(F297:F308))</f>
        <v>0</v>
      </c>
      <c r="I306" s="116"/>
      <c r="J306" s="116"/>
      <c r="K306" s="116"/>
      <c r="L306" s="116"/>
      <c r="M306" s="117">
        <f t="shared" si="24"/>
        <v>0</v>
      </c>
      <c r="N306" s="265"/>
      <c r="O306" s="259"/>
      <c r="P306" s="259"/>
      <c r="Q306" s="259"/>
      <c r="R306" s="259"/>
      <c r="S306" s="259"/>
      <c r="T306" s="259"/>
      <c r="U306" s="259"/>
      <c r="V306" s="259"/>
      <c r="W306" s="259"/>
      <c r="X306" s="274"/>
      <c r="Y306" s="274"/>
      <c r="Z306" s="274"/>
      <c r="AA306" s="278"/>
      <c r="AB306" s="259"/>
      <c r="AC306" s="259"/>
    </row>
    <row r="307" spans="1:29" s="93" customFormat="1" ht="18.75" customHeight="1" x14ac:dyDescent="0.2">
      <c r="A307" s="110">
        <f t="shared" si="25"/>
        <v>0</v>
      </c>
      <c r="B307" s="111">
        <f t="shared" si="23"/>
        <v>0</v>
      </c>
      <c r="C307" s="112">
        <f>IF(($P$9-SUM($C$9:C306))&gt;0,$AA$9,0)</f>
        <v>0</v>
      </c>
      <c r="D307" s="113">
        <f>IF(($P$10-SUM($D$9:D306))&gt;0,$AA$10,0)</f>
        <v>0</v>
      </c>
      <c r="E307" s="114">
        <f>IF(P$13&gt;1,"未定",ROUND(((P$9-SUM(C$9:C306))*P$14/100)/12,0))</f>
        <v>0</v>
      </c>
      <c r="F307" s="115">
        <f t="shared" si="26"/>
        <v>0</v>
      </c>
      <c r="G307" s="121" t="s">
        <v>184</v>
      </c>
      <c r="H307" s="122">
        <f>SUM(B297:B308)</f>
        <v>0</v>
      </c>
      <c r="I307" s="116"/>
      <c r="J307" s="116"/>
      <c r="K307" s="116"/>
      <c r="L307" s="116"/>
      <c r="M307" s="117">
        <f t="shared" si="24"/>
        <v>0</v>
      </c>
      <c r="N307" s="265"/>
      <c r="O307" s="259"/>
      <c r="P307" s="259"/>
      <c r="Q307" s="259"/>
      <c r="R307" s="259"/>
      <c r="S307" s="259"/>
      <c r="T307" s="259"/>
      <c r="U307" s="259"/>
      <c r="V307" s="259"/>
      <c r="W307" s="259"/>
      <c r="X307" s="274"/>
      <c r="Y307" s="274"/>
      <c r="Z307" s="274"/>
      <c r="AA307" s="278"/>
      <c r="AB307" s="259"/>
      <c r="AC307" s="259"/>
    </row>
    <row r="308" spans="1:29" s="93" customFormat="1" ht="18.75" customHeight="1" x14ac:dyDescent="0.2">
      <c r="A308" s="123">
        <f t="shared" si="25"/>
        <v>0</v>
      </c>
      <c r="B308" s="124">
        <f t="shared" si="23"/>
        <v>0</v>
      </c>
      <c r="C308" s="125">
        <f>IF(($P$9-SUM($C$9:C307))&gt;0,$AA$9,0)</f>
        <v>0</v>
      </c>
      <c r="D308" s="126">
        <f>IF(($P$10-SUM($D$9:D307))&gt;0,$AA$10,0)</f>
        <v>0</v>
      </c>
      <c r="E308" s="127">
        <f>IF(P$13&gt;1,"未定",ROUND(((P$9-SUM(C$9:C307))*P$14/100)/12,0))</f>
        <v>0</v>
      </c>
      <c r="F308" s="128">
        <f t="shared" si="26"/>
        <v>0</v>
      </c>
      <c r="G308" s="129" t="s">
        <v>186</v>
      </c>
      <c r="H308" s="130">
        <f>IF(P$13&gt;1,"未定",SUM(E297:E308))</f>
        <v>0</v>
      </c>
      <c r="I308" s="131"/>
      <c r="J308" s="131"/>
      <c r="K308" s="131"/>
      <c r="L308" s="131"/>
      <c r="M308" s="132">
        <f t="shared" si="24"/>
        <v>0</v>
      </c>
      <c r="N308" s="265"/>
      <c r="O308" s="259"/>
      <c r="P308" s="259"/>
      <c r="Q308" s="259"/>
      <c r="R308" s="259"/>
      <c r="S308" s="259"/>
      <c r="T308" s="259"/>
      <c r="U308" s="259"/>
      <c r="V308" s="259"/>
      <c r="W308" s="259"/>
      <c r="X308" s="274"/>
      <c r="Y308" s="274"/>
      <c r="Z308" s="274"/>
      <c r="AA308" s="278"/>
      <c r="AB308" s="259"/>
      <c r="AC308" s="259"/>
    </row>
    <row r="309" spans="1:29" s="93" customFormat="1" ht="18.75" customHeight="1" x14ac:dyDescent="0.2">
      <c r="A309" s="225">
        <f t="shared" ref="A309:A368" si="27">IF(F309&gt;0,A308+1,0)</f>
        <v>0</v>
      </c>
      <c r="B309" s="220">
        <f t="shared" ref="B309:B368" si="28">SUM(C309:D309)</f>
        <v>0</v>
      </c>
      <c r="C309" s="221">
        <f>IF(($P$9-SUM($C$9:C308))&gt;0,$AA$9,0)</f>
        <v>0</v>
      </c>
      <c r="D309" s="222">
        <f>IF(($P$10-SUM($D$9:D308))&gt;0,$AA$10,0)</f>
        <v>0</v>
      </c>
      <c r="E309" s="223">
        <f>IF(P$13&gt;1,"未定",ROUND(((P$9-SUM(C$9:C308))*P$14/100)/12,0))</f>
        <v>0</v>
      </c>
      <c r="F309" s="224">
        <f t="shared" ref="F309:F368" si="29">IF(P$13&gt;1,"未定",B309+E309)</f>
        <v>0</v>
      </c>
      <c r="G309" s="661" t="s">
        <v>458</v>
      </c>
      <c r="H309" s="662"/>
      <c r="I309" s="217"/>
      <c r="J309" s="217"/>
      <c r="K309" s="217"/>
      <c r="L309" s="217"/>
      <c r="M309" s="218">
        <f t="shared" si="24"/>
        <v>0</v>
      </c>
      <c r="N309" s="265"/>
      <c r="O309" s="259"/>
      <c r="P309" s="259"/>
      <c r="Q309" s="259"/>
      <c r="R309" s="259"/>
      <c r="S309" s="259"/>
      <c r="T309" s="259"/>
      <c r="U309" s="259"/>
      <c r="V309" s="259"/>
      <c r="W309" s="259"/>
      <c r="X309" s="274"/>
      <c r="Y309" s="274"/>
      <c r="Z309" s="274"/>
      <c r="AA309" s="278"/>
      <c r="AB309" s="259"/>
      <c r="AC309" s="259"/>
    </row>
    <row r="310" spans="1:29" s="93" customFormat="1" ht="18.75" customHeight="1" x14ac:dyDescent="0.2">
      <c r="A310" s="110">
        <f t="shared" si="27"/>
        <v>0</v>
      </c>
      <c r="B310" s="111">
        <f t="shared" si="28"/>
        <v>0</v>
      </c>
      <c r="C310" s="112">
        <f>IF(($P$9-SUM($C$9:C309))&gt;0,$AA$9,0)</f>
        <v>0</v>
      </c>
      <c r="D310" s="113">
        <f>IF(($P$10-SUM($D$9:D309))&gt;0,$AA$10,0)</f>
        <v>0</v>
      </c>
      <c r="E310" s="114">
        <f>IF(P$13&gt;1,"未定",ROUND(((P$9-SUM(C$9:C309))*P$14/100)/12,0))</f>
        <v>0</v>
      </c>
      <c r="F310" s="231">
        <f t="shared" si="29"/>
        <v>0</v>
      </c>
      <c r="G310" s="663"/>
      <c r="H310" s="664"/>
      <c r="I310" s="219"/>
      <c r="J310" s="116"/>
      <c r="K310" s="116"/>
      <c r="L310" s="116"/>
      <c r="M310" s="117">
        <f t="shared" si="24"/>
        <v>0</v>
      </c>
      <c r="N310" s="265"/>
      <c r="O310" s="259"/>
      <c r="P310" s="259"/>
      <c r="Q310" s="259"/>
      <c r="R310" s="259"/>
      <c r="S310" s="259"/>
      <c r="T310" s="259"/>
      <c r="U310" s="259"/>
      <c r="V310" s="259"/>
      <c r="W310" s="259"/>
      <c r="X310" s="274"/>
      <c r="Y310" s="274"/>
      <c r="Z310" s="274"/>
      <c r="AA310" s="278"/>
      <c r="AB310" s="259"/>
      <c r="AC310" s="259"/>
    </row>
    <row r="311" spans="1:29" s="93" customFormat="1" ht="18.75" customHeight="1" x14ac:dyDescent="0.2">
      <c r="A311" s="110">
        <f t="shared" si="27"/>
        <v>0</v>
      </c>
      <c r="B311" s="111">
        <f t="shared" si="28"/>
        <v>0</v>
      </c>
      <c r="C311" s="112">
        <f>IF(($P$9-SUM($C$9:C310))&gt;0,$AA$9,0)</f>
        <v>0</v>
      </c>
      <c r="D311" s="113">
        <f>IF(($P$10-SUM($D$9:D310))&gt;0,$AA$10,0)</f>
        <v>0</v>
      </c>
      <c r="E311" s="114">
        <f>IF(P$13&gt;1,"未定",ROUND(((P$9-SUM(C$9:C310))*P$14/100)/12,0))</f>
        <v>0</v>
      </c>
      <c r="F311" s="231">
        <f t="shared" si="29"/>
        <v>0</v>
      </c>
      <c r="G311" s="663"/>
      <c r="H311" s="664"/>
      <c r="I311" s="219"/>
      <c r="J311" s="116"/>
      <c r="K311" s="116"/>
      <c r="L311" s="116"/>
      <c r="M311" s="117">
        <f t="shared" si="24"/>
        <v>0</v>
      </c>
      <c r="N311" s="265"/>
      <c r="O311" s="259"/>
      <c r="P311" s="259"/>
      <c r="Q311" s="259"/>
      <c r="R311" s="259"/>
      <c r="S311" s="259"/>
      <c r="T311" s="259"/>
      <c r="U311" s="259"/>
      <c r="V311" s="259"/>
      <c r="W311" s="259"/>
      <c r="X311" s="274"/>
      <c r="Y311" s="274"/>
      <c r="Z311" s="274"/>
      <c r="AA311" s="278"/>
      <c r="AB311" s="259"/>
      <c r="AC311" s="259"/>
    </row>
    <row r="312" spans="1:29" s="93" customFormat="1" ht="18.75" customHeight="1" x14ac:dyDescent="0.2">
      <c r="A312" s="110">
        <f t="shared" si="27"/>
        <v>0</v>
      </c>
      <c r="B312" s="111">
        <f t="shared" si="28"/>
        <v>0</v>
      </c>
      <c r="C312" s="112">
        <f>IF(($P$9-SUM($C$9:C311))&gt;0,$AA$9,0)</f>
        <v>0</v>
      </c>
      <c r="D312" s="113">
        <f>IF(($P$10-SUM($D$9:D311))&gt;0,$AA$10,0)</f>
        <v>0</v>
      </c>
      <c r="E312" s="114">
        <f>IF(P$13&gt;1,"未定",ROUND(((P$9-SUM(C$9:C311))*P$14/100)/12,0))</f>
        <v>0</v>
      </c>
      <c r="F312" s="231">
        <f t="shared" si="29"/>
        <v>0</v>
      </c>
      <c r="G312" s="663"/>
      <c r="H312" s="664"/>
      <c r="I312" s="219"/>
      <c r="J312" s="116"/>
      <c r="K312" s="116"/>
      <c r="L312" s="116"/>
      <c r="M312" s="117">
        <f t="shared" si="24"/>
        <v>0</v>
      </c>
      <c r="N312" s="265"/>
      <c r="O312" s="259"/>
      <c r="P312" s="259"/>
      <c r="Q312" s="259"/>
      <c r="R312" s="259"/>
      <c r="S312" s="259"/>
      <c r="T312" s="259"/>
      <c r="U312" s="259"/>
      <c r="V312" s="259"/>
      <c r="W312" s="259"/>
      <c r="X312" s="274"/>
      <c r="Y312" s="274"/>
      <c r="Z312" s="274"/>
      <c r="AA312" s="278"/>
      <c r="AB312" s="259"/>
      <c r="AC312" s="259"/>
    </row>
    <row r="313" spans="1:29" s="93" customFormat="1" ht="18.75" customHeight="1" x14ac:dyDescent="0.2">
      <c r="A313" s="110">
        <f t="shared" si="27"/>
        <v>0</v>
      </c>
      <c r="B313" s="111">
        <f t="shared" si="28"/>
        <v>0</v>
      </c>
      <c r="C313" s="112">
        <f>IF(($P$9-SUM($C$9:C312))&gt;0,$AA$9,0)</f>
        <v>0</v>
      </c>
      <c r="D313" s="113">
        <f>IF(($P$10-SUM($D$9:D312))&gt;0,$AA$10,0)</f>
        <v>0</v>
      </c>
      <c r="E313" s="114">
        <f>IF(P$13&gt;1,"未定",ROUND(((P$9-SUM(C$9:C312))*P$14/100)/12,0))</f>
        <v>0</v>
      </c>
      <c r="F313" s="231">
        <f t="shared" si="29"/>
        <v>0</v>
      </c>
      <c r="G313" s="663"/>
      <c r="H313" s="664"/>
      <c r="I313" s="219"/>
      <c r="J313" s="116"/>
      <c r="K313" s="116"/>
      <c r="L313" s="116"/>
      <c r="M313" s="117">
        <f t="shared" si="24"/>
        <v>0</v>
      </c>
      <c r="N313" s="265"/>
      <c r="O313" s="259"/>
      <c r="P313" s="259"/>
      <c r="Q313" s="259"/>
      <c r="R313" s="259"/>
      <c r="S313" s="259"/>
      <c r="T313" s="259"/>
      <c r="U313" s="259"/>
      <c r="V313" s="259"/>
      <c r="W313" s="259"/>
      <c r="X313" s="274"/>
      <c r="Y313" s="274"/>
      <c r="Z313" s="274"/>
      <c r="AA313" s="278"/>
      <c r="AB313" s="259"/>
      <c r="AC313" s="259"/>
    </row>
    <row r="314" spans="1:29" s="93" customFormat="1" ht="18.75" customHeight="1" x14ac:dyDescent="0.2">
      <c r="A314" s="110">
        <f t="shared" si="27"/>
        <v>0</v>
      </c>
      <c r="B314" s="111">
        <f t="shared" si="28"/>
        <v>0</v>
      </c>
      <c r="C314" s="112">
        <f>IF(($P$9-SUM($C$9:C313))&gt;0,$AA$9,0)</f>
        <v>0</v>
      </c>
      <c r="D314" s="113">
        <f>IF(($P$10-SUM($D$9:D313))&gt;0,$AA$10,0)</f>
        <v>0</v>
      </c>
      <c r="E314" s="114">
        <f>IF(P$13&gt;1,"未定",ROUND(((P$9-SUM(C$9:C313))*P$14/100)/12,0))</f>
        <v>0</v>
      </c>
      <c r="F314" s="231">
        <f t="shared" si="29"/>
        <v>0</v>
      </c>
      <c r="G314" s="663"/>
      <c r="H314" s="664"/>
      <c r="I314" s="219"/>
      <c r="J314" s="116"/>
      <c r="K314" s="116"/>
      <c r="L314" s="116"/>
      <c r="M314" s="117">
        <f t="shared" si="24"/>
        <v>0</v>
      </c>
      <c r="N314" s="265"/>
      <c r="O314" s="259"/>
      <c r="P314" s="259"/>
      <c r="Q314" s="259"/>
      <c r="R314" s="259"/>
      <c r="S314" s="259"/>
      <c r="T314" s="259"/>
      <c r="U314" s="259"/>
      <c r="V314" s="259"/>
      <c r="W314" s="259"/>
      <c r="X314" s="274"/>
      <c r="Y314" s="274"/>
      <c r="Z314" s="274"/>
      <c r="AA314" s="278"/>
      <c r="AB314" s="259"/>
      <c r="AC314" s="259"/>
    </row>
    <row r="315" spans="1:29" s="93" customFormat="1" ht="18.75" customHeight="1" x14ac:dyDescent="0.2">
      <c r="A315" s="110">
        <f t="shared" si="27"/>
        <v>0</v>
      </c>
      <c r="B315" s="111">
        <f t="shared" si="28"/>
        <v>0</v>
      </c>
      <c r="C315" s="112">
        <f>IF(($P$9-SUM($C$9:C314))&gt;0,$AA$9,0)</f>
        <v>0</v>
      </c>
      <c r="D315" s="113">
        <f>IF(($P$10-SUM($D$9:D314))&gt;0,$AA$10,0)</f>
        <v>0</v>
      </c>
      <c r="E315" s="114">
        <f>IF(P$13&gt;1,"未定",ROUND(((P$9-SUM(C$9:C314))*P$14/100)/12,0))</f>
        <v>0</v>
      </c>
      <c r="F315" s="231">
        <f t="shared" si="29"/>
        <v>0</v>
      </c>
      <c r="G315" s="663"/>
      <c r="H315" s="664"/>
      <c r="I315" s="219"/>
      <c r="J315" s="116"/>
      <c r="K315" s="116"/>
      <c r="L315" s="116"/>
      <c r="M315" s="117">
        <f t="shared" si="24"/>
        <v>0</v>
      </c>
      <c r="N315" s="265"/>
      <c r="O315" s="259"/>
      <c r="P315" s="259"/>
      <c r="Q315" s="259"/>
      <c r="R315" s="259"/>
      <c r="S315" s="259"/>
      <c r="T315" s="259"/>
      <c r="U315" s="259"/>
      <c r="V315" s="259"/>
      <c r="W315" s="259"/>
      <c r="X315" s="274"/>
      <c r="Y315" s="274"/>
      <c r="Z315" s="274"/>
      <c r="AA315" s="278"/>
      <c r="AB315" s="259"/>
      <c r="AC315" s="259"/>
    </row>
    <row r="316" spans="1:29" s="93" customFormat="1" ht="18.75" customHeight="1" x14ac:dyDescent="0.2">
      <c r="A316" s="110">
        <f t="shared" si="27"/>
        <v>0</v>
      </c>
      <c r="B316" s="111">
        <f t="shared" si="28"/>
        <v>0</v>
      </c>
      <c r="C316" s="112">
        <f>IF(($P$9-SUM($C$9:C315))&gt;0,$AA$9,0)</f>
        <v>0</v>
      </c>
      <c r="D316" s="113">
        <f>IF(($P$10-SUM($D$9:D315))&gt;0,$AA$10,0)</f>
        <v>0</v>
      </c>
      <c r="E316" s="114">
        <f>IF(P$13&gt;1,"未定",ROUND(((P$9-SUM(C$9:C315))*P$14/100)/12,0))</f>
        <v>0</v>
      </c>
      <c r="F316" s="231">
        <f t="shared" si="29"/>
        <v>0</v>
      </c>
      <c r="G316" s="663"/>
      <c r="H316" s="664"/>
      <c r="I316" s="219"/>
      <c r="J316" s="116"/>
      <c r="K316" s="116"/>
      <c r="L316" s="116"/>
      <c r="M316" s="117">
        <f t="shared" si="24"/>
        <v>0</v>
      </c>
      <c r="N316" s="265"/>
      <c r="O316" s="259"/>
      <c r="P316" s="259"/>
      <c r="Q316" s="259"/>
      <c r="R316" s="259"/>
      <c r="S316" s="259"/>
      <c r="T316" s="259"/>
      <c r="U316" s="259"/>
      <c r="V316" s="259"/>
      <c r="W316" s="259"/>
      <c r="X316" s="274"/>
      <c r="Y316" s="274"/>
      <c r="Z316" s="274"/>
      <c r="AA316" s="278"/>
      <c r="AB316" s="259"/>
      <c r="AC316" s="259"/>
    </row>
    <row r="317" spans="1:29" s="93" customFormat="1" ht="18.75" customHeight="1" x14ac:dyDescent="0.2">
      <c r="A317" s="110">
        <f t="shared" si="27"/>
        <v>0</v>
      </c>
      <c r="B317" s="111">
        <f t="shared" si="28"/>
        <v>0</v>
      </c>
      <c r="C317" s="112">
        <f>IF(($P$9-SUM($C$9:C316))&gt;0,$AA$9,0)</f>
        <v>0</v>
      </c>
      <c r="D317" s="113">
        <f>IF(($P$10-SUM($D$9:D316))&gt;0,$AA$10,0)</f>
        <v>0</v>
      </c>
      <c r="E317" s="114">
        <f>IF(P$13&gt;1,"未定",ROUND(((P$9-SUM(C$9:C316))*P$14/100)/12,0))</f>
        <v>0</v>
      </c>
      <c r="F317" s="231">
        <f t="shared" si="29"/>
        <v>0</v>
      </c>
      <c r="G317" s="663"/>
      <c r="H317" s="664"/>
      <c r="I317" s="219"/>
      <c r="J317" s="116"/>
      <c r="K317" s="116"/>
      <c r="L317" s="116"/>
      <c r="M317" s="117">
        <f t="shared" si="24"/>
        <v>0</v>
      </c>
      <c r="N317" s="265"/>
      <c r="O317" s="259"/>
      <c r="P317" s="259"/>
      <c r="Q317" s="259"/>
      <c r="R317" s="259"/>
      <c r="S317" s="259"/>
      <c r="T317" s="259"/>
      <c r="U317" s="259"/>
      <c r="V317" s="259"/>
      <c r="W317" s="259"/>
      <c r="X317" s="274"/>
      <c r="Y317" s="274"/>
      <c r="Z317" s="274"/>
      <c r="AA317" s="278"/>
      <c r="AB317" s="259"/>
      <c r="AC317" s="259"/>
    </row>
    <row r="318" spans="1:29" s="93" customFormat="1" ht="18.75" customHeight="1" x14ac:dyDescent="0.2">
      <c r="A318" s="110">
        <f t="shared" si="27"/>
        <v>0</v>
      </c>
      <c r="B318" s="111">
        <f t="shared" si="28"/>
        <v>0</v>
      </c>
      <c r="C318" s="112">
        <f>IF(($P$9-SUM($C$9:C317))&gt;0,$AA$9,0)</f>
        <v>0</v>
      </c>
      <c r="D318" s="113">
        <f>IF(($P$10-SUM($D$9:D317))&gt;0,$AA$10,0)</f>
        <v>0</v>
      </c>
      <c r="E318" s="114">
        <f>IF(P$13&gt;1,"未定",ROUND(((P$9-SUM(C$9:C317))*P$14/100)/12,0))</f>
        <v>0</v>
      </c>
      <c r="F318" s="231">
        <f t="shared" si="29"/>
        <v>0</v>
      </c>
      <c r="G318" s="119" t="s">
        <v>115</v>
      </c>
      <c r="H318" s="134">
        <f>IF(P$13&gt;1,"未定",SUM(F309:F320))</f>
        <v>0</v>
      </c>
      <c r="I318" s="219"/>
      <c r="J318" s="116"/>
      <c r="K318" s="116"/>
      <c r="L318" s="116"/>
      <c r="M318" s="117">
        <f t="shared" si="24"/>
        <v>0</v>
      </c>
      <c r="N318" s="265"/>
      <c r="O318" s="259"/>
      <c r="P318" s="259"/>
      <c r="Q318" s="259"/>
      <c r="R318" s="259"/>
      <c r="S318" s="259"/>
      <c r="T318" s="259"/>
      <c r="U318" s="259"/>
      <c r="V318" s="259"/>
      <c r="W318" s="259"/>
      <c r="X318" s="274"/>
      <c r="Y318" s="274"/>
      <c r="Z318" s="274"/>
      <c r="AA318" s="278"/>
      <c r="AB318" s="259"/>
      <c r="AC318" s="259"/>
    </row>
    <row r="319" spans="1:29" s="93" customFormat="1" ht="18.75" customHeight="1" x14ac:dyDescent="0.2">
      <c r="A319" s="110">
        <f t="shared" si="27"/>
        <v>0</v>
      </c>
      <c r="B319" s="111">
        <f t="shared" si="28"/>
        <v>0</v>
      </c>
      <c r="C319" s="112">
        <f>IF(($P$9-SUM($C$9:C318))&gt;0,$AA$9,0)</f>
        <v>0</v>
      </c>
      <c r="D319" s="113">
        <f>IF(($P$10-SUM($D$9:D318))&gt;0,$AA$10,0)</f>
        <v>0</v>
      </c>
      <c r="E319" s="114">
        <f>IF(P$13&gt;1,"未定",ROUND(((P$9-SUM(C$9:C318))*P$14/100)/12,0))</f>
        <v>0</v>
      </c>
      <c r="F319" s="231">
        <f t="shared" si="29"/>
        <v>0</v>
      </c>
      <c r="G319" s="121" t="s">
        <v>184</v>
      </c>
      <c r="H319" s="122">
        <f>SUM(B309:B320)</f>
        <v>0</v>
      </c>
      <c r="I319" s="219"/>
      <c r="J319" s="116"/>
      <c r="K319" s="116"/>
      <c r="L319" s="116"/>
      <c r="M319" s="117">
        <f t="shared" si="24"/>
        <v>0</v>
      </c>
      <c r="N319" s="265"/>
      <c r="O319" s="259"/>
      <c r="P319" s="259"/>
      <c r="Q319" s="259"/>
      <c r="R319" s="259"/>
      <c r="S319" s="259"/>
      <c r="T319" s="259"/>
      <c r="U319" s="259"/>
      <c r="V319" s="259"/>
      <c r="W319" s="259"/>
      <c r="X319" s="274"/>
      <c r="Y319" s="274"/>
      <c r="Z319" s="274"/>
      <c r="AA319" s="278"/>
      <c r="AB319" s="259"/>
      <c r="AC319" s="259"/>
    </row>
    <row r="320" spans="1:29" s="93" customFormat="1" ht="18.75" customHeight="1" x14ac:dyDescent="0.2">
      <c r="A320" s="216">
        <f t="shared" si="27"/>
        <v>0</v>
      </c>
      <c r="B320" s="226">
        <f t="shared" si="28"/>
        <v>0</v>
      </c>
      <c r="C320" s="227">
        <f>IF(($P$9-SUM($C$9:C319))&gt;0,$AA$9,0)</f>
        <v>0</v>
      </c>
      <c r="D320" s="228">
        <f>IF(($P$10-SUM($D$9:D319))&gt;0,$AA$10,0)</f>
        <v>0</v>
      </c>
      <c r="E320" s="229">
        <f>IF(P$13&gt;1,"未定",ROUND(((P$9-SUM(C$9:C319))*P$14/100)/12,0))</f>
        <v>0</v>
      </c>
      <c r="F320" s="230">
        <f t="shared" si="29"/>
        <v>0</v>
      </c>
      <c r="G320" s="129" t="s">
        <v>186</v>
      </c>
      <c r="H320" s="130">
        <f>IF(P$13&gt;1,"未定",SUM(E309:E320))</f>
        <v>0</v>
      </c>
      <c r="I320" s="44"/>
      <c r="J320" s="44"/>
      <c r="K320" s="44"/>
      <c r="L320" s="44"/>
      <c r="M320" s="215">
        <f t="shared" si="24"/>
        <v>0</v>
      </c>
      <c r="N320" s="265"/>
      <c r="O320" s="259"/>
      <c r="P320" s="259"/>
      <c r="Q320" s="259"/>
      <c r="R320" s="259"/>
      <c r="S320" s="259"/>
      <c r="T320" s="259"/>
      <c r="U320" s="259"/>
      <c r="V320" s="259"/>
      <c r="W320" s="259"/>
      <c r="X320" s="274"/>
      <c r="Y320" s="274"/>
      <c r="Z320" s="274"/>
      <c r="AA320" s="278"/>
      <c r="AB320" s="259"/>
      <c r="AC320" s="259"/>
    </row>
    <row r="321" spans="1:29" s="93" customFormat="1" ht="18.75" customHeight="1" x14ac:dyDescent="0.2">
      <c r="A321" s="225">
        <f t="shared" si="27"/>
        <v>0</v>
      </c>
      <c r="B321" s="220">
        <f t="shared" si="28"/>
        <v>0</v>
      </c>
      <c r="C321" s="221">
        <f>IF(($P$9-SUM($C$9:C320))&gt;0,$AA$9,0)</f>
        <v>0</v>
      </c>
      <c r="D321" s="222">
        <f>IF(($P$10-SUM($D$9:D320))&gt;0,$AA$10,0)</f>
        <v>0</v>
      </c>
      <c r="E321" s="223">
        <f>IF(P$13&gt;1,"未定",ROUND(((P$9-SUM(C$9:C320))*P$14/100)/12,0))</f>
        <v>0</v>
      </c>
      <c r="F321" s="224">
        <f t="shared" si="29"/>
        <v>0</v>
      </c>
      <c r="G321" s="661" t="s">
        <v>459</v>
      </c>
      <c r="H321" s="662"/>
      <c r="I321" s="217"/>
      <c r="J321" s="217"/>
      <c r="K321" s="217"/>
      <c r="L321" s="217"/>
      <c r="M321" s="218">
        <f t="shared" si="24"/>
        <v>0</v>
      </c>
      <c r="N321" s="265"/>
      <c r="O321" s="259"/>
      <c r="P321" s="259"/>
      <c r="Q321" s="259"/>
      <c r="R321" s="259"/>
      <c r="S321" s="259"/>
      <c r="T321" s="259"/>
      <c r="U321" s="259"/>
      <c r="V321" s="259"/>
      <c r="W321" s="259"/>
      <c r="X321" s="274"/>
      <c r="Y321" s="274"/>
      <c r="Z321" s="274"/>
      <c r="AA321" s="278"/>
      <c r="AB321" s="259"/>
      <c r="AC321" s="259"/>
    </row>
    <row r="322" spans="1:29" s="93" customFormat="1" ht="18.75" customHeight="1" x14ac:dyDescent="0.2">
      <c r="A322" s="110">
        <f t="shared" si="27"/>
        <v>0</v>
      </c>
      <c r="B322" s="111">
        <f t="shared" si="28"/>
        <v>0</v>
      </c>
      <c r="C322" s="112">
        <f>IF(($P$9-SUM($C$9:C321))&gt;0,$AA$9,0)</f>
        <v>0</v>
      </c>
      <c r="D322" s="113">
        <f>IF(($P$10-SUM($D$9:D321))&gt;0,$AA$10,0)</f>
        <v>0</v>
      </c>
      <c r="E322" s="114">
        <f>IF(P$13&gt;1,"未定",ROUND(((P$9-SUM(C$9:C321))*P$14/100)/12,0))</f>
        <v>0</v>
      </c>
      <c r="F322" s="231">
        <f t="shared" si="29"/>
        <v>0</v>
      </c>
      <c r="G322" s="663"/>
      <c r="H322" s="664"/>
      <c r="I322" s="219"/>
      <c r="J322" s="116"/>
      <c r="K322" s="116"/>
      <c r="L322" s="116"/>
      <c r="M322" s="117">
        <f t="shared" si="24"/>
        <v>0</v>
      </c>
      <c r="N322" s="265"/>
      <c r="O322" s="259"/>
      <c r="P322" s="259"/>
      <c r="Q322" s="259"/>
      <c r="R322" s="259"/>
      <c r="S322" s="259"/>
      <c r="T322" s="259"/>
      <c r="U322" s="259"/>
      <c r="V322" s="259"/>
      <c r="W322" s="259"/>
      <c r="X322" s="274"/>
      <c r="Y322" s="274"/>
      <c r="Z322" s="274"/>
      <c r="AA322" s="278"/>
      <c r="AB322" s="259"/>
      <c r="AC322" s="259"/>
    </row>
    <row r="323" spans="1:29" s="93" customFormat="1" ht="18.75" customHeight="1" x14ac:dyDescent="0.2">
      <c r="A323" s="110">
        <f t="shared" si="27"/>
        <v>0</v>
      </c>
      <c r="B323" s="111">
        <f t="shared" si="28"/>
        <v>0</v>
      </c>
      <c r="C323" s="112">
        <f>IF(($P$9-SUM($C$9:C322))&gt;0,$AA$9,0)</f>
        <v>0</v>
      </c>
      <c r="D323" s="113">
        <f>IF(($P$10-SUM($D$9:D322))&gt;0,$AA$10,0)</f>
        <v>0</v>
      </c>
      <c r="E323" s="114">
        <f>IF(P$13&gt;1,"未定",ROUND(((P$9-SUM(C$9:C322))*P$14/100)/12,0))</f>
        <v>0</v>
      </c>
      <c r="F323" s="231">
        <f t="shared" si="29"/>
        <v>0</v>
      </c>
      <c r="G323" s="663"/>
      <c r="H323" s="664"/>
      <c r="I323" s="219"/>
      <c r="J323" s="116"/>
      <c r="K323" s="116"/>
      <c r="L323" s="116"/>
      <c r="M323" s="117">
        <f t="shared" si="24"/>
        <v>0</v>
      </c>
      <c r="N323" s="265"/>
      <c r="O323" s="259"/>
      <c r="P323" s="259"/>
      <c r="Q323" s="259"/>
      <c r="R323" s="259"/>
      <c r="S323" s="259"/>
      <c r="T323" s="259"/>
      <c r="U323" s="259"/>
      <c r="V323" s="259"/>
      <c r="W323" s="259"/>
      <c r="X323" s="274"/>
      <c r="Y323" s="274"/>
      <c r="Z323" s="274"/>
      <c r="AA323" s="278"/>
      <c r="AB323" s="259"/>
      <c r="AC323" s="259"/>
    </row>
    <row r="324" spans="1:29" s="93" customFormat="1" ht="18.75" customHeight="1" x14ac:dyDescent="0.2">
      <c r="A324" s="110">
        <f t="shared" si="27"/>
        <v>0</v>
      </c>
      <c r="B324" s="111">
        <f t="shared" si="28"/>
        <v>0</v>
      </c>
      <c r="C324" s="112">
        <f>IF(($P$9-SUM($C$9:C323))&gt;0,$AA$9,0)</f>
        <v>0</v>
      </c>
      <c r="D324" s="113">
        <f>IF(($P$10-SUM($D$9:D323))&gt;0,$AA$10,0)</f>
        <v>0</v>
      </c>
      <c r="E324" s="114">
        <f>IF(P$13&gt;1,"未定",ROUND(((P$9-SUM(C$9:C323))*P$14/100)/12,0))</f>
        <v>0</v>
      </c>
      <c r="F324" s="231">
        <f t="shared" si="29"/>
        <v>0</v>
      </c>
      <c r="G324" s="663"/>
      <c r="H324" s="664"/>
      <c r="I324" s="219"/>
      <c r="J324" s="116"/>
      <c r="K324" s="116"/>
      <c r="L324" s="116"/>
      <c r="M324" s="117">
        <f t="shared" si="24"/>
        <v>0</v>
      </c>
      <c r="N324" s="265"/>
      <c r="O324" s="259"/>
      <c r="P324" s="259"/>
      <c r="Q324" s="259"/>
      <c r="R324" s="259"/>
      <c r="S324" s="259"/>
      <c r="T324" s="259"/>
      <c r="U324" s="259"/>
      <c r="V324" s="259"/>
      <c r="W324" s="259"/>
      <c r="X324" s="274"/>
      <c r="Y324" s="274"/>
      <c r="Z324" s="274"/>
      <c r="AA324" s="278"/>
      <c r="AB324" s="259"/>
      <c r="AC324" s="259"/>
    </row>
    <row r="325" spans="1:29" s="93" customFormat="1" ht="18.75" customHeight="1" x14ac:dyDescent="0.2">
      <c r="A325" s="110">
        <f t="shared" si="27"/>
        <v>0</v>
      </c>
      <c r="B325" s="111">
        <f t="shared" si="28"/>
        <v>0</v>
      </c>
      <c r="C325" s="112">
        <f>IF(($P$9-SUM($C$9:C324))&gt;0,$AA$9,0)</f>
        <v>0</v>
      </c>
      <c r="D325" s="113">
        <f>IF(($P$10-SUM($D$9:D324))&gt;0,$AA$10,0)</f>
        <v>0</v>
      </c>
      <c r="E325" s="114">
        <f>IF(P$13&gt;1,"未定",ROUND(((P$9-SUM(C$9:C324))*P$14/100)/12,0))</f>
        <v>0</v>
      </c>
      <c r="F325" s="231">
        <f t="shared" si="29"/>
        <v>0</v>
      </c>
      <c r="G325" s="663"/>
      <c r="H325" s="664"/>
      <c r="I325" s="219"/>
      <c r="J325" s="116"/>
      <c r="K325" s="116"/>
      <c r="L325" s="116"/>
      <c r="M325" s="117">
        <f t="shared" si="24"/>
        <v>0</v>
      </c>
      <c r="N325" s="265"/>
      <c r="O325" s="259"/>
      <c r="P325" s="259"/>
      <c r="Q325" s="259"/>
      <c r="R325" s="259"/>
      <c r="S325" s="259"/>
      <c r="T325" s="259"/>
      <c r="U325" s="259"/>
      <c r="V325" s="259"/>
      <c r="W325" s="259"/>
      <c r="X325" s="274"/>
      <c r="Y325" s="274"/>
      <c r="Z325" s="274"/>
      <c r="AA325" s="278"/>
      <c r="AB325" s="259"/>
      <c r="AC325" s="259"/>
    </row>
    <row r="326" spans="1:29" s="93" customFormat="1" ht="18.75" customHeight="1" x14ac:dyDescent="0.2">
      <c r="A326" s="110">
        <f t="shared" si="27"/>
        <v>0</v>
      </c>
      <c r="B326" s="111">
        <f t="shared" si="28"/>
        <v>0</v>
      </c>
      <c r="C326" s="112">
        <f>IF(($P$9-SUM($C$9:C325))&gt;0,$AA$9,0)</f>
        <v>0</v>
      </c>
      <c r="D326" s="113">
        <f>IF(($P$10-SUM($D$9:D325))&gt;0,$AA$10,0)</f>
        <v>0</v>
      </c>
      <c r="E326" s="114">
        <f>IF(P$13&gt;1,"未定",ROUND(((P$9-SUM(C$9:C325))*P$14/100)/12,0))</f>
        <v>0</v>
      </c>
      <c r="F326" s="231">
        <f t="shared" si="29"/>
        <v>0</v>
      </c>
      <c r="G326" s="663"/>
      <c r="H326" s="664"/>
      <c r="I326" s="219"/>
      <c r="J326" s="116"/>
      <c r="K326" s="116"/>
      <c r="L326" s="116"/>
      <c r="M326" s="117">
        <f t="shared" si="24"/>
        <v>0</v>
      </c>
      <c r="N326" s="265"/>
      <c r="O326" s="259"/>
      <c r="P326" s="259"/>
      <c r="Q326" s="259"/>
      <c r="R326" s="259"/>
      <c r="S326" s="259"/>
      <c r="T326" s="259"/>
      <c r="U326" s="259"/>
      <c r="V326" s="259"/>
      <c r="W326" s="259"/>
      <c r="X326" s="274"/>
      <c r="Y326" s="274"/>
      <c r="Z326" s="274"/>
      <c r="AA326" s="278"/>
      <c r="AB326" s="259"/>
      <c r="AC326" s="259"/>
    </row>
    <row r="327" spans="1:29" s="93" customFormat="1" ht="18.75" customHeight="1" x14ac:dyDescent="0.2">
      <c r="A327" s="110">
        <f t="shared" si="27"/>
        <v>0</v>
      </c>
      <c r="B327" s="111">
        <f t="shared" si="28"/>
        <v>0</v>
      </c>
      <c r="C327" s="112">
        <f>IF(($P$9-SUM($C$9:C326))&gt;0,$AA$9,0)</f>
        <v>0</v>
      </c>
      <c r="D327" s="113">
        <f>IF(($P$10-SUM($D$9:D326))&gt;0,$AA$10,0)</f>
        <v>0</v>
      </c>
      <c r="E327" s="114">
        <f>IF(P$13&gt;1,"未定",ROUND(((P$9-SUM(C$9:C326))*P$14/100)/12,0))</f>
        <v>0</v>
      </c>
      <c r="F327" s="231">
        <f t="shared" si="29"/>
        <v>0</v>
      </c>
      <c r="G327" s="663"/>
      <c r="H327" s="664"/>
      <c r="I327" s="219"/>
      <c r="J327" s="116"/>
      <c r="K327" s="116"/>
      <c r="L327" s="116"/>
      <c r="M327" s="117">
        <f t="shared" si="24"/>
        <v>0</v>
      </c>
      <c r="N327" s="265"/>
      <c r="O327" s="259"/>
      <c r="P327" s="259"/>
      <c r="Q327" s="259"/>
      <c r="R327" s="259"/>
      <c r="S327" s="259"/>
      <c r="T327" s="259"/>
      <c r="U327" s="259"/>
      <c r="V327" s="259"/>
      <c r="W327" s="259"/>
      <c r="X327" s="274"/>
      <c r="Y327" s="274"/>
      <c r="Z327" s="274"/>
      <c r="AA327" s="278"/>
      <c r="AB327" s="259"/>
      <c r="AC327" s="259"/>
    </row>
    <row r="328" spans="1:29" s="93" customFormat="1" ht="18.75" customHeight="1" x14ac:dyDescent="0.2">
      <c r="A328" s="110">
        <f t="shared" si="27"/>
        <v>0</v>
      </c>
      <c r="B328" s="111">
        <f t="shared" si="28"/>
        <v>0</v>
      </c>
      <c r="C328" s="112">
        <f>IF(($P$9-SUM($C$9:C327))&gt;0,$AA$9,0)</f>
        <v>0</v>
      </c>
      <c r="D328" s="113">
        <f>IF(($P$10-SUM($D$9:D327))&gt;0,$AA$10,0)</f>
        <v>0</v>
      </c>
      <c r="E328" s="114">
        <f>IF(P$13&gt;1,"未定",ROUND(((P$9-SUM(C$9:C327))*P$14/100)/12,0))</f>
        <v>0</v>
      </c>
      <c r="F328" s="231">
        <f t="shared" si="29"/>
        <v>0</v>
      </c>
      <c r="G328" s="663"/>
      <c r="H328" s="664"/>
      <c r="I328" s="219"/>
      <c r="J328" s="116"/>
      <c r="K328" s="116"/>
      <c r="L328" s="116"/>
      <c r="M328" s="117">
        <f t="shared" si="24"/>
        <v>0</v>
      </c>
      <c r="N328" s="265"/>
      <c r="O328" s="259"/>
      <c r="P328" s="259"/>
      <c r="Q328" s="259"/>
      <c r="R328" s="259"/>
      <c r="S328" s="259"/>
      <c r="T328" s="259"/>
      <c r="U328" s="259"/>
      <c r="V328" s="259"/>
      <c r="W328" s="259"/>
      <c r="X328" s="274"/>
      <c r="Y328" s="274"/>
      <c r="Z328" s="274"/>
      <c r="AA328" s="278"/>
      <c r="AB328" s="259"/>
      <c r="AC328" s="259"/>
    </row>
    <row r="329" spans="1:29" s="93" customFormat="1" ht="18.75" customHeight="1" x14ac:dyDescent="0.2">
      <c r="A329" s="110">
        <f t="shared" si="27"/>
        <v>0</v>
      </c>
      <c r="B329" s="111">
        <f t="shared" si="28"/>
        <v>0</v>
      </c>
      <c r="C329" s="112">
        <f>IF(($P$9-SUM($C$9:C328))&gt;0,$AA$9,0)</f>
        <v>0</v>
      </c>
      <c r="D329" s="113">
        <f>IF(($P$10-SUM($D$9:D328))&gt;0,$AA$10,0)</f>
        <v>0</v>
      </c>
      <c r="E329" s="114">
        <f>IF(P$13&gt;1,"未定",ROUND(((P$9-SUM(C$9:C328))*P$14/100)/12,0))</f>
        <v>0</v>
      </c>
      <c r="F329" s="231">
        <f t="shared" si="29"/>
        <v>0</v>
      </c>
      <c r="G329" s="663"/>
      <c r="H329" s="664"/>
      <c r="I329" s="219"/>
      <c r="J329" s="116"/>
      <c r="K329" s="116"/>
      <c r="L329" s="116"/>
      <c r="M329" s="117">
        <f t="shared" ref="M329:M369" si="30">SUM(I329:L329)</f>
        <v>0</v>
      </c>
      <c r="N329" s="265"/>
      <c r="O329" s="259"/>
      <c r="P329" s="259"/>
      <c r="Q329" s="259"/>
      <c r="R329" s="259"/>
      <c r="S329" s="259"/>
      <c r="T329" s="259"/>
      <c r="U329" s="259"/>
      <c r="V329" s="259"/>
      <c r="W329" s="259"/>
      <c r="X329" s="274"/>
      <c r="Y329" s="274"/>
      <c r="Z329" s="274"/>
      <c r="AA329" s="278"/>
      <c r="AB329" s="259"/>
      <c r="AC329" s="259"/>
    </row>
    <row r="330" spans="1:29" s="93" customFormat="1" ht="18.75" customHeight="1" x14ac:dyDescent="0.2">
      <c r="A330" s="110">
        <f t="shared" si="27"/>
        <v>0</v>
      </c>
      <c r="B330" s="111">
        <f t="shared" si="28"/>
        <v>0</v>
      </c>
      <c r="C330" s="112">
        <f>IF(($P$9-SUM($C$9:C329))&gt;0,$AA$9,0)</f>
        <v>0</v>
      </c>
      <c r="D330" s="113">
        <f>IF(($P$10-SUM($D$9:D329))&gt;0,$AA$10,0)</f>
        <v>0</v>
      </c>
      <c r="E330" s="114">
        <f>IF(P$13&gt;1,"未定",ROUND(((P$9-SUM(C$9:C329))*P$14/100)/12,0))</f>
        <v>0</v>
      </c>
      <c r="F330" s="231">
        <f t="shared" si="29"/>
        <v>0</v>
      </c>
      <c r="G330" s="119" t="s">
        <v>115</v>
      </c>
      <c r="H330" s="134">
        <f>IF(P$13&gt;1,"未定",SUM(F321:F332))</f>
        <v>0</v>
      </c>
      <c r="I330" s="219"/>
      <c r="J330" s="116"/>
      <c r="K330" s="116"/>
      <c r="L330" s="116"/>
      <c r="M330" s="117">
        <f t="shared" si="30"/>
        <v>0</v>
      </c>
      <c r="N330" s="265"/>
      <c r="O330" s="259"/>
      <c r="P330" s="259"/>
      <c r="Q330" s="259"/>
      <c r="R330" s="259"/>
      <c r="S330" s="259"/>
      <c r="T330" s="259"/>
      <c r="U330" s="259"/>
      <c r="V330" s="259"/>
      <c r="W330" s="259"/>
      <c r="X330" s="274"/>
      <c r="Y330" s="274"/>
      <c r="Z330" s="274"/>
      <c r="AA330" s="278"/>
      <c r="AB330" s="259"/>
      <c r="AC330" s="259"/>
    </row>
    <row r="331" spans="1:29" s="93" customFormat="1" ht="18.75" customHeight="1" x14ac:dyDescent="0.2">
      <c r="A331" s="110">
        <f t="shared" si="27"/>
        <v>0</v>
      </c>
      <c r="B331" s="111">
        <f t="shared" si="28"/>
        <v>0</v>
      </c>
      <c r="C331" s="112">
        <f>IF(($P$9-SUM($C$9:C330))&gt;0,$AA$9,0)</f>
        <v>0</v>
      </c>
      <c r="D331" s="113">
        <f>IF(($P$10-SUM($D$9:D330))&gt;0,$AA$10,0)</f>
        <v>0</v>
      </c>
      <c r="E331" s="114">
        <f>IF(P$13&gt;1,"未定",ROUND(((P$9-SUM(C$9:C330))*P$14/100)/12,0))</f>
        <v>0</v>
      </c>
      <c r="F331" s="231">
        <f t="shared" si="29"/>
        <v>0</v>
      </c>
      <c r="G331" s="121" t="s">
        <v>184</v>
      </c>
      <c r="H331" s="122">
        <f>SUM(B321:B332)</f>
        <v>0</v>
      </c>
      <c r="I331" s="219"/>
      <c r="J331" s="116"/>
      <c r="K331" s="116"/>
      <c r="L331" s="116"/>
      <c r="M331" s="117">
        <f t="shared" si="30"/>
        <v>0</v>
      </c>
      <c r="N331" s="265"/>
      <c r="O331" s="259"/>
      <c r="P331" s="259"/>
      <c r="Q331" s="259"/>
      <c r="R331" s="259"/>
      <c r="S331" s="259"/>
      <c r="T331" s="259"/>
      <c r="U331" s="259"/>
      <c r="V331" s="259"/>
      <c r="W331" s="259"/>
      <c r="X331" s="274"/>
      <c r="Y331" s="274"/>
      <c r="Z331" s="274"/>
      <c r="AA331" s="278"/>
      <c r="AB331" s="259"/>
      <c r="AC331" s="259"/>
    </row>
    <row r="332" spans="1:29" s="93" customFormat="1" ht="18.75" customHeight="1" x14ac:dyDescent="0.2">
      <c r="A332" s="216">
        <f t="shared" si="27"/>
        <v>0</v>
      </c>
      <c r="B332" s="226">
        <f t="shared" si="28"/>
        <v>0</v>
      </c>
      <c r="C332" s="227">
        <f>IF(($P$9-SUM($C$9:C331))&gt;0,$AA$9,0)</f>
        <v>0</v>
      </c>
      <c r="D332" s="228">
        <f>IF(($P$10-SUM($D$9:D331))&gt;0,$AA$10,0)</f>
        <v>0</v>
      </c>
      <c r="E332" s="229">
        <f>IF(P$13&gt;1,"未定",ROUND(((P$9-SUM(C$9:C331))*P$14/100)/12,0))</f>
        <v>0</v>
      </c>
      <c r="F332" s="230">
        <f t="shared" si="29"/>
        <v>0</v>
      </c>
      <c r="G332" s="129" t="s">
        <v>186</v>
      </c>
      <c r="H332" s="130">
        <f>IF(P$13&gt;1,"未定",SUM(E321:E332))</f>
        <v>0</v>
      </c>
      <c r="I332" s="44"/>
      <c r="J332" s="44"/>
      <c r="K332" s="44"/>
      <c r="L332" s="44"/>
      <c r="M332" s="215">
        <f t="shared" si="30"/>
        <v>0</v>
      </c>
      <c r="N332" s="265"/>
      <c r="O332" s="259"/>
      <c r="P332" s="259"/>
      <c r="Q332" s="259"/>
      <c r="R332" s="259"/>
      <c r="S332" s="259"/>
      <c r="T332" s="259"/>
      <c r="U332" s="259"/>
      <c r="V332" s="259"/>
      <c r="W332" s="259"/>
      <c r="X332" s="274"/>
      <c r="Y332" s="274"/>
      <c r="Z332" s="274"/>
      <c r="AA332" s="278"/>
      <c r="AB332" s="259"/>
      <c r="AC332" s="259"/>
    </row>
    <row r="333" spans="1:29" s="93" customFormat="1" ht="18.75" customHeight="1" x14ac:dyDescent="0.2">
      <c r="A333" s="225">
        <f t="shared" si="27"/>
        <v>0</v>
      </c>
      <c r="B333" s="220">
        <f t="shared" si="28"/>
        <v>0</v>
      </c>
      <c r="C333" s="221">
        <f>IF(($P$9-SUM($C$9:C332))&gt;0,$AA$9,0)</f>
        <v>0</v>
      </c>
      <c r="D333" s="222">
        <f>IF(($P$10-SUM($D$9:D332))&gt;0,$AA$10,0)</f>
        <v>0</v>
      </c>
      <c r="E333" s="223">
        <f>IF(P$13&gt;1,"未定",ROUND(((P$9-SUM(C$9:C332))*P$14/100)/12,0))</f>
        <v>0</v>
      </c>
      <c r="F333" s="224">
        <f t="shared" si="29"/>
        <v>0</v>
      </c>
      <c r="G333" s="661" t="s">
        <v>460</v>
      </c>
      <c r="H333" s="662"/>
      <c r="I333" s="217"/>
      <c r="J333" s="217"/>
      <c r="K333" s="217"/>
      <c r="L333" s="217"/>
      <c r="M333" s="218">
        <f t="shared" si="30"/>
        <v>0</v>
      </c>
      <c r="N333" s="265"/>
      <c r="O333" s="259"/>
      <c r="P333" s="259"/>
      <c r="Q333" s="259"/>
      <c r="R333" s="259"/>
      <c r="S333" s="259"/>
      <c r="T333" s="259"/>
      <c r="U333" s="259"/>
      <c r="V333" s="259"/>
      <c r="W333" s="259"/>
      <c r="X333" s="274"/>
      <c r="Y333" s="274"/>
      <c r="Z333" s="274"/>
      <c r="AA333" s="278"/>
      <c r="AB333" s="259"/>
      <c r="AC333" s="259"/>
    </row>
    <row r="334" spans="1:29" s="93" customFormat="1" ht="18.75" customHeight="1" x14ac:dyDescent="0.2">
      <c r="A334" s="110">
        <f t="shared" si="27"/>
        <v>0</v>
      </c>
      <c r="B334" s="111">
        <f t="shared" si="28"/>
        <v>0</v>
      </c>
      <c r="C334" s="112">
        <f>IF(($P$9-SUM($C$9:C333))&gt;0,$AA$9,0)</f>
        <v>0</v>
      </c>
      <c r="D334" s="113">
        <f>IF(($P$10-SUM($D$9:D333))&gt;0,$AA$10,0)</f>
        <v>0</v>
      </c>
      <c r="E334" s="114">
        <f>IF(P$13&gt;1,"未定",ROUND(((P$9-SUM(C$9:C333))*P$14/100)/12,0))</f>
        <v>0</v>
      </c>
      <c r="F334" s="231">
        <f t="shared" si="29"/>
        <v>0</v>
      </c>
      <c r="G334" s="663"/>
      <c r="H334" s="664"/>
      <c r="I334" s="116"/>
      <c r="J334" s="116"/>
      <c r="K334" s="116"/>
      <c r="L334" s="116"/>
      <c r="M334" s="117">
        <f t="shared" si="30"/>
        <v>0</v>
      </c>
      <c r="N334" s="265"/>
      <c r="O334" s="259"/>
      <c r="P334" s="259"/>
      <c r="Q334" s="259"/>
      <c r="R334" s="259"/>
      <c r="S334" s="259"/>
      <c r="T334" s="259"/>
      <c r="U334" s="259"/>
      <c r="V334" s="259"/>
      <c r="W334" s="259"/>
      <c r="X334" s="274"/>
      <c r="Y334" s="274"/>
      <c r="Z334" s="274"/>
      <c r="AA334" s="278"/>
      <c r="AB334" s="259"/>
      <c r="AC334" s="259"/>
    </row>
    <row r="335" spans="1:29" s="93" customFormat="1" ht="18.75" customHeight="1" x14ac:dyDescent="0.2">
      <c r="A335" s="110">
        <f t="shared" si="27"/>
        <v>0</v>
      </c>
      <c r="B335" s="111">
        <f t="shared" si="28"/>
        <v>0</v>
      </c>
      <c r="C335" s="112">
        <f>IF(($P$9-SUM($C$9:C334))&gt;0,$AA$9,0)</f>
        <v>0</v>
      </c>
      <c r="D335" s="113">
        <f>IF(($P$10-SUM($D$9:D334))&gt;0,$AA$10,0)</f>
        <v>0</v>
      </c>
      <c r="E335" s="114">
        <f>IF(P$13&gt;1,"未定",ROUND(((P$9-SUM(C$9:C334))*P$14/100)/12,0))</f>
        <v>0</v>
      </c>
      <c r="F335" s="231">
        <f t="shared" si="29"/>
        <v>0</v>
      </c>
      <c r="G335" s="663"/>
      <c r="H335" s="664"/>
      <c r="I335" s="116"/>
      <c r="J335" s="116"/>
      <c r="K335" s="116"/>
      <c r="L335" s="116"/>
      <c r="M335" s="117">
        <f t="shared" si="30"/>
        <v>0</v>
      </c>
      <c r="N335" s="265"/>
      <c r="O335" s="259"/>
      <c r="P335" s="259"/>
      <c r="Q335" s="259"/>
      <c r="R335" s="259"/>
      <c r="S335" s="259"/>
      <c r="T335" s="259"/>
      <c r="U335" s="259"/>
      <c r="V335" s="259"/>
      <c r="W335" s="259"/>
      <c r="X335" s="274"/>
      <c r="Y335" s="274"/>
      <c r="Z335" s="274"/>
      <c r="AA335" s="278"/>
      <c r="AB335" s="259"/>
      <c r="AC335" s="259"/>
    </row>
    <row r="336" spans="1:29" s="93" customFormat="1" ht="18.75" customHeight="1" x14ac:dyDescent="0.2">
      <c r="A336" s="110">
        <f t="shared" si="27"/>
        <v>0</v>
      </c>
      <c r="B336" s="111">
        <f t="shared" si="28"/>
        <v>0</v>
      </c>
      <c r="C336" s="112">
        <f>IF(($P$9-SUM($C$9:C335))&gt;0,$AA$9,0)</f>
        <v>0</v>
      </c>
      <c r="D336" s="113">
        <f>IF(($P$10-SUM($D$9:D335))&gt;0,$AA$10,0)</f>
        <v>0</v>
      </c>
      <c r="E336" s="114">
        <f>IF(P$13&gt;1,"未定",ROUND(((P$9-SUM(C$9:C335))*P$14/100)/12,0))</f>
        <v>0</v>
      </c>
      <c r="F336" s="231">
        <f t="shared" si="29"/>
        <v>0</v>
      </c>
      <c r="G336" s="663"/>
      <c r="H336" s="664"/>
      <c r="I336" s="116"/>
      <c r="J336" s="116"/>
      <c r="K336" s="116"/>
      <c r="L336" s="116"/>
      <c r="M336" s="117">
        <f t="shared" si="30"/>
        <v>0</v>
      </c>
      <c r="N336" s="265"/>
      <c r="O336" s="259"/>
      <c r="P336" s="259"/>
      <c r="Q336" s="259"/>
      <c r="R336" s="259"/>
      <c r="S336" s="259"/>
      <c r="T336" s="259"/>
      <c r="U336" s="259"/>
      <c r="V336" s="259"/>
      <c r="W336" s="259"/>
      <c r="X336" s="274"/>
      <c r="Y336" s="274"/>
      <c r="Z336" s="274"/>
      <c r="AA336" s="278"/>
      <c r="AB336" s="259"/>
      <c r="AC336" s="259"/>
    </row>
    <row r="337" spans="1:29" s="93" customFormat="1" ht="18.75" customHeight="1" x14ac:dyDescent="0.2">
      <c r="A337" s="110">
        <f t="shared" si="27"/>
        <v>0</v>
      </c>
      <c r="B337" s="111">
        <f t="shared" si="28"/>
        <v>0</v>
      </c>
      <c r="C337" s="112">
        <f>IF(($P$9-SUM($C$9:C336))&gt;0,$AA$9,0)</f>
        <v>0</v>
      </c>
      <c r="D337" s="113">
        <f>IF(($P$10-SUM($D$9:D336))&gt;0,$AA$10,0)</f>
        <v>0</v>
      </c>
      <c r="E337" s="114">
        <f>IF(P$13&gt;1,"未定",ROUND(((P$9-SUM(C$9:C336))*P$14/100)/12,0))</f>
        <v>0</v>
      </c>
      <c r="F337" s="231">
        <f t="shared" si="29"/>
        <v>0</v>
      </c>
      <c r="G337" s="663"/>
      <c r="H337" s="664"/>
      <c r="I337" s="116"/>
      <c r="J337" s="116"/>
      <c r="K337" s="116"/>
      <c r="L337" s="116"/>
      <c r="M337" s="117">
        <f t="shared" si="30"/>
        <v>0</v>
      </c>
      <c r="N337" s="265"/>
      <c r="O337" s="259"/>
      <c r="P337" s="259"/>
      <c r="Q337" s="259"/>
      <c r="R337" s="259"/>
      <c r="S337" s="259"/>
      <c r="T337" s="259"/>
      <c r="U337" s="259"/>
      <c r="V337" s="259"/>
      <c r="W337" s="259"/>
      <c r="X337" s="274"/>
      <c r="Y337" s="274"/>
      <c r="Z337" s="274"/>
      <c r="AA337" s="278"/>
      <c r="AB337" s="259"/>
      <c r="AC337" s="259"/>
    </row>
    <row r="338" spans="1:29" s="93" customFormat="1" ht="18.75" customHeight="1" x14ac:dyDescent="0.2">
      <c r="A338" s="110">
        <f t="shared" si="27"/>
        <v>0</v>
      </c>
      <c r="B338" s="111">
        <f t="shared" si="28"/>
        <v>0</v>
      </c>
      <c r="C338" s="112">
        <f>IF(($P$9-SUM($C$9:C337))&gt;0,$AA$9,0)</f>
        <v>0</v>
      </c>
      <c r="D338" s="113">
        <f>IF(($P$10-SUM($D$9:D337))&gt;0,$AA$10,0)</f>
        <v>0</v>
      </c>
      <c r="E338" s="114">
        <f>IF(P$13&gt;1,"未定",ROUND(((P$9-SUM(C$9:C337))*P$14/100)/12,0))</f>
        <v>0</v>
      </c>
      <c r="F338" s="231">
        <f t="shared" si="29"/>
        <v>0</v>
      </c>
      <c r="G338" s="663"/>
      <c r="H338" s="664"/>
      <c r="I338" s="116"/>
      <c r="J338" s="116"/>
      <c r="K338" s="116"/>
      <c r="L338" s="116"/>
      <c r="M338" s="117">
        <f t="shared" si="30"/>
        <v>0</v>
      </c>
      <c r="N338" s="265"/>
      <c r="O338" s="259"/>
      <c r="P338" s="259"/>
      <c r="Q338" s="259"/>
      <c r="R338" s="259"/>
      <c r="S338" s="259"/>
      <c r="T338" s="259"/>
      <c r="U338" s="259"/>
      <c r="V338" s="259"/>
      <c r="W338" s="259"/>
      <c r="X338" s="274"/>
      <c r="Y338" s="274"/>
      <c r="Z338" s="274"/>
      <c r="AA338" s="278"/>
      <c r="AB338" s="259"/>
      <c r="AC338" s="259"/>
    </row>
    <row r="339" spans="1:29" s="93" customFormat="1" ht="18.75" customHeight="1" x14ac:dyDescent="0.2">
      <c r="A339" s="110">
        <f t="shared" si="27"/>
        <v>0</v>
      </c>
      <c r="B339" s="111">
        <f t="shared" si="28"/>
        <v>0</v>
      </c>
      <c r="C339" s="112">
        <f>IF(($P$9-SUM($C$9:C338))&gt;0,$AA$9,0)</f>
        <v>0</v>
      </c>
      <c r="D339" s="113">
        <f>IF(($P$10-SUM($D$9:D338))&gt;0,$AA$10,0)</f>
        <v>0</v>
      </c>
      <c r="E339" s="114">
        <f>IF(P$13&gt;1,"未定",ROUND(((P$9-SUM(C$9:C338))*P$14/100)/12,0))</f>
        <v>0</v>
      </c>
      <c r="F339" s="231">
        <f t="shared" si="29"/>
        <v>0</v>
      </c>
      <c r="G339" s="663"/>
      <c r="H339" s="664"/>
      <c r="I339" s="116"/>
      <c r="J339" s="116"/>
      <c r="K339" s="116"/>
      <c r="L339" s="116"/>
      <c r="M339" s="117">
        <f t="shared" si="30"/>
        <v>0</v>
      </c>
      <c r="N339" s="265"/>
      <c r="O339" s="259"/>
      <c r="P339" s="259"/>
      <c r="Q339" s="259"/>
      <c r="R339" s="259"/>
      <c r="S339" s="259"/>
      <c r="T339" s="259"/>
      <c r="U339" s="259"/>
      <c r="V339" s="259"/>
      <c r="W339" s="259"/>
      <c r="X339" s="274"/>
      <c r="Y339" s="274"/>
      <c r="Z339" s="274"/>
      <c r="AA339" s="278"/>
      <c r="AB339" s="259"/>
      <c r="AC339" s="259"/>
    </row>
    <row r="340" spans="1:29" s="93" customFormat="1" ht="18.75" customHeight="1" x14ac:dyDescent="0.2">
      <c r="A340" s="110">
        <f t="shared" si="27"/>
        <v>0</v>
      </c>
      <c r="B340" s="111">
        <f t="shared" si="28"/>
        <v>0</v>
      </c>
      <c r="C340" s="112">
        <f>IF(($P$9-SUM($C$9:C339))&gt;0,$AA$9,0)</f>
        <v>0</v>
      </c>
      <c r="D340" s="113">
        <f>IF(($P$10-SUM($D$9:D339))&gt;0,$AA$10,0)</f>
        <v>0</v>
      </c>
      <c r="E340" s="114">
        <f>IF(P$13&gt;1,"未定",ROUND(((P$9-SUM(C$9:C339))*P$14/100)/12,0))</f>
        <v>0</v>
      </c>
      <c r="F340" s="231">
        <f t="shared" si="29"/>
        <v>0</v>
      </c>
      <c r="G340" s="663"/>
      <c r="H340" s="664"/>
      <c r="I340" s="116"/>
      <c r="J340" s="116"/>
      <c r="K340" s="116"/>
      <c r="L340" s="116"/>
      <c r="M340" s="117">
        <f t="shared" si="30"/>
        <v>0</v>
      </c>
      <c r="N340" s="265"/>
      <c r="O340" s="259"/>
      <c r="P340" s="259"/>
      <c r="Q340" s="259"/>
      <c r="R340" s="259"/>
      <c r="S340" s="259"/>
      <c r="T340" s="259"/>
      <c r="U340" s="259"/>
      <c r="V340" s="259"/>
      <c r="W340" s="259"/>
      <c r="X340" s="274"/>
      <c r="Y340" s="274"/>
      <c r="Z340" s="274"/>
      <c r="AA340" s="278"/>
      <c r="AB340" s="259"/>
      <c r="AC340" s="259"/>
    </row>
    <row r="341" spans="1:29" s="93" customFormat="1" ht="18.75" customHeight="1" x14ac:dyDescent="0.2">
      <c r="A341" s="110">
        <f t="shared" si="27"/>
        <v>0</v>
      </c>
      <c r="B341" s="111">
        <f t="shared" si="28"/>
        <v>0</v>
      </c>
      <c r="C341" s="112">
        <f>IF(($P$9-SUM($C$9:C340))&gt;0,$AA$9,0)</f>
        <v>0</v>
      </c>
      <c r="D341" s="113">
        <f>IF(($P$10-SUM($D$9:D340))&gt;0,$AA$10,0)</f>
        <v>0</v>
      </c>
      <c r="E341" s="114">
        <f>IF(P$13&gt;1,"未定",ROUND(((P$9-SUM(C$9:C340))*P$14/100)/12,0))</f>
        <v>0</v>
      </c>
      <c r="F341" s="231">
        <f t="shared" si="29"/>
        <v>0</v>
      </c>
      <c r="G341" s="663"/>
      <c r="H341" s="664"/>
      <c r="I341" s="116"/>
      <c r="J341" s="116"/>
      <c r="K341" s="116"/>
      <c r="L341" s="116"/>
      <c r="M341" s="117">
        <f t="shared" si="30"/>
        <v>0</v>
      </c>
      <c r="N341" s="265"/>
      <c r="O341" s="259"/>
      <c r="P341" s="259"/>
      <c r="Q341" s="259"/>
      <c r="R341" s="259"/>
      <c r="S341" s="259"/>
      <c r="T341" s="259"/>
      <c r="U341" s="259"/>
      <c r="V341" s="259"/>
      <c r="W341" s="259"/>
      <c r="X341" s="274"/>
      <c r="Y341" s="274"/>
      <c r="Z341" s="274"/>
      <c r="AA341" s="278"/>
      <c r="AB341" s="259"/>
      <c r="AC341" s="259"/>
    </row>
    <row r="342" spans="1:29" s="93" customFormat="1" ht="18.75" customHeight="1" x14ac:dyDescent="0.2">
      <c r="A342" s="110">
        <f t="shared" si="27"/>
        <v>0</v>
      </c>
      <c r="B342" s="111">
        <f t="shared" si="28"/>
        <v>0</v>
      </c>
      <c r="C342" s="112">
        <f>IF(($P$9-SUM($C$9:C341))&gt;0,$AA$9,0)</f>
        <v>0</v>
      </c>
      <c r="D342" s="113">
        <f>IF(($P$10-SUM($D$9:D341))&gt;0,$AA$10,0)</f>
        <v>0</v>
      </c>
      <c r="E342" s="114">
        <f>IF(P$13&gt;1,"未定",ROUND(((P$9-SUM(C$9:C341))*P$14/100)/12,0))</f>
        <v>0</v>
      </c>
      <c r="F342" s="231">
        <f t="shared" si="29"/>
        <v>0</v>
      </c>
      <c r="G342" s="119" t="s">
        <v>115</v>
      </c>
      <c r="H342" s="134">
        <f>IF(P$13&gt;1,"未定",SUM(F333:F344))</f>
        <v>0</v>
      </c>
      <c r="I342" s="116"/>
      <c r="J342" s="116"/>
      <c r="K342" s="116"/>
      <c r="L342" s="116"/>
      <c r="M342" s="117">
        <f t="shared" si="30"/>
        <v>0</v>
      </c>
      <c r="N342" s="265"/>
      <c r="O342" s="259"/>
      <c r="P342" s="259"/>
      <c r="Q342" s="259"/>
      <c r="R342" s="259"/>
      <c r="S342" s="259"/>
      <c r="T342" s="259"/>
      <c r="U342" s="259"/>
      <c r="V342" s="259"/>
      <c r="W342" s="259"/>
      <c r="X342" s="274"/>
      <c r="Y342" s="274"/>
      <c r="Z342" s="274"/>
      <c r="AA342" s="278"/>
      <c r="AB342" s="259"/>
      <c r="AC342" s="259"/>
    </row>
    <row r="343" spans="1:29" s="93" customFormat="1" ht="18.75" customHeight="1" x14ac:dyDescent="0.2">
      <c r="A343" s="110">
        <f t="shared" si="27"/>
        <v>0</v>
      </c>
      <c r="B343" s="111">
        <f t="shared" si="28"/>
        <v>0</v>
      </c>
      <c r="C343" s="112">
        <f>IF(($P$9-SUM($C$9:C342))&gt;0,$AA$9,0)</f>
        <v>0</v>
      </c>
      <c r="D343" s="113">
        <f>IF(($P$10-SUM($D$9:D342))&gt;0,$AA$10,0)</f>
        <v>0</v>
      </c>
      <c r="E343" s="114">
        <f>IF(P$13&gt;1,"未定",ROUND(((P$9-SUM(C$9:C342))*P$14/100)/12,0))</f>
        <v>0</v>
      </c>
      <c r="F343" s="231">
        <f t="shared" si="29"/>
        <v>0</v>
      </c>
      <c r="G343" s="121" t="s">
        <v>184</v>
      </c>
      <c r="H343" s="122">
        <f>SUM(B333:B344)</f>
        <v>0</v>
      </c>
      <c r="I343" s="116"/>
      <c r="J343" s="116"/>
      <c r="K343" s="116"/>
      <c r="L343" s="116"/>
      <c r="M343" s="117">
        <f t="shared" si="30"/>
        <v>0</v>
      </c>
      <c r="N343" s="265"/>
      <c r="O343" s="259"/>
      <c r="P343" s="259"/>
      <c r="Q343" s="259"/>
      <c r="R343" s="259"/>
      <c r="S343" s="259"/>
      <c r="T343" s="259"/>
      <c r="U343" s="259"/>
      <c r="V343" s="259"/>
      <c r="W343" s="259"/>
      <c r="X343" s="274"/>
      <c r="Y343" s="274"/>
      <c r="Z343" s="274"/>
      <c r="AA343" s="278"/>
      <c r="AB343" s="259"/>
      <c r="AC343" s="259"/>
    </row>
    <row r="344" spans="1:29" s="93" customFormat="1" ht="18.75" customHeight="1" x14ac:dyDescent="0.2">
      <c r="A344" s="216">
        <f t="shared" si="27"/>
        <v>0</v>
      </c>
      <c r="B344" s="226">
        <f t="shared" si="28"/>
        <v>0</v>
      </c>
      <c r="C344" s="227">
        <f>IF(($P$9-SUM($C$9:C343))&gt;0,$AA$9,0)</f>
        <v>0</v>
      </c>
      <c r="D344" s="228">
        <f>IF(($P$10-SUM($D$9:D343))&gt;0,$AA$10,0)</f>
        <v>0</v>
      </c>
      <c r="E344" s="229">
        <f>IF(P$13&gt;1,"未定",ROUND(((P$9-SUM(C$9:C343))*P$14/100)/12,0))</f>
        <v>0</v>
      </c>
      <c r="F344" s="230">
        <f t="shared" si="29"/>
        <v>0</v>
      </c>
      <c r="G344" s="129" t="s">
        <v>186</v>
      </c>
      <c r="H344" s="130">
        <f>IF(P$13&gt;1,"未定",SUM(E333:E344))</f>
        <v>0</v>
      </c>
      <c r="I344" s="44"/>
      <c r="J344" s="44"/>
      <c r="K344" s="44"/>
      <c r="L344" s="44"/>
      <c r="M344" s="215">
        <f t="shared" si="30"/>
        <v>0</v>
      </c>
      <c r="N344" s="265"/>
      <c r="O344" s="259"/>
      <c r="P344" s="259"/>
      <c r="Q344" s="259"/>
      <c r="R344" s="259"/>
      <c r="S344" s="259"/>
      <c r="T344" s="259"/>
      <c r="U344" s="259"/>
      <c r="V344" s="259"/>
      <c r="W344" s="259"/>
      <c r="X344" s="274"/>
      <c r="Y344" s="274"/>
      <c r="Z344" s="274"/>
      <c r="AA344" s="278"/>
      <c r="AB344" s="259"/>
      <c r="AC344" s="259"/>
    </row>
    <row r="345" spans="1:29" s="93" customFormat="1" ht="18.75" customHeight="1" x14ac:dyDescent="0.2">
      <c r="A345" s="225">
        <f t="shared" si="27"/>
        <v>0</v>
      </c>
      <c r="B345" s="220">
        <f t="shared" si="28"/>
        <v>0</v>
      </c>
      <c r="C345" s="221">
        <f>IF(($P$9-SUM($C$9:C344))&gt;0,$AA$9,0)</f>
        <v>0</v>
      </c>
      <c r="D345" s="222">
        <f>IF(($P$10-SUM($D$9:D344))&gt;0,$AA$10,0)</f>
        <v>0</v>
      </c>
      <c r="E345" s="223">
        <f>IF(P$13&gt;1,"未定",ROUND(((P$9-SUM(C$9:C344))*P$14/100)/12,0))</f>
        <v>0</v>
      </c>
      <c r="F345" s="224">
        <f t="shared" si="29"/>
        <v>0</v>
      </c>
      <c r="G345" s="661" t="s">
        <v>461</v>
      </c>
      <c r="H345" s="662"/>
      <c r="I345" s="217"/>
      <c r="J345" s="217"/>
      <c r="K345" s="217"/>
      <c r="L345" s="217"/>
      <c r="M345" s="218">
        <f t="shared" si="30"/>
        <v>0</v>
      </c>
      <c r="N345" s="265"/>
      <c r="O345" s="259"/>
      <c r="P345" s="259"/>
      <c r="Q345" s="259"/>
      <c r="R345" s="259"/>
      <c r="S345" s="259"/>
      <c r="T345" s="259"/>
      <c r="U345" s="259"/>
      <c r="V345" s="259"/>
      <c r="W345" s="259"/>
      <c r="X345" s="274"/>
      <c r="Y345" s="274"/>
      <c r="Z345" s="274"/>
      <c r="AA345" s="278"/>
      <c r="AB345" s="259"/>
      <c r="AC345" s="259"/>
    </row>
    <row r="346" spans="1:29" s="93" customFormat="1" ht="18.75" customHeight="1" x14ac:dyDescent="0.2">
      <c r="A346" s="110">
        <f t="shared" si="27"/>
        <v>0</v>
      </c>
      <c r="B346" s="111">
        <f t="shared" si="28"/>
        <v>0</v>
      </c>
      <c r="C346" s="112">
        <f>IF(($P$9-SUM($C$9:C345))&gt;0,$AA$9,0)</f>
        <v>0</v>
      </c>
      <c r="D346" s="113">
        <f>IF(($P$10-SUM($D$9:D345))&gt;0,$AA$10,0)</f>
        <v>0</v>
      </c>
      <c r="E346" s="114">
        <f>IF(P$13&gt;1,"未定",ROUND(((P$9-SUM(C$9:C345))*P$14/100)/12,0))</f>
        <v>0</v>
      </c>
      <c r="F346" s="231">
        <f t="shared" si="29"/>
        <v>0</v>
      </c>
      <c r="G346" s="663"/>
      <c r="H346" s="664"/>
      <c r="I346" s="116"/>
      <c r="J346" s="116"/>
      <c r="K346" s="116"/>
      <c r="L346" s="116"/>
      <c r="M346" s="117">
        <f t="shared" si="30"/>
        <v>0</v>
      </c>
      <c r="N346" s="265"/>
      <c r="O346" s="259"/>
      <c r="P346" s="259"/>
      <c r="Q346" s="259"/>
      <c r="R346" s="259"/>
      <c r="S346" s="259"/>
      <c r="T346" s="259"/>
      <c r="U346" s="259"/>
      <c r="V346" s="259"/>
      <c r="W346" s="259"/>
      <c r="X346" s="274"/>
      <c r="Y346" s="274"/>
      <c r="Z346" s="274"/>
      <c r="AA346" s="278"/>
      <c r="AB346" s="259"/>
      <c r="AC346" s="259"/>
    </row>
    <row r="347" spans="1:29" s="93" customFormat="1" ht="18.75" customHeight="1" x14ac:dyDescent="0.2">
      <c r="A347" s="110">
        <f t="shared" si="27"/>
        <v>0</v>
      </c>
      <c r="B347" s="111">
        <f t="shared" si="28"/>
        <v>0</v>
      </c>
      <c r="C347" s="112">
        <f>IF(($P$9-SUM($C$9:C346))&gt;0,$AA$9,0)</f>
        <v>0</v>
      </c>
      <c r="D347" s="113">
        <f>IF(($P$10-SUM($D$9:D346))&gt;0,$AA$10,0)</f>
        <v>0</v>
      </c>
      <c r="E347" s="114">
        <f>IF(P$13&gt;1,"未定",ROUND(((P$9-SUM(C$9:C346))*P$14/100)/12,0))</f>
        <v>0</v>
      </c>
      <c r="F347" s="231">
        <f t="shared" si="29"/>
        <v>0</v>
      </c>
      <c r="G347" s="663"/>
      <c r="H347" s="664"/>
      <c r="I347" s="116"/>
      <c r="J347" s="116"/>
      <c r="K347" s="116"/>
      <c r="L347" s="116"/>
      <c r="M347" s="117">
        <f t="shared" si="30"/>
        <v>0</v>
      </c>
      <c r="N347" s="265"/>
      <c r="O347" s="259"/>
      <c r="P347" s="259"/>
      <c r="Q347" s="259"/>
      <c r="R347" s="259"/>
      <c r="S347" s="259"/>
      <c r="T347" s="259"/>
      <c r="U347" s="259"/>
      <c r="V347" s="259"/>
      <c r="W347" s="259"/>
      <c r="X347" s="274"/>
      <c r="Y347" s="274"/>
      <c r="Z347" s="274"/>
      <c r="AA347" s="278"/>
      <c r="AB347" s="259"/>
      <c r="AC347" s="259"/>
    </row>
    <row r="348" spans="1:29" s="93" customFormat="1" ht="18.75" customHeight="1" x14ac:dyDescent="0.2">
      <c r="A348" s="110">
        <f t="shared" si="27"/>
        <v>0</v>
      </c>
      <c r="B348" s="111">
        <f t="shared" si="28"/>
        <v>0</v>
      </c>
      <c r="C348" s="112">
        <f>IF(($P$9-SUM($C$9:C347))&gt;0,$AA$9,0)</f>
        <v>0</v>
      </c>
      <c r="D348" s="113">
        <f>IF(($P$10-SUM($D$9:D347))&gt;0,$AA$10,0)</f>
        <v>0</v>
      </c>
      <c r="E348" s="114">
        <f>IF(P$13&gt;1,"未定",ROUND(((P$9-SUM(C$9:C347))*P$14/100)/12,0))</f>
        <v>0</v>
      </c>
      <c r="F348" s="231">
        <f t="shared" si="29"/>
        <v>0</v>
      </c>
      <c r="G348" s="663"/>
      <c r="H348" s="664"/>
      <c r="I348" s="116"/>
      <c r="J348" s="116"/>
      <c r="K348" s="116"/>
      <c r="L348" s="116"/>
      <c r="M348" s="117">
        <f t="shared" si="30"/>
        <v>0</v>
      </c>
      <c r="N348" s="265"/>
      <c r="O348" s="259"/>
      <c r="P348" s="259"/>
      <c r="Q348" s="259"/>
      <c r="R348" s="259"/>
      <c r="S348" s="259"/>
      <c r="T348" s="259"/>
      <c r="U348" s="259"/>
      <c r="V348" s="259"/>
      <c r="W348" s="259"/>
      <c r="X348" s="274"/>
      <c r="Y348" s="274"/>
      <c r="Z348" s="274"/>
      <c r="AA348" s="278"/>
      <c r="AB348" s="259"/>
      <c r="AC348" s="259"/>
    </row>
    <row r="349" spans="1:29" s="93" customFormat="1" ht="18.75" customHeight="1" x14ac:dyDescent="0.2">
      <c r="A349" s="110">
        <f t="shared" si="27"/>
        <v>0</v>
      </c>
      <c r="B349" s="111">
        <f t="shared" si="28"/>
        <v>0</v>
      </c>
      <c r="C349" s="112">
        <f>IF(($P$9-SUM($C$9:C348))&gt;0,$AA$9,0)</f>
        <v>0</v>
      </c>
      <c r="D349" s="113">
        <f>IF(($P$10-SUM($D$9:D348))&gt;0,$AA$10,0)</f>
        <v>0</v>
      </c>
      <c r="E349" s="114">
        <f>IF(P$13&gt;1,"未定",ROUND(((P$9-SUM(C$9:C348))*P$14/100)/12,0))</f>
        <v>0</v>
      </c>
      <c r="F349" s="231">
        <f t="shared" si="29"/>
        <v>0</v>
      </c>
      <c r="G349" s="663"/>
      <c r="H349" s="664"/>
      <c r="I349" s="116"/>
      <c r="J349" s="116"/>
      <c r="K349" s="116"/>
      <c r="L349" s="116"/>
      <c r="M349" s="117">
        <f t="shared" si="30"/>
        <v>0</v>
      </c>
      <c r="N349" s="265"/>
      <c r="O349" s="259"/>
      <c r="P349" s="259"/>
      <c r="Q349" s="259"/>
      <c r="R349" s="259"/>
      <c r="S349" s="259"/>
      <c r="T349" s="259"/>
      <c r="U349" s="259"/>
      <c r="V349" s="259"/>
      <c r="W349" s="259"/>
      <c r="X349" s="274"/>
      <c r="Y349" s="274"/>
      <c r="Z349" s="274"/>
      <c r="AA349" s="278"/>
      <c r="AB349" s="259"/>
      <c r="AC349" s="259"/>
    </row>
    <row r="350" spans="1:29" s="93" customFormat="1" ht="18.75" customHeight="1" x14ac:dyDescent="0.2">
      <c r="A350" s="110">
        <f t="shared" si="27"/>
        <v>0</v>
      </c>
      <c r="B350" s="111">
        <f t="shared" si="28"/>
        <v>0</v>
      </c>
      <c r="C350" s="112">
        <f>IF(($P$9-SUM($C$9:C349))&gt;0,$AA$9,0)</f>
        <v>0</v>
      </c>
      <c r="D350" s="113">
        <f>IF(($P$10-SUM($D$9:D349))&gt;0,$AA$10,0)</f>
        <v>0</v>
      </c>
      <c r="E350" s="114">
        <f>IF(P$13&gt;1,"未定",ROUND(((P$9-SUM(C$9:C349))*P$14/100)/12,0))</f>
        <v>0</v>
      </c>
      <c r="F350" s="231">
        <f t="shared" si="29"/>
        <v>0</v>
      </c>
      <c r="G350" s="663"/>
      <c r="H350" s="664"/>
      <c r="I350" s="116"/>
      <c r="J350" s="116"/>
      <c r="K350" s="116"/>
      <c r="L350" s="116"/>
      <c r="M350" s="117">
        <f t="shared" si="30"/>
        <v>0</v>
      </c>
      <c r="N350" s="265"/>
      <c r="O350" s="259"/>
      <c r="P350" s="259"/>
      <c r="Q350" s="259"/>
      <c r="R350" s="259"/>
      <c r="S350" s="259"/>
      <c r="T350" s="259"/>
      <c r="U350" s="259"/>
      <c r="V350" s="259"/>
      <c r="W350" s="259"/>
      <c r="X350" s="274"/>
      <c r="Y350" s="274"/>
      <c r="Z350" s="274"/>
      <c r="AA350" s="278"/>
      <c r="AB350" s="259"/>
      <c r="AC350" s="259"/>
    </row>
    <row r="351" spans="1:29" s="93" customFormat="1" ht="18.75" customHeight="1" x14ac:dyDescent="0.2">
      <c r="A351" s="110">
        <f t="shared" si="27"/>
        <v>0</v>
      </c>
      <c r="B351" s="111">
        <f t="shared" si="28"/>
        <v>0</v>
      </c>
      <c r="C351" s="112">
        <f>IF(($P$9-SUM($C$9:C350))&gt;0,$AA$9,0)</f>
        <v>0</v>
      </c>
      <c r="D351" s="113">
        <f>IF(($P$10-SUM($D$9:D350))&gt;0,$AA$10,0)</f>
        <v>0</v>
      </c>
      <c r="E351" s="114">
        <f>IF(P$13&gt;1,"未定",ROUND(((P$9-SUM(C$9:C350))*P$14/100)/12,0))</f>
        <v>0</v>
      </c>
      <c r="F351" s="231">
        <f t="shared" si="29"/>
        <v>0</v>
      </c>
      <c r="G351" s="663"/>
      <c r="H351" s="664"/>
      <c r="I351" s="116"/>
      <c r="J351" s="116"/>
      <c r="K351" s="116"/>
      <c r="L351" s="116"/>
      <c r="M351" s="117">
        <f t="shared" si="30"/>
        <v>0</v>
      </c>
      <c r="N351" s="265"/>
      <c r="O351" s="259"/>
      <c r="P351" s="259"/>
      <c r="Q351" s="259"/>
      <c r="R351" s="259"/>
      <c r="S351" s="259"/>
      <c r="T351" s="259"/>
      <c r="U351" s="259"/>
      <c r="V351" s="259"/>
      <c r="W351" s="259"/>
      <c r="X351" s="274"/>
      <c r="Y351" s="274"/>
      <c r="Z351" s="274"/>
      <c r="AA351" s="278"/>
      <c r="AB351" s="259"/>
      <c r="AC351" s="259"/>
    </row>
    <row r="352" spans="1:29" s="93" customFormat="1" ht="18.75" customHeight="1" x14ac:dyDescent="0.2">
      <c r="A352" s="110">
        <f t="shared" si="27"/>
        <v>0</v>
      </c>
      <c r="B352" s="111">
        <f t="shared" si="28"/>
        <v>0</v>
      </c>
      <c r="C352" s="112">
        <f>IF(($P$9-SUM($C$9:C351))&gt;0,$AA$9,0)</f>
        <v>0</v>
      </c>
      <c r="D352" s="113">
        <f>IF(($P$10-SUM($D$9:D351))&gt;0,$AA$10,0)</f>
        <v>0</v>
      </c>
      <c r="E352" s="114">
        <f>IF(P$13&gt;1,"未定",ROUND(((P$9-SUM(C$9:C351))*P$14/100)/12,0))</f>
        <v>0</v>
      </c>
      <c r="F352" s="231">
        <f t="shared" si="29"/>
        <v>0</v>
      </c>
      <c r="G352" s="663"/>
      <c r="H352" s="664"/>
      <c r="I352" s="116"/>
      <c r="J352" s="116"/>
      <c r="K352" s="116"/>
      <c r="L352" s="116"/>
      <c r="M352" s="117">
        <f t="shared" si="30"/>
        <v>0</v>
      </c>
      <c r="N352" s="265"/>
      <c r="O352" s="259"/>
      <c r="P352" s="259"/>
      <c r="Q352" s="259"/>
      <c r="R352" s="259"/>
      <c r="S352" s="259"/>
      <c r="T352" s="259"/>
      <c r="U352" s="259"/>
      <c r="V352" s="259"/>
      <c r="W352" s="259"/>
      <c r="X352" s="274"/>
      <c r="Y352" s="274"/>
      <c r="Z352" s="274"/>
      <c r="AA352" s="278"/>
      <c r="AB352" s="259"/>
      <c r="AC352" s="259"/>
    </row>
    <row r="353" spans="1:29" s="93" customFormat="1" ht="18.75" customHeight="1" x14ac:dyDescent="0.2">
      <c r="A353" s="110">
        <f t="shared" si="27"/>
        <v>0</v>
      </c>
      <c r="B353" s="111">
        <f t="shared" si="28"/>
        <v>0</v>
      </c>
      <c r="C353" s="112">
        <f>IF(($P$9-SUM($C$9:C352))&gt;0,$AA$9,0)</f>
        <v>0</v>
      </c>
      <c r="D353" s="113">
        <f>IF(($P$10-SUM($D$9:D352))&gt;0,$AA$10,0)</f>
        <v>0</v>
      </c>
      <c r="E353" s="114">
        <f>IF(P$13&gt;1,"未定",ROUND(((P$9-SUM(C$9:C352))*P$14/100)/12,0))</f>
        <v>0</v>
      </c>
      <c r="F353" s="231">
        <f t="shared" si="29"/>
        <v>0</v>
      </c>
      <c r="G353" s="663"/>
      <c r="H353" s="664"/>
      <c r="I353" s="116"/>
      <c r="J353" s="116"/>
      <c r="K353" s="116"/>
      <c r="L353" s="116"/>
      <c r="M353" s="117">
        <f t="shared" si="30"/>
        <v>0</v>
      </c>
      <c r="N353" s="265"/>
      <c r="O353" s="259"/>
      <c r="P353" s="259"/>
      <c r="Q353" s="259"/>
      <c r="R353" s="259"/>
      <c r="S353" s="259"/>
      <c r="T353" s="259"/>
      <c r="U353" s="259"/>
      <c r="V353" s="259"/>
      <c r="W353" s="259"/>
      <c r="X353" s="274"/>
      <c r="Y353" s="274"/>
      <c r="Z353" s="274"/>
      <c r="AA353" s="278"/>
      <c r="AB353" s="259"/>
      <c r="AC353" s="259"/>
    </row>
    <row r="354" spans="1:29" s="93" customFormat="1" ht="18.75" customHeight="1" x14ac:dyDescent="0.2">
      <c r="A354" s="110">
        <f t="shared" si="27"/>
        <v>0</v>
      </c>
      <c r="B354" s="111">
        <f t="shared" si="28"/>
        <v>0</v>
      </c>
      <c r="C354" s="112">
        <f>IF(($P$9-SUM($C$9:C353))&gt;0,$AA$9,0)</f>
        <v>0</v>
      </c>
      <c r="D354" s="113">
        <f>IF(($P$10-SUM($D$9:D353))&gt;0,$AA$10,0)</f>
        <v>0</v>
      </c>
      <c r="E354" s="114">
        <f>IF(P$13&gt;1,"未定",ROUND(((P$9-SUM(C$9:C353))*P$14/100)/12,0))</f>
        <v>0</v>
      </c>
      <c r="F354" s="231">
        <f t="shared" si="29"/>
        <v>0</v>
      </c>
      <c r="G354" s="119" t="s">
        <v>115</v>
      </c>
      <c r="H354" s="134">
        <f>IF(P$13&gt;1,"未定",SUM(F345:F356))</f>
        <v>0</v>
      </c>
      <c r="I354" s="116"/>
      <c r="J354" s="116"/>
      <c r="K354" s="116"/>
      <c r="L354" s="116"/>
      <c r="M354" s="117">
        <f t="shared" si="30"/>
        <v>0</v>
      </c>
      <c r="N354" s="265"/>
      <c r="O354" s="259"/>
      <c r="P354" s="259"/>
      <c r="Q354" s="259"/>
      <c r="R354" s="259"/>
      <c r="S354" s="259"/>
      <c r="T354" s="259"/>
      <c r="U354" s="259"/>
      <c r="V354" s="259"/>
      <c r="W354" s="259"/>
      <c r="X354" s="274"/>
      <c r="Y354" s="274"/>
      <c r="Z354" s="274"/>
      <c r="AA354" s="278"/>
      <c r="AB354" s="259"/>
      <c r="AC354" s="259"/>
    </row>
    <row r="355" spans="1:29" s="93" customFormat="1" ht="18.75" customHeight="1" x14ac:dyDescent="0.2">
      <c r="A355" s="110">
        <f t="shared" si="27"/>
        <v>0</v>
      </c>
      <c r="B355" s="111">
        <f t="shared" si="28"/>
        <v>0</v>
      </c>
      <c r="C355" s="112">
        <f>IF(($P$9-SUM($C$9:C354))&gt;0,$AA$9,0)</f>
        <v>0</v>
      </c>
      <c r="D355" s="113">
        <f>IF(($P$10-SUM($D$9:D354))&gt;0,$AA$10,0)</f>
        <v>0</v>
      </c>
      <c r="E355" s="114">
        <f>IF(P$13&gt;1,"未定",ROUND(((P$9-SUM(C$9:C354))*P$14/100)/12,0))</f>
        <v>0</v>
      </c>
      <c r="F355" s="231">
        <f t="shared" si="29"/>
        <v>0</v>
      </c>
      <c r="G355" s="121" t="s">
        <v>184</v>
      </c>
      <c r="H355" s="122">
        <f>SUM(B345:B356)</f>
        <v>0</v>
      </c>
      <c r="I355" s="116"/>
      <c r="J355" s="116"/>
      <c r="K355" s="116"/>
      <c r="L355" s="116"/>
      <c r="M355" s="117">
        <f t="shared" si="30"/>
        <v>0</v>
      </c>
      <c r="N355" s="265"/>
      <c r="O355" s="259"/>
      <c r="P355" s="259"/>
      <c r="Q355" s="259"/>
      <c r="R355" s="259"/>
      <c r="S355" s="259"/>
      <c r="T355" s="259"/>
      <c r="U355" s="259"/>
      <c r="V355" s="259"/>
      <c r="W355" s="259"/>
      <c r="X355" s="274"/>
      <c r="Y355" s="274"/>
      <c r="Z355" s="274"/>
      <c r="AA355" s="278"/>
      <c r="AB355" s="259"/>
      <c r="AC355" s="259"/>
    </row>
    <row r="356" spans="1:29" s="93" customFormat="1" ht="18.75" customHeight="1" x14ac:dyDescent="0.2">
      <c r="A356" s="216">
        <f t="shared" si="27"/>
        <v>0</v>
      </c>
      <c r="B356" s="226">
        <f t="shared" si="28"/>
        <v>0</v>
      </c>
      <c r="C356" s="227">
        <f>IF(($P$9-SUM($C$9:C355))&gt;0,$AA$9,0)</f>
        <v>0</v>
      </c>
      <c r="D356" s="228">
        <f>IF(($P$10-SUM($D$9:D355))&gt;0,$AA$10,0)</f>
        <v>0</v>
      </c>
      <c r="E356" s="229">
        <f>IF(P$13&gt;1,"未定",ROUND(((P$9-SUM(C$9:C355))*P$14/100)/12,0))</f>
        <v>0</v>
      </c>
      <c r="F356" s="230">
        <f t="shared" si="29"/>
        <v>0</v>
      </c>
      <c r="G356" s="129" t="s">
        <v>186</v>
      </c>
      <c r="H356" s="130">
        <f>IF(P$13&gt;1,"未定",SUM(E345:E356))</f>
        <v>0</v>
      </c>
      <c r="I356" s="44"/>
      <c r="J356" s="44"/>
      <c r="K356" s="44"/>
      <c r="L356" s="44"/>
      <c r="M356" s="215">
        <f t="shared" si="30"/>
        <v>0</v>
      </c>
      <c r="N356" s="265"/>
      <c r="O356" s="259"/>
      <c r="P356" s="259"/>
      <c r="Q356" s="259"/>
      <c r="R356" s="259"/>
      <c r="S356" s="259"/>
      <c r="T356" s="259"/>
      <c r="U356" s="259"/>
      <c r="V356" s="259"/>
      <c r="W356" s="259"/>
      <c r="X356" s="274"/>
      <c r="Y356" s="274"/>
      <c r="Z356" s="274"/>
      <c r="AA356" s="278"/>
      <c r="AB356" s="259"/>
      <c r="AC356" s="259"/>
    </row>
    <row r="357" spans="1:29" s="93" customFormat="1" ht="18.75" customHeight="1" x14ac:dyDescent="0.2">
      <c r="A357" s="225">
        <f t="shared" si="27"/>
        <v>0</v>
      </c>
      <c r="B357" s="220">
        <f t="shared" si="28"/>
        <v>0</v>
      </c>
      <c r="C357" s="221">
        <f>IF(($P$9-SUM($C$9:C356))&gt;0,$AA$9,0)</f>
        <v>0</v>
      </c>
      <c r="D357" s="222">
        <f>IF(($P$10-SUM($D$9:D356))&gt;0,$AA$10,0)</f>
        <v>0</v>
      </c>
      <c r="E357" s="223">
        <f>IF(P$13&gt;1,"未定",ROUND(((P$9-SUM(C$9:C356))*P$14/100)/12,0))</f>
        <v>0</v>
      </c>
      <c r="F357" s="224">
        <f t="shared" si="29"/>
        <v>0</v>
      </c>
      <c r="G357" s="661" t="s">
        <v>462</v>
      </c>
      <c r="H357" s="662"/>
      <c r="I357" s="217"/>
      <c r="J357" s="217"/>
      <c r="K357" s="217"/>
      <c r="L357" s="217"/>
      <c r="M357" s="218">
        <f t="shared" si="30"/>
        <v>0</v>
      </c>
      <c r="N357" s="265"/>
      <c r="O357" s="259"/>
      <c r="P357" s="259"/>
      <c r="Q357" s="259"/>
      <c r="R357" s="259"/>
      <c r="S357" s="259"/>
      <c r="T357" s="259"/>
      <c r="U357" s="259"/>
      <c r="V357" s="259"/>
      <c r="W357" s="259"/>
      <c r="X357" s="274"/>
      <c r="Y357" s="274"/>
      <c r="Z357" s="274"/>
      <c r="AA357" s="278"/>
      <c r="AB357" s="259"/>
      <c r="AC357" s="259"/>
    </row>
    <row r="358" spans="1:29" s="93" customFormat="1" ht="18.75" customHeight="1" x14ac:dyDescent="0.2">
      <c r="A358" s="110">
        <f t="shared" si="27"/>
        <v>0</v>
      </c>
      <c r="B358" s="111">
        <f t="shared" si="28"/>
        <v>0</v>
      </c>
      <c r="C358" s="112">
        <f>IF(($P$9-SUM($C$9:C357))&gt;0,$AA$9,0)</f>
        <v>0</v>
      </c>
      <c r="D358" s="113">
        <f>IF(($P$10-SUM($D$9:D357))&gt;0,$AA$10,0)</f>
        <v>0</v>
      </c>
      <c r="E358" s="114">
        <f>IF(P$13&gt;1,"未定",ROUND(((P$9-SUM(C$9:C357))*P$14/100)/12,0))</f>
        <v>0</v>
      </c>
      <c r="F358" s="231">
        <f t="shared" si="29"/>
        <v>0</v>
      </c>
      <c r="G358" s="663"/>
      <c r="H358" s="664"/>
      <c r="I358" s="116"/>
      <c r="J358" s="116"/>
      <c r="K358" s="116"/>
      <c r="L358" s="116"/>
      <c r="M358" s="117">
        <f t="shared" si="30"/>
        <v>0</v>
      </c>
      <c r="N358" s="265"/>
      <c r="O358" s="259"/>
      <c r="P358" s="259"/>
      <c r="Q358" s="259"/>
      <c r="R358" s="259"/>
      <c r="S358" s="259"/>
      <c r="T358" s="259"/>
      <c r="U358" s="259"/>
      <c r="V358" s="259"/>
      <c r="W358" s="259"/>
      <c r="X358" s="274"/>
      <c r="Y358" s="274"/>
      <c r="Z358" s="274"/>
      <c r="AA358" s="278"/>
      <c r="AB358" s="259"/>
      <c r="AC358" s="259"/>
    </row>
    <row r="359" spans="1:29" s="93" customFormat="1" ht="18.75" customHeight="1" x14ac:dyDescent="0.2">
      <c r="A359" s="110">
        <f t="shared" si="27"/>
        <v>0</v>
      </c>
      <c r="B359" s="111">
        <f t="shared" si="28"/>
        <v>0</v>
      </c>
      <c r="C359" s="112">
        <f>IF(($P$9-SUM($C$9:C358))&gt;0,$AA$9,0)</f>
        <v>0</v>
      </c>
      <c r="D359" s="113">
        <f>IF(($P$10-SUM($D$9:D358))&gt;0,$AA$10,0)</f>
        <v>0</v>
      </c>
      <c r="E359" s="114">
        <f>IF(P$13&gt;1,"未定",ROUND(((P$9-SUM(C$9:C358))*P$14/100)/12,0))</f>
        <v>0</v>
      </c>
      <c r="F359" s="231">
        <f t="shared" si="29"/>
        <v>0</v>
      </c>
      <c r="G359" s="663"/>
      <c r="H359" s="664"/>
      <c r="I359" s="116"/>
      <c r="J359" s="116"/>
      <c r="K359" s="116"/>
      <c r="L359" s="116"/>
      <c r="M359" s="117">
        <f t="shared" si="30"/>
        <v>0</v>
      </c>
      <c r="N359" s="265"/>
      <c r="O359" s="259"/>
      <c r="P359" s="259"/>
      <c r="Q359" s="259"/>
      <c r="R359" s="259"/>
      <c r="S359" s="259"/>
      <c r="T359" s="259"/>
      <c r="U359" s="259"/>
      <c r="V359" s="259"/>
      <c r="W359" s="259"/>
      <c r="X359" s="274"/>
      <c r="Y359" s="274"/>
      <c r="Z359" s="274"/>
      <c r="AA359" s="278"/>
      <c r="AB359" s="259"/>
      <c r="AC359" s="259"/>
    </row>
    <row r="360" spans="1:29" s="93" customFormat="1" ht="18.75" customHeight="1" x14ac:dyDescent="0.2">
      <c r="A360" s="110">
        <f t="shared" si="27"/>
        <v>0</v>
      </c>
      <c r="B360" s="111">
        <f t="shared" si="28"/>
        <v>0</v>
      </c>
      <c r="C360" s="112">
        <f>IF(($P$9-SUM($C$9:C359))&gt;0,$AA$9,0)</f>
        <v>0</v>
      </c>
      <c r="D360" s="113">
        <f>IF(($P$10-SUM($D$9:D359))&gt;0,$AA$10,0)</f>
        <v>0</v>
      </c>
      <c r="E360" s="114">
        <f>IF(P$13&gt;1,"未定",ROUND(((P$9-SUM(C$9:C359))*P$14/100)/12,0))</f>
        <v>0</v>
      </c>
      <c r="F360" s="231">
        <f t="shared" si="29"/>
        <v>0</v>
      </c>
      <c r="G360" s="663"/>
      <c r="H360" s="664"/>
      <c r="I360" s="116"/>
      <c r="J360" s="116"/>
      <c r="K360" s="116"/>
      <c r="L360" s="116"/>
      <c r="M360" s="117">
        <f t="shared" si="30"/>
        <v>0</v>
      </c>
      <c r="N360" s="265"/>
      <c r="O360" s="259"/>
      <c r="P360" s="259"/>
      <c r="Q360" s="259"/>
      <c r="R360" s="259"/>
      <c r="S360" s="259"/>
      <c r="T360" s="259"/>
      <c r="U360" s="259"/>
      <c r="V360" s="259"/>
      <c r="W360" s="259"/>
      <c r="X360" s="274"/>
      <c r="Y360" s="274"/>
      <c r="Z360" s="274"/>
      <c r="AA360" s="278"/>
      <c r="AB360" s="259"/>
      <c r="AC360" s="259"/>
    </row>
    <row r="361" spans="1:29" s="93" customFormat="1" ht="18.75" customHeight="1" x14ac:dyDescent="0.2">
      <c r="A361" s="110">
        <f t="shared" si="27"/>
        <v>0</v>
      </c>
      <c r="B361" s="111">
        <f t="shared" si="28"/>
        <v>0</v>
      </c>
      <c r="C361" s="112">
        <f>IF(($P$9-SUM($C$9:C360))&gt;0,$AA$9,0)</f>
        <v>0</v>
      </c>
      <c r="D361" s="113">
        <f>IF(($P$10-SUM($D$9:D360))&gt;0,$AA$10,0)</f>
        <v>0</v>
      </c>
      <c r="E361" s="114">
        <f>IF(P$13&gt;1,"未定",ROUND(((P$9-SUM(C$9:C360))*P$14/100)/12,0))</f>
        <v>0</v>
      </c>
      <c r="F361" s="231">
        <f t="shared" si="29"/>
        <v>0</v>
      </c>
      <c r="G361" s="663"/>
      <c r="H361" s="664"/>
      <c r="I361" s="116"/>
      <c r="J361" s="116"/>
      <c r="K361" s="116"/>
      <c r="L361" s="116"/>
      <c r="M361" s="117">
        <f t="shared" si="30"/>
        <v>0</v>
      </c>
      <c r="N361" s="265"/>
      <c r="O361" s="259"/>
      <c r="P361" s="259"/>
      <c r="Q361" s="259"/>
      <c r="R361" s="259"/>
      <c r="S361" s="259"/>
      <c r="T361" s="259"/>
      <c r="U361" s="259"/>
      <c r="V361" s="259"/>
      <c r="W361" s="259"/>
      <c r="X361" s="274"/>
      <c r="Y361" s="274"/>
      <c r="Z361" s="274"/>
      <c r="AA361" s="278"/>
      <c r="AB361" s="259"/>
      <c r="AC361" s="259"/>
    </row>
    <row r="362" spans="1:29" s="93" customFormat="1" ht="18.75" customHeight="1" x14ac:dyDescent="0.2">
      <c r="A362" s="110">
        <f t="shared" si="27"/>
        <v>0</v>
      </c>
      <c r="B362" s="111">
        <f t="shared" si="28"/>
        <v>0</v>
      </c>
      <c r="C362" s="112">
        <f>IF(($P$9-SUM($C$9:C361))&gt;0,$AA$9,0)</f>
        <v>0</v>
      </c>
      <c r="D362" s="113">
        <f>IF(($P$10-SUM($D$9:D361))&gt;0,$AA$10,0)</f>
        <v>0</v>
      </c>
      <c r="E362" s="114">
        <f>IF(P$13&gt;1,"未定",ROUND(((P$9-SUM(C$9:C361))*P$14/100)/12,0))</f>
        <v>0</v>
      </c>
      <c r="F362" s="231">
        <f t="shared" si="29"/>
        <v>0</v>
      </c>
      <c r="G362" s="663"/>
      <c r="H362" s="664"/>
      <c r="I362" s="116"/>
      <c r="J362" s="116"/>
      <c r="K362" s="116"/>
      <c r="L362" s="116"/>
      <c r="M362" s="117">
        <f t="shared" si="30"/>
        <v>0</v>
      </c>
      <c r="N362" s="265"/>
      <c r="O362" s="259"/>
      <c r="P362" s="259"/>
      <c r="Q362" s="259"/>
      <c r="R362" s="259"/>
      <c r="S362" s="259"/>
      <c r="T362" s="259"/>
      <c r="U362" s="259"/>
      <c r="V362" s="259"/>
      <c r="W362" s="259"/>
      <c r="X362" s="274"/>
      <c r="Y362" s="274"/>
      <c r="Z362" s="274"/>
      <c r="AA362" s="278"/>
      <c r="AB362" s="259"/>
      <c r="AC362" s="259"/>
    </row>
    <row r="363" spans="1:29" s="93" customFormat="1" ht="18.75" customHeight="1" x14ac:dyDescent="0.2">
      <c r="A363" s="110">
        <f t="shared" si="27"/>
        <v>0</v>
      </c>
      <c r="B363" s="111">
        <f t="shared" si="28"/>
        <v>0</v>
      </c>
      <c r="C363" s="112">
        <f>IF(($P$9-SUM($C$9:C362))&gt;0,$AA$9,0)</f>
        <v>0</v>
      </c>
      <c r="D363" s="113">
        <f>IF(($P$10-SUM($D$9:D362))&gt;0,$AA$10,0)</f>
        <v>0</v>
      </c>
      <c r="E363" s="114">
        <f>IF(P$13&gt;1,"未定",ROUND(((P$9-SUM(C$9:C362))*P$14/100)/12,0))</f>
        <v>0</v>
      </c>
      <c r="F363" s="231">
        <f t="shared" si="29"/>
        <v>0</v>
      </c>
      <c r="G363" s="663"/>
      <c r="H363" s="664"/>
      <c r="I363" s="116"/>
      <c r="J363" s="116"/>
      <c r="K363" s="116"/>
      <c r="L363" s="116"/>
      <c r="M363" s="117">
        <f t="shared" si="30"/>
        <v>0</v>
      </c>
      <c r="N363" s="265"/>
      <c r="O363" s="259"/>
      <c r="P363" s="259"/>
      <c r="Q363" s="259"/>
      <c r="R363" s="259"/>
      <c r="S363" s="259"/>
      <c r="T363" s="259"/>
      <c r="U363" s="259"/>
      <c r="V363" s="259"/>
      <c r="W363" s="259"/>
      <c r="X363" s="274"/>
      <c r="Y363" s="274"/>
      <c r="Z363" s="274"/>
      <c r="AA363" s="278"/>
      <c r="AB363" s="259"/>
      <c r="AC363" s="259"/>
    </row>
    <row r="364" spans="1:29" s="93" customFormat="1" ht="18.75" customHeight="1" x14ac:dyDescent="0.2">
      <c r="A364" s="110">
        <f t="shared" si="27"/>
        <v>0</v>
      </c>
      <c r="B364" s="111">
        <f t="shared" si="28"/>
        <v>0</v>
      </c>
      <c r="C364" s="112">
        <f>IF(($P$9-SUM($C$9:C363))&gt;0,$AA$9,0)</f>
        <v>0</v>
      </c>
      <c r="D364" s="113">
        <f>IF(($P$10-SUM($D$9:D363))&gt;0,$AA$10,0)</f>
        <v>0</v>
      </c>
      <c r="E364" s="114">
        <f>IF(P$13&gt;1,"未定",ROUND(((P$9-SUM(C$9:C363))*P$14/100)/12,0))</f>
        <v>0</v>
      </c>
      <c r="F364" s="231">
        <f t="shared" si="29"/>
        <v>0</v>
      </c>
      <c r="G364" s="663"/>
      <c r="H364" s="664"/>
      <c r="I364" s="116"/>
      <c r="J364" s="116"/>
      <c r="K364" s="116"/>
      <c r="L364" s="116"/>
      <c r="M364" s="117">
        <f t="shared" si="30"/>
        <v>0</v>
      </c>
      <c r="N364" s="265"/>
      <c r="O364" s="259"/>
      <c r="P364" s="259"/>
      <c r="Q364" s="259"/>
      <c r="R364" s="259"/>
      <c r="S364" s="259"/>
      <c r="T364" s="259"/>
      <c r="U364" s="259"/>
      <c r="V364" s="259"/>
      <c r="W364" s="259"/>
      <c r="X364" s="274"/>
      <c r="Y364" s="274"/>
      <c r="Z364" s="274"/>
      <c r="AA364" s="278"/>
      <c r="AB364" s="259"/>
      <c r="AC364" s="259"/>
    </row>
    <row r="365" spans="1:29" s="93" customFormat="1" ht="18.75" customHeight="1" x14ac:dyDescent="0.2">
      <c r="A365" s="110">
        <f t="shared" si="27"/>
        <v>0</v>
      </c>
      <c r="B365" s="111">
        <f t="shared" si="28"/>
        <v>0</v>
      </c>
      <c r="C365" s="112">
        <f>IF(($P$9-SUM($C$9:C364))&gt;0,$AA$9,0)</f>
        <v>0</v>
      </c>
      <c r="D365" s="113">
        <f>IF(($P$10-SUM($D$9:D364))&gt;0,$AA$10,0)</f>
        <v>0</v>
      </c>
      <c r="E365" s="114">
        <f>IF(P$13&gt;1,"未定",ROUND(((P$9-SUM(C$9:C364))*P$14/100)/12,0))</f>
        <v>0</v>
      </c>
      <c r="F365" s="231">
        <f t="shared" si="29"/>
        <v>0</v>
      </c>
      <c r="G365" s="663"/>
      <c r="H365" s="664"/>
      <c r="I365" s="116"/>
      <c r="J365" s="116"/>
      <c r="K365" s="116"/>
      <c r="L365" s="116"/>
      <c r="M365" s="117">
        <f t="shared" si="30"/>
        <v>0</v>
      </c>
      <c r="N365" s="265"/>
      <c r="O365" s="259"/>
      <c r="P365" s="259"/>
      <c r="Q365" s="259"/>
      <c r="R365" s="259"/>
      <c r="S365" s="259"/>
      <c r="T365" s="259"/>
      <c r="U365" s="259"/>
      <c r="V365" s="259"/>
      <c r="W365" s="259"/>
      <c r="X365" s="274"/>
      <c r="Y365" s="274"/>
      <c r="Z365" s="274"/>
      <c r="AA365" s="278"/>
      <c r="AB365" s="259"/>
      <c r="AC365" s="259"/>
    </row>
    <row r="366" spans="1:29" s="93" customFormat="1" ht="18.75" customHeight="1" x14ac:dyDescent="0.2">
      <c r="A366" s="110">
        <f t="shared" si="27"/>
        <v>0</v>
      </c>
      <c r="B366" s="111">
        <f t="shared" si="28"/>
        <v>0</v>
      </c>
      <c r="C366" s="112">
        <f>IF(($P$9-SUM($C$9:C365))&gt;0,$AA$9,0)</f>
        <v>0</v>
      </c>
      <c r="D366" s="113">
        <f>IF(($P$10-SUM($D$9:D365))&gt;0,$AA$10,0)</f>
        <v>0</v>
      </c>
      <c r="E366" s="114">
        <f>IF(P$13&gt;1,"未定",ROUND(((P$9-SUM(C$9:C365))*P$14/100)/12,0))</f>
        <v>0</v>
      </c>
      <c r="F366" s="231">
        <f t="shared" si="29"/>
        <v>0</v>
      </c>
      <c r="G366" s="119" t="s">
        <v>115</v>
      </c>
      <c r="H366" s="134">
        <f>IF(P$13&gt;1,"未定",SUM(F357:F368))</f>
        <v>0</v>
      </c>
      <c r="I366" s="116"/>
      <c r="J366" s="116"/>
      <c r="K366" s="116"/>
      <c r="L366" s="116"/>
      <c r="M366" s="117">
        <f t="shared" si="30"/>
        <v>0</v>
      </c>
      <c r="N366" s="265"/>
      <c r="O366" s="259"/>
      <c r="P366" s="259"/>
      <c r="Q366" s="259"/>
      <c r="R366" s="259"/>
      <c r="S366" s="259"/>
      <c r="T366" s="259"/>
      <c r="U366" s="259"/>
      <c r="V366" s="259"/>
      <c r="W366" s="259"/>
      <c r="X366" s="274"/>
      <c r="Y366" s="274"/>
      <c r="Z366" s="274"/>
      <c r="AA366" s="278"/>
      <c r="AB366" s="259"/>
      <c r="AC366" s="259"/>
    </row>
    <row r="367" spans="1:29" s="93" customFormat="1" ht="18.75" customHeight="1" x14ac:dyDescent="0.2">
      <c r="A367" s="110">
        <f t="shared" si="27"/>
        <v>0</v>
      </c>
      <c r="B367" s="111">
        <f t="shared" si="28"/>
        <v>0</v>
      </c>
      <c r="C367" s="112">
        <f>IF(($P$9-SUM($C$9:C366))&gt;0,$AA$9,0)</f>
        <v>0</v>
      </c>
      <c r="D367" s="113">
        <f>IF(($P$10-SUM($D$9:D366))&gt;0,$AA$10,0)</f>
        <v>0</v>
      </c>
      <c r="E367" s="114">
        <f>IF(P$13&gt;1,"未定",ROUND(((P$9-SUM(C$9:C366))*P$14/100)/12,0))</f>
        <v>0</v>
      </c>
      <c r="F367" s="231">
        <f t="shared" si="29"/>
        <v>0</v>
      </c>
      <c r="G367" s="121" t="s">
        <v>184</v>
      </c>
      <c r="H367" s="122">
        <f>SUM(B357:B368)</f>
        <v>0</v>
      </c>
      <c r="I367" s="116"/>
      <c r="J367" s="116"/>
      <c r="K367" s="116"/>
      <c r="L367" s="116"/>
      <c r="M367" s="117">
        <f t="shared" si="30"/>
        <v>0</v>
      </c>
      <c r="N367" s="265"/>
      <c r="O367" s="259"/>
      <c r="P367" s="259"/>
      <c r="Q367" s="259"/>
      <c r="R367" s="259"/>
      <c r="S367" s="259"/>
      <c r="T367" s="259"/>
      <c r="U367" s="259"/>
      <c r="V367" s="259"/>
      <c r="W367" s="259"/>
      <c r="X367" s="274"/>
      <c r="Y367" s="274"/>
      <c r="Z367" s="274"/>
      <c r="AA367" s="278"/>
      <c r="AB367" s="259"/>
      <c r="AC367" s="259"/>
    </row>
    <row r="368" spans="1:29" s="93" customFormat="1" ht="18.75" customHeight="1" x14ac:dyDescent="0.2">
      <c r="A368" s="216">
        <f t="shared" si="27"/>
        <v>0</v>
      </c>
      <c r="B368" s="226">
        <f t="shared" si="28"/>
        <v>0</v>
      </c>
      <c r="C368" s="227">
        <f>IF(($P$9-SUM($C$9:C367))&gt;0,$AA$9,0)</f>
        <v>0</v>
      </c>
      <c r="D368" s="228">
        <f>IF(($P$10-SUM($D$9:D367))&gt;0,$AA$10,0)</f>
        <v>0</v>
      </c>
      <c r="E368" s="229">
        <f>IF(P$13&gt;1,"未定",ROUND(((P$9-SUM(C$9:C367))*P$14/100)/12,0))</f>
        <v>0</v>
      </c>
      <c r="F368" s="230">
        <f t="shared" si="29"/>
        <v>0</v>
      </c>
      <c r="G368" s="129" t="s">
        <v>186</v>
      </c>
      <c r="H368" s="130">
        <f>IF(P$13&gt;1,"未定",SUM(E357:E368))</f>
        <v>0</v>
      </c>
      <c r="I368" s="44"/>
      <c r="J368" s="44"/>
      <c r="K368" s="44"/>
      <c r="L368" s="44"/>
      <c r="M368" s="215">
        <f t="shared" si="30"/>
        <v>0</v>
      </c>
      <c r="N368" s="265"/>
      <c r="O368" s="259"/>
      <c r="P368" s="259"/>
      <c r="Q368" s="259"/>
      <c r="R368" s="259"/>
      <c r="S368" s="259"/>
      <c r="T368" s="259"/>
      <c r="U368" s="259"/>
      <c r="V368" s="259"/>
      <c r="W368" s="259"/>
      <c r="X368" s="274"/>
      <c r="Y368" s="274"/>
      <c r="Z368" s="274"/>
      <c r="AA368" s="278"/>
      <c r="AB368" s="259"/>
      <c r="AC368" s="259"/>
    </row>
    <row r="369" spans="1:29" s="93" customFormat="1" ht="18.75" customHeight="1" x14ac:dyDescent="0.2">
      <c r="A369" s="99" t="s">
        <v>111</v>
      </c>
      <c r="B369" s="135">
        <f>SUM(B9:B368)</f>
        <v>0</v>
      </c>
      <c r="C369" s="136">
        <f>SUM(C9:C368)</f>
        <v>0</v>
      </c>
      <c r="D369" s="137">
        <f>SUM(D9:D368)</f>
        <v>0</v>
      </c>
      <c r="E369" s="46">
        <f>IF(P$13&gt;1,"未定",SUM(E9:E368))</f>
        <v>0</v>
      </c>
      <c r="F369" s="680">
        <f>IF(P13&gt;1,"未定",SUM(F9:F368))</f>
        <v>0</v>
      </c>
      <c r="G369" s="681"/>
      <c r="H369" s="682"/>
      <c r="I369" s="47">
        <f>SUM(I9:I368)</f>
        <v>0</v>
      </c>
      <c r="J369" s="45">
        <f>SUM(J9:J368)</f>
        <v>0</v>
      </c>
      <c r="K369" s="45">
        <f t="shared" ref="K369:L369" si="31">SUM(K9:K368)</f>
        <v>0</v>
      </c>
      <c r="L369" s="45">
        <f t="shared" si="31"/>
        <v>0</v>
      </c>
      <c r="M369" s="215">
        <f t="shared" si="30"/>
        <v>0</v>
      </c>
      <c r="N369" s="265"/>
      <c r="O369" s="259"/>
      <c r="P369" s="259"/>
      <c r="Q369" s="259"/>
      <c r="R369" s="259"/>
      <c r="S369" s="259"/>
      <c r="T369" s="259"/>
      <c r="U369" s="259"/>
      <c r="V369" s="259"/>
      <c r="W369" s="259"/>
      <c r="X369" s="274"/>
      <c r="Y369" s="274"/>
      <c r="Z369" s="274"/>
      <c r="AA369" s="278"/>
      <c r="AB369" s="259"/>
      <c r="AC369" s="259"/>
    </row>
    <row r="370" spans="1:29" s="93" customFormat="1" ht="22.5" customHeight="1" x14ac:dyDescent="0.2">
      <c r="A370" s="629" t="s">
        <v>112</v>
      </c>
      <c r="B370" s="667"/>
      <c r="C370" s="668"/>
      <c r="D370" s="669"/>
      <c r="E370" s="633" t="s">
        <v>162</v>
      </c>
      <c r="F370" s="673"/>
      <c r="G370" s="674">
        <f>B369</f>
        <v>0</v>
      </c>
      <c r="H370" s="675"/>
      <c r="I370" s="44"/>
      <c r="J370" s="44"/>
      <c r="K370" s="44"/>
      <c r="L370" s="44"/>
      <c r="M370" s="46">
        <f>SUM(I370:L370)</f>
        <v>0</v>
      </c>
      <c r="N370" s="265"/>
      <c r="O370" s="259"/>
      <c r="P370" s="259"/>
      <c r="Q370" s="259"/>
      <c r="R370" s="259"/>
      <c r="S370" s="259"/>
      <c r="T370" s="259"/>
      <c r="U370" s="259"/>
      <c r="V370" s="259"/>
      <c r="W370" s="259"/>
      <c r="X370" s="274"/>
      <c r="Y370" s="274"/>
      <c r="Z370" s="274"/>
      <c r="AA370" s="278"/>
      <c r="AB370" s="259"/>
      <c r="AC370" s="259"/>
    </row>
    <row r="371" spans="1:29" s="93" customFormat="1" ht="22.5" customHeight="1" x14ac:dyDescent="0.2">
      <c r="A371" s="631"/>
      <c r="B371" s="670"/>
      <c r="C371" s="671"/>
      <c r="D371" s="672"/>
      <c r="E371" s="633" t="s">
        <v>163</v>
      </c>
      <c r="F371" s="673"/>
      <c r="G371" s="674">
        <f>E369</f>
        <v>0</v>
      </c>
      <c r="H371" s="675"/>
      <c r="I371" s="44"/>
      <c r="J371" s="44"/>
      <c r="K371" s="44"/>
      <c r="L371" s="44"/>
      <c r="M371" s="138">
        <f>SUM(I371:L371)</f>
        <v>0</v>
      </c>
      <c r="N371" s="270"/>
      <c r="O371" s="271"/>
      <c r="P371" s="259"/>
      <c r="Q371" s="259"/>
      <c r="R371" s="259"/>
      <c r="S371" s="259"/>
      <c r="T371" s="259"/>
      <c r="U371" s="259"/>
      <c r="V371" s="259"/>
      <c r="W371" s="259"/>
      <c r="X371" s="274"/>
      <c r="Y371" s="274"/>
      <c r="Z371" s="274"/>
      <c r="AA371" s="278"/>
      <c r="AB371" s="259"/>
      <c r="AC371" s="259"/>
    </row>
    <row r="372" spans="1:29" ht="5.25" customHeight="1" x14ac:dyDescent="0.2">
      <c r="O372" s="259"/>
      <c r="P372" s="259"/>
      <c r="Q372" s="259"/>
      <c r="S372" s="259"/>
    </row>
    <row r="373" spans="1:29" x14ac:dyDescent="0.2">
      <c r="A373" s="88" t="s">
        <v>211</v>
      </c>
      <c r="O373" s="259"/>
      <c r="P373" s="259"/>
      <c r="Q373" s="259"/>
    </row>
    <row r="374" spans="1:29" x14ac:dyDescent="0.2">
      <c r="A374" s="88" t="s">
        <v>212</v>
      </c>
      <c r="O374" s="259"/>
      <c r="P374" s="259"/>
      <c r="Q374" s="259"/>
    </row>
    <row r="375" spans="1:29" x14ac:dyDescent="0.2">
      <c r="A375" s="88" t="s">
        <v>213</v>
      </c>
      <c r="O375" s="259"/>
      <c r="P375" s="259"/>
      <c r="Q375" s="259"/>
    </row>
    <row r="376" spans="1:29" x14ac:dyDescent="0.2">
      <c r="A376" s="88" t="s">
        <v>214</v>
      </c>
    </row>
    <row r="377" spans="1:29" x14ac:dyDescent="0.2">
      <c r="A377" s="88" t="s">
        <v>215</v>
      </c>
    </row>
  </sheetData>
  <mergeCells count="64">
    <mergeCell ref="F369:H369"/>
    <mergeCell ref="G309:H317"/>
    <mergeCell ref="G321:H329"/>
    <mergeCell ref="G333:H341"/>
    <mergeCell ref="G345:H353"/>
    <mergeCell ref="G357:H365"/>
    <mergeCell ref="G273:H281"/>
    <mergeCell ref="G213:H221"/>
    <mergeCell ref="G297:H305"/>
    <mergeCell ref="G285:H293"/>
    <mergeCell ref="C2:D2"/>
    <mergeCell ref="G225:H233"/>
    <mergeCell ref="G237:H245"/>
    <mergeCell ref="G249:H257"/>
    <mergeCell ref="G261:H269"/>
    <mergeCell ref="G153:H161"/>
    <mergeCell ref="G165:H173"/>
    <mergeCell ref="G129:H137"/>
    <mergeCell ref="G141:H149"/>
    <mergeCell ref="G93:H101"/>
    <mergeCell ref="G2:H2"/>
    <mergeCell ref="G69:H77"/>
    <mergeCell ref="A370:D371"/>
    <mergeCell ref="E370:F370"/>
    <mergeCell ref="E371:F371"/>
    <mergeCell ref="G370:H370"/>
    <mergeCell ref="G371:H371"/>
    <mergeCell ref="P11:Q11"/>
    <mergeCell ref="P12:Q12"/>
    <mergeCell ref="P13:Q13"/>
    <mergeCell ref="P14:Q14"/>
    <mergeCell ref="G201:H209"/>
    <mergeCell ref="G9:H17"/>
    <mergeCell ref="G21:H29"/>
    <mergeCell ref="O15:R17"/>
    <mergeCell ref="G33:H41"/>
    <mergeCell ref="G45:H53"/>
    <mergeCell ref="G57:H65"/>
    <mergeCell ref="G117:H125"/>
    <mergeCell ref="G81:H89"/>
    <mergeCell ref="G177:H185"/>
    <mergeCell ref="G189:H197"/>
    <mergeCell ref="G105:H113"/>
    <mergeCell ref="O2:W2"/>
    <mergeCell ref="P8:Q8"/>
    <mergeCell ref="P10:Q10"/>
    <mergeCell ref="P9:Q9"/>
    <mergeCell ref="O6:O7"/>
    <mergeCell ref="P5:Q5"/>
    <mergeCell ref="P6:Q7"/>
    <mergeCell ref="A4:A8"/>
    <mergeCell ref="F5:F8"/>
    <mergeCell ref="B5:D5"/>
    <mergeCell ref="B4:H4"/>
    <mergeCell ref="B6:B8"/>
    <mergeCell ref="E6:E8"/>
    <mergeCell ref="G5:H8"/>
    <mergeCell ref="L1:M1"/>
    <mergeCell ref="I4:M4"/>
    <mergeCell ref="L5:L8"/>
    <mergeCell ref="M5:M8"/>
    <mergeCell ref="I5:I8"/>
    <mergeCell ref="J5:J8"/>
    <mergeCell ref="K5:K8"/>
  </mergeCells>
  <phoneticPr fontId="44"/>
  <dataValidations xWindow="862" yWindow="430" count="6">
    <dataValidation type="custom" allowBlank="1" showInputMessage="1" showErrorMessage="1" promptTitle="ご確認ください" prompt="「無利子分」の入力は、借入金算出内訳で無利子分の借入金を算出した場合に限ります。" sqref="P10:Q10">
      <formula1>P10&lt;=P8</formula1>
    </dataValidation>
    <dataValidation type="whole" allowBlank="1" showInputMessage="1" showErrorMessage="1" promptTitle="入力上の注意" prompt="据置期間の上限は24か月です。_x000a_ただし、償還期間が20年以上であれば、36か月となります。" sqref="P12:Q12">
      <formula1>3</formula1>
      <formula2>36</formula2>
    </dataValidation>
    <dataValidation type="list" allowBlank="1" showInputMessage="1" showErrorMessage="1" promptTitle="「１０年見直し」を選択した場合の注意事項" prompt="機構との契約締結から10年経過した時点で金利を見直すため、11年次目以降の利息欄には「未定」と表示されます。" sqref="P13:Q13">
      <formula1>$Y$13:$Z$13</formula1>
    </dataValidation>
    <dataValidation allowBlank="1" showInputMessage="1" showErrorMessage="1" promptTitle="特養ﾕﾆｯﾄの有無" prompt="今次計画において、特養ﾕﾆｯﾄの整備を行なう場合は、「1」を入力してください。" sqref="P6:Q7"/>
    <dataValidation type="list" allowBlank="1" showInputMessage="1" showErrorMessage="1" sqref="P5:Q5">
      <formula1>$Y$5:$Z$5</formula1>
    </dataValidation>
    <dataValidation type="whole" allowBlank="1" showInputMessage="1" showErrorMessage="1" promptTitle="入力上の注意" prompt="償還期間の上限は建物構造や借入申込額により異なりますのでご注意ください。_x000a_なお、特養にかかる借入申込のみ償還期間の上限は30年となります。" sqref="P11:Q11">
      <formula1>3</formula1>
      <formula2>30</formula2>
    </dataValidation>
  </dataValidations>
  <pageMargins left="0.59055118110236227" right="0.19685039370078741" top="0.6692913385826772" bottom="0.39370078740157483" header="0.39370078740157483" footer="0.31496062992125984"/>
  <pageSetup paperSize="9" scale="98" fitToHeight="0" orientation="portrait" blackAndWhite="1" r:id="rId1"/>
  <headerFooter alignWithMargins="0">
    <oddHeader>&amp;L参考様式</oddHeader>
    <oddFooter>&amp;C&amp;"ＭＳ ゴシック,標準"&amp;P/&amp;N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2"/>
  <sheetViews>
    <sheetView zoomScaleNormal="100" zoomScaleSheetLayoutView="100" workbookViewId="0">
      <selection sqref="A1:AD1"/>
    </sheetView>
  </sheetViews>
  <sheetFormatPr defaultRowHeight="13.2" x14ac:dyDescent="0.2"/>
  <cols>
    <col min="1" max="2" width="2.88671875" customWidth="1"/>
    <col min="3" max="3" width="3.109375" customWidth="1"/>
    <col min="4" max="30" width="2.88671875" customWidth="1"/>
    <col min="31" max="31" width="2.21875" customWidth="1"/>
  </cols>
  <sheetData>
    <row r="1" spans="1:30" s="18" customFormat="1" ht="15.75" customHeight="1" x14ac:dyDescent="0.2">
      <c r="A1" s="720" t="s">
        <v>292</v>
      </c>
      <c r="B1" s="720"/>
      <c r="C1" s="720"/>
      <c r="D1" s="720"/>
      <c r="E1" s="720"/>
      <c r="F1" s="720"/>
      <c r="G1" s="720"/>
      <c r="H1" s="720"/>
      <c r="I1" s="720"/>
      <c r="J1" s="720"/>
      <c r="K1" s="720"/>
      <c r="L1" s="720"/>
      <c r="M1" s="720"/>
      <c r="N1" s="720"/>
      <c r="O1" s="720"/>
      <c r="P1" s="720"/>
      <c r="Q1" s="720"/>
      <c r="R1" s="720"/>
      <c r="S1" s="720"/>
      <c r="T1" s="720"/>
      <c r="U1" s="720"/>
      <c r="V1" s="720"/>
      <c r="W1" s="720"/>
      <c r="X1" s="720"/>
      <c r="Y1" s="720"/>
      <c r="Z1" s="720"/>
      <c r="AA1" s="720"/>
      <c r="AB1" s="720"/>
      <c r="AC1" s="720"/>
      <c r="AD1" s="720"/>
    </row>
    <row r="2" spans="1:30" s="19" customFormat="1" ht="15.75" customHeight="1" x14ac:dyDescent="0.2">
      <c r="A2" s="734" t="s">
        <v>293</v>
      </c>
      <c r="B2" s="735"/>
      <c r="C2" s="735"/>
      <c r="D2" s="735"/>
      <c r="E2" s="735"/>
      <c r="F2" s="735"/>
      <c r="G2" s="721" t="s">
        <v>294</v>
      </c>
      <c r="H2" s="722"/>
      <c r="I2" s="722"/>
      <c r="J2" s="722"/>
      <c r="K2" s="722"/>
      <c r="L2" s="722"/>
      <c r="M2" s="722"/>
      <c r="N2" s="722"/>
      <c r="O2" s="722"/>
      <c r="P2" s="722"/>
      <c r="Q2" s="722"/>
      <c r="R2" s="722"/>
      <c r="S2" s="722"/>
      <c r="T2" s="722"/>
      <c r="U2" s="722"/>
      <c r="V2" s="722"/>
      <c r="W2" s="723"/>
      <c r="X2" s="727" t="s">
        <v>323</v>
      </c>
      <c r="Y2" s="728"/>
      <c r="Z2" s="728"/>
      <c r="AA2" s="721"/>
      <c r="AB2" s="722"/>
      <c r="AC2" s="722"/>
      <c r="AD2" s="723"/>
    </row>
    <row r="3" spans="1:30" s="19" customFormat="1" ht="15.75" customHeight="1" x14ac:dyDescent="0.2">
      <c r="A3" s="717"/>
      <c r="B3" s="687"/>
      <c r="C3" s="687"/>
      <c r="D3" s="687"/>
      <c r="E3" s="687"/>
      <c r="F3" s="687"/>
      <c r="G3" s="724"/>
      <c r="H3" s="725"/>
      <c r="I3" s="725"/>
      <c r="J3" s="725"/>
      <c r="K3" s="725"/>
      <c r="L3" s="725"/>
      <c r="M3" s="725"/>
      <c r="N3" s="725"/>
      <c r="O3" s="725"/>
      <c r="P3" s="725"/>
      <c r="Q3" s="725"/>
      <c r="R3" s="725"/>
      <c r="S3" s="725"/>
      <c r="T3" s="725"/>
      <c r="U3" s="725"/>
      <c r="V3" s="725"/>
      <c r="W3" s="726"/>
      <c r="X3" s="729"/>
      <c r="Y3" s="730"/>
      <c r="Z3" s="730"/>
      <c r="AA3" s="731"/>
      <c r="AB3" s="732"/>
      <c r="AC3" s="732"/>
      <c r="AD3" s="733"/>
    </row>
    <row r="4" spans="1:30" s="19" customFormat="1" ht="15.75" customHeight="1" x14ac:dyDescent="0.2">
      <c r="A4" s="717" t="s">
        <v>295</v>
      </c>
      <c r="B4" s="687"/>
      <c r="C4" s="687"/>
      <c r="D4" s="687"/>
      <c r="E4" s="687"/>
      <c r="F4" s="687"/>
      <c r="G4" s="702"/>
      <c r="H4" s="702"/>
      <c r="I4" s="702"/>
      <c r="J4" s="702"/>
      <c r="K4" s="702"/>
      <c r="L4" s="702"/>
      <c r="M4" s="702"/>
      <c r="N4" s="702"/>
      <c r="O4" s="702"/>
      <c r="P4" s="702"/>
      <c r="Q4" s="702"/>
      <c r="R4" s="702"/>
      <c r="S4" s="702"/>
      <c r="T4" s="702"/>
      <c r="U4" s="702"/>
      <c r="V4" s="702"/>
      <c r="W4" s="702"/>
      <c r="X4" s="736"/>
      <c r="Y4" s="736"/>
      <c r="Z4" s="736"/>
      <c r="AA4" s="736"/>
      <c r="AB4" s="736"/>
      <c r="AC4" s="736"/>
      <c r="AD4" s="737"/>
    </row>
    <row r="5" spans="1:30" s="19" customFormat="1" ht="15.75" customHeight="1" x14ac:dyDescent="0.2">
      <c r="A5" s="717"/>
      <c r="B5" s="687"/>
      <c r="C5" s="687"/>
      <c r="D5" s="687"/>
      <c r="E5" s="687"/>
      <c r="F5" s="687"/>
      <c r="G5" s="702"/>
      <c r="H5" s="702"/>
      <c r="I5" s="702"/>
      <c r="J5" s="702"/>
      <c r="K5" s="702"/>
      <c r="L5" s="702"/>
      <c r="M5" s="702"/>
      <c r="N5" s="702"/>
      <c r="O5" s="702"/>
      <c r="P5" s="702"/>
      <c r="Q5" s="702"/>
      <c r="R5" s="702"/>
      <c r="S5" s="702"/>
      <c r="T5" s="702"/>
      <c r="U5" s="702"/>
      <c r="V5" s="702"/>
      <c r="W5" s="702"/>
      <c r="X5" s="702"/>
      <c r="Y5" s="702"/>
      <c r="Z5" s="702"/>
      <c r="AA5" s="702"/>
      <c r="AB5" s="702"/>
      <c r="AC5" s="702"/>
      <c r="AD5" s="713"/>
    </row>
    <row r="6" spans="1:30" s="19" customFormat="1" ht="15.75" customHeight="1" x14ac:dyDescent="0.2">
      <c r="A6" s="717" t="s">
        <v>296</v>
      </c>
      <c r="B6" s="687"/>
      <c r="C6" s="687"/>
      <c r="D6" s="687"/>
      <c r="E6" s="687"/>
      <c r="F6" s="687"/>
      <c r="G6" s="702"/>
      <c r="H6" s="702"/>
      <c r="I6" s="702"/>
      <c r="J6" s="702"/>
      <c r="K6" s="702"/>
      <c r="L6" s="702"/>
      <c r="M6" s="702"/>
      <c r="N6" s="702"/>
      <c r="O6" s="702"/>
      <c r="P6" s="687" t="s">
        <v>297</v>
      </c>
      <c r="Q6" s="687"/>
      <c r="R6" s="687"/>
      <c r="S6" s="687"/>
      <c r="T6" s="687"/>
      <c r="U6" s="687"/>
      <c r="V6" s="702"/>
      <c r="W6" s="702"/>
      <c r="X6" s="702"/>
      <c r="Y6" s="702"/>
      <c r="Z6" s="702"/>
      <c r="AA6" s="702"/>
      <c r="AB6" s="702"/>
      <c r="AC6" s="702"/>
      <c r="AD6" s="713"/>
    </row>
    <row r="7" spans="1:30" s="19" customFormat="1" ht="15.75" customHeight="1" x14ac:dyDescent="0.2">
      <c r="A7" s="718"/>
      <c r="B7" s="719"/>
      <c r="C7" s="719"/>
      <c r="D7" s="719"/>
      <c r="E7" s="719"/>
      <c r="F7" s="719"/>
      <c r="G7" s="715"/>
      <c r="H7" s="715"/>
      <c r="I7" s="715"/>
      <c r="J7" s="715"/>
      <c r="K7" s="715"/>
      <c r="L7" s="715"/>
      <c r="M7" s="715"/>
      <c r="N7" s="715"/>
      <c r="O7" s="715"/>
      <c r="P7" s="719"/>
      <c r="Q7" s="719"/>
      <c r="R7" s="719"/>
      <c r="S7" s="719"/>
      <c r="T7" s="719"/>
      <c r="U7" s="719"/>
      <c r="V7" s="715"/>
      <c r="W7" s="715"/>
      <c r="X7" s="715"/>
      <c r="Y7" s="715"/>
      <c r="Z7" s="715"/>
      <c r="AA7" s="715"/>
      <c r="AB7" s="715"/>
      <c r="AC7" s="715"/>
      <c r="AD7" s="716"/>
    </row>
    <row r="8" spans="1:30" s="19" customFormat="1" ht="15.75" customHeight="1" x14ac:dyDescent="0.2">
      <c r="A8" s="738" t="s">
        <v>298</v>
      </c>
      <c r="B8" s="741" t="s">
        <v>299</v>
      </c>
      <c r="C8" s="741"/>
      <c r="D8" s="741"/>
      <c r="E8" s="741"/>
      <c r="F8" s="741"/>
      <c r="G8" s="741"/>
      <c r="H8" s="741"/>
      <c r="I8" s="741" t="s">
        <v>300</v>
      </c>
      <c r="J8" s="741"/>
      <c r="K8" s="741"/>
      <c r="L8" s="741"/>
      <c r="M8" s="741"/>
      <c r="N8" s="741"/>
      <c r="O8" s="741"/>
      <c r="P8" s="741"/>
      <c r="Q8" s="741"/>
      <c r="R8" s="741"/>
      <c r="S8" s="741"/>
      <c r="T8" s="741"/>
      <c r="U8" s="741"/>
      <c r="V8" s="741"/>
      <c r="W8" s="741"/>
      <c r="X8" s="741"/>
      <c r="Y8" s="741"/>
      <c r="Z8" s="741"/>
      <c r="AA8" s="741"/>
      <c r="AB8" s="741"/>
      <c r="AC8" s="741"/>
      <c r="AD8" s="742"/>
    </row>
    <row r="9" spans="1:30" s="19" customFormat="1" ht="15.75" customHeight="1" x14ac:dyDescent="0.2">
      <c r="A9" s="739"/>
      <c r="B9" s="687" t="s">
        <v>301</v>
      </c>
      <c r="C9" s="687"/>
      <c r="D9" s="687"/>
      <c r="E9" s="687"/>
      <c r="F9" s="687"/>
      <c r="G9" s="687" t="s">
        <v>302</v>
      </c>
      <c r="H9" s="687"/>
      <c r="I9" s="687" t="s">
        <v>465</v>
      </c>
      <c r="J9" s="687"/>
      <c r="K9" s="687"/>
      <c r="L9" s="687"/>
      <c r="M9" s="687"/>
      <c r="N9" s="687"/>
      <c r="O9" s="687"/>
      <c r="P9" s="687"/>
      <c r="Q9" s="687"/>
      <c r="R9" s="687"/>
      <c r="S9" s="687"/>
      <c r="T9" s="687"/>
      <c r="U9" s="687"/>
      <c r="V9" s="687"/>
      <c r="W9" s="687"/>
      <c r="X9" s="687"/>
      <c r="Y9" s="687"/>
      <c r="Z9" s="687"/>
      <c r="AA9" s="687"/>
      <c r="AB9" s="687"/>
      <c r="AC9" s="687"/>
      <c r="AD9" s="744"/>
    </row>
    <row r="10" spans="1:30" s="19" customFormat="1" ht="15.75" customHeight="1" x14ac:dyDescent="0.2">
      <c r="A10" s="739"/>
      <c r="B10" s="687"/>
      <c r="C10" s="687"/>
      <c r="D10" s="687"/>
      <c r="E10" s="687"/>
      <c r="F10" s="687"/>
      <c r="G10" s="745"/>
      <c r="H10" s="745"/>
      <c r="I10" s="687"/>
      <c r="J10" s="687"/>
      <c r="K10" s="687"/>
      <c r="L10" s="687"/>
      <c r="M10" s="687"/>
      <c r="N10" s="687"/>
      <c r="O10" s="687"/>
      <c r="P10" s="687"/>
      <c r="Q10" s="687"/>
      <c r="R10" s="687"/>
      <c r="S10" s="687"/>
      <c r="T10" s="687"/>
      <c r="U10" s="687"/>
      <c r="V10" s="687"/>
      <c r="W10" s="687"/>
      <c r="X10" s="687"/>
      <c r="Y10" s="687"/>
      <c r="Z10" s="687"/>
      <c r="AA10" s="687"/>
      <c r="AB10" s="687"/>
      <c r="AC10" s="687"/>
      <c r="AD10" s="744"/>
    </row>
    <row r="11" spans="1:30" s="19" customFormat="1" ht="15.75" customHeight="1" x14ac:dyDescent="0.2">
      <c r="A11" s="739"/>
      <c r="B11" s="687"/>
      <c r="C11" s="687"/>
      <c r="D11" s="687"/>
      <c r="E11" s="687"/>
      <c r="F11" s="687"/>
      <c r="G11" s="687" t="s">
        <v>303</v>
      </c>
      <c r="H11" s="687"/>
      <c r="I11" s="687" t="s">
        <v>465</v>
      </c>
      <c r="J11" s="687"/>
      <c r="K11" s="687"/>
      <c r="L11" s="687"/>
      <c r="M11" s="687"/>
      <c r="N11" s="687"/>
      <c r="O11" s="687"/>
      <c r="P11" s="687"/>
      <c r="Q11" s="687"/>
      <c r="R11" s="687"/>
      <c r="S11" s="687"/>
      <c r="T11" s="687"/>
      <c r="U11" s="687"/>
      <c r="V11" s="687"/>
      <c r="W11" s="687"/>
      <c r="X11" s="687"/>
      <c r="Y11" s="687"/>
      <c r="Z11" s="687"/>
      <c r="AA11" s="687"/>
      <c r="AB11" s="687"/>
      <c r="AC11" s="687"/>
      <c r="AD11" s="744"/>
    </row>
    <row r="12" spans="1:30" s="19" customFormat="1" ht="15.75" customHeight="1" x14ac:dyDescent="0.2">
      <c r="A12" s="739"/>
      <c r="B12" s="687"/>
      <c r="C12" s="687"/>
      <c r="D12" s="687"/>
      <c r="E12" s="687"/>
      <c r="F12" s="687"/>
      <c r="G12" s="687"/>
      <c r="H12" s="687"/>
      <c r="I12" s="687"/>
      <c r="J12" s="687"/>
      <c r="K12" s="687"/>
      <c r="L12" s="687"/>
      <c r="M12" s="687"/>
      <c r="N12" s="687"/>
      <c r="O12" s="687"/>
      <c r="P12" s="687"/>
      <c r="Q12" s="687"/>
      <c r="R12" s="687"/>
      <c r="S12" s="687"/>
      <c r="T12" s="687"/>
      <c r="U12" s="687"/>
      <c r="V12" s="687"/>
      <c r="W12" s="687"/>
      <c r="X12" s="687"/>
      <c r="Y12" s="687"/>
      <c r="Z12" s="687"/>
      <c r="AA12" s="687"/>
      <c r="AB12" s="687"/>
      <c r="AC12" s="687"/>
      <c r="AD12" s="744"/>
    </row>
    <row r="13" spans="1:30" s="19" customFormat="1" ht="15.75" customHeight="1" x14ac:dyDescent="0.2">
      <c r="A13" s="739"/>
      <c r="B13" s="687" t="s">
        <v>304</v>
      </c>
      <c r="C13" s="687"/>
      <c r="D13" s="687"/>
      <c r="E13" s="687"/>
      <c r="F13" s="687"/>
      <c r="G13" s="687"/>
      <c r="H13" s="687"/>
      <c r="I13" s="702"/>
      <c r="J13" s="702"/>
      <c r="K13" s="702"/>
      <c r="L13" s="702"/>
      <c r="M13" s="702"/>
      <c r="N13" s="702"/>
      <c r="O13" s="702"/>
      <c r="P13" s="702"/>
      <c r="Q13" s="702"/>
      <c r="R13" s="702"/>
      <c r="S13" s="702"/>
      <c r="T13" s="702"/>
      <c r="U13" s="702"/>
      <c r="V13" s="702"/>
      <c r="W13" s="702"/>
      <c r="X13" s="702"/>
      <c r="Y13" s="702"/>
      <c r="Z13" s="702"/>
      <c r="AA13" s="702"/>
      <c r="AB13" s="702"/>
      <c r="AC13" s="702"/>
      <c r="AD13" s="713"/>
    </row>
    <row r="14" spans="1:30" s="19" customFormat="1" ht="15.75" customHeight="1" x14ac:dyDescent="0.2">
      <c r="A14" s="739"/>
      <c r="B14" s="687"/>
      <c r="C14" s="687"/>
      <c r="D14" s="687"/>
      <c r="E14" s="687"/>
      <c r="F14" s="687"/>
      <c r="G14" s="687"/>
      <c r="H14" s="687"/>
      <c r="I14" s="702"/>
      <c r="J14" s="702"/>
      <c r="K14" s="702"/>
      <c r="L14" s="702"/>
      <c r="M14" s="702"/>
      <c r="N14" s="702"/>
      <c r="O14" s="702"/>
      <c r="P14" s="702"/>
      <c r="Q14" s="702"/>
      <c r="R14" s="702"/>
      <c r="S14" s="702"/>
      <c r="T14" s="702"/>
      <c r="U14" s="702"/>
      <c r="V14" s="702"/>
      <c r="W14" s="702"/>
      <c r="X14" s="702"/>
      <c r="Y14" s="702"/>
      <c r="Z14" s="702"/>
      <c r="AA14" s="702"/>
      <c r="AB14" s="702"/>
      <c r="AC14" s="702"/>
      <c r="AD14" s="713"/>
    </row>
    <row r="15" spans="1:30" s="19" customFormat="1" ht="15.75" customHeight="1" x14ac:dyDescent="0.2">
      <c r="A15" s="739"/>
      <c r="B15" s="687" t="s">
        <v>305</v>
      </c>
      <c r="C15" s="687"/>
      <c r="D15" s="687"/>
      <c r="E15" s="687"/>
      <c r="F15" s="687"/>
      <c r="G15" s="687"/>
      <c r="H15" s="687"/>
      <c r="I15" s="702"/>
      <c r="J15" s="702"/>
      <c r="K15" s="702"/>
      <c r="L15" s="702"/>
      <c r="M15" s="702"/>
      <c r="N15" s="702"/>
      <c r="O15" s="702"/>
      <c r="P15" s="702"/>
      <c r="Q15" s="702"/>
      <c r="R15" s="702"/>
      <c r="S15" s="702"/>
      <c r="T15" s="702"/>
      <c r="U15" s="702"/>
      <c r="V15" s="702"/>
      <c r="W15" s="702"/>
      <c r="X15" s="702"/>
      <c r="Y15" s="702"/>
      <c r="Z15" s="702"/>
      <c r="AA15" s="702"/>
      <c r="AB15" s="702"/>
      <c r="AC15" s="702"/>
      <c r="AD15" s="713"/>
    </row>
    <row r="16" spans="1:30" s="19" customFormat="1" ht="15.75" customHeight="1" x14ac:dyDescent="0.2">
      <c r="A16" s="740"/>
      <c r="B16" s="719"/>
      <c r="C16" s="719"/>
      <c r="D16" s="719"/>
      <c r="E16" s="719"/>
      <c r="F16" s="719"/>
      <c r="G16" s="719"/>
      <c r="H16" s="719"/>
      <c r="I16" s="715"/>
      <c r="J16" s="715"/>
      <c r="K16" s="715"/>
      <c r="L16" s="715"/>
      <c r="M16" s="715"/>
      <c r="N16" s="715"/>
      <c r="O16" s="715"/>
      <c r="P16" s="715"/>
      <c r="Q16" s="715"/>
      <c r="R16" s="715"/>
      <c r="S16" s="715"/>
      <c r="T16" s="715"/>
      <c r="U16" s="715"/>
      <c r="V16" s="715"/>
      <c r="W16" s="715"/>
      <c r="X16" s="715"/>
      <c r="Y16" s="715"/>
      <c r="Z16" s="715"/>
      <c r="AA16" s="715"/>
      <c r="AB16" s="715"/>
      <c r="AC16" s="715"/>
      <c r="AD16" s="716"/>
    </row>
    <row r="17" spans="1:30" s="19" customFormat="1" ht="16.5" customHeight="1" x14ac:dyDescent="0.2">
      <c r="A17" s="738" t="s">
        <v>306</v>
      </c>
      <c r="B17" s="735" t="s">
        <v>307</v>
      </c>
      <c r="C17" s="735"/>
      <c r="D17" s="735" t="s">
        <v>308</v>
      </c>
      <c r="E17" s="735"/>
      <c r="F17" s="735"/>
      <c r="G17" s="735"/>
      <c r="H17" s="735"/>
      <c r="I17" s="735"/>
      <c r="J17" s="735"/>
      <c r="K17" s="735"/>
      <c r="L17" s="735"/>
      <c r="M17" s="735"/>
      <c r="N17" s="735"/>
      <c r="O17" s="735"/>
      <c r="P17" s="735"/>
      <c r="Q17" s="735"/>
      <c r="R17" s="735"/>
      <c r="S17" s="735"/>
      <c r="T17" s="735"/>
      <c r="U17" s="735"/>
      <c r="V17" s="735"/>
      <c r="W17" s="735"/>
      <c r="X17" s="735"/>
      <c r="Y17" s="735"/>
      <c r="Z17" s="735"/>
      <c r="AA17" s="735"/>
      <c r="AB17" s="735"/>
      <c r="AC17" s="735"/>
      <c r="AD17" s="753"/>
    </row>
    <row r="18" spans="1:30" s="19" customFormat="1" ht="22.5" customHeight="1" x14ac:dyDescent="0.2">
      <c r="A18" s="739"/>
      <c r="B18" s="743" t="s">
        <v>309</v>
      </c>
      <c r="C18" s="743"/>
      <c r="D18" s="743" t="s">
        <v>310</v>
      </c>
      <c r="E18" s="743"/>
      <c r="F18" s="743"/>
      <c r="G18" s="743"/>
      <c r="H18" s="762" t="s">
        <v>311</v>
      </c>
      <c r="I18" s="743" t="s">
        <v>312</v>
      </c>
      <c r="J18" s="687"/>
      <c r="K18" s="687"/>
      <c r="L18" s="687"/>
      <c r="M18" s="687"/>
      <c r="N18" s="687"/>
      <c r="O18" s="743" t="s">
        <v>313</v>
      </c>
      <c r="P18" s="687"/>
      <c r="Q18" s="687"/>
      <c r="R18" s="687"/>
      <c r="S18" s="687" t="s">
        <v>38</v>
      </c>
      <c r="T18" s="687"/>
      <c r="U18" s="687" t="s">
        <v>466</v>
      </c>
      <c r="V18" s="687"/>
      <c r="W18" s="687" t="s">
        <v>39</v>
      </c>
      <c r="X18" s="687"/>
      <c r="Y18" s="687" t="s">
        <v>467</v>
      </c>
      <c r="Z18" s="687"/>
      <c r="AA18" s="687" t="s">
        <v>40</v>
      </c>
      <c r="AB18" s="687"/>
      <c r="AC18" s="687" t="s">
        <v>468</v>
      </c>
      <c r="AD18" s="744"/>
    </row>
    <row r="19" spans="1:30" s="19" customFormat="1" ht="22.5" customHeight="1" x14ac:dyDescent="0.2">
      <c r="A19" s="739"/>
      <c r="B19" s="687"/>
      <c r="C19" s="687"/>
      <c r="D19" s="687"/>
      <c r="E19" s="687"/>
      <c r="F19" s="687"/>
      <c r="G19" s="687"/>
      <c r="H19" s="763"/>
      <c r="I19" s="687"/>
      <c r="J19" s="687"/>
      <c r="K19" s="687"/>
      <c r="L19" s="687"/>
      <c r="M19" s="687"/>
      <c r="N19" s="687"/>
      <c r="O19" s="687"/>
      <c r="P19" s="687"/>
      <c r="Q19" s="687"/>
      <c r="R19" s="687"/>
      <c r="S19" s="687"/>
      <c r="T19" s="687"/>
      <c r="U19" s="687"/>
      <c r="V19" s="687"/>
      <c r="W19" s="687"/>
      <c r="X19" s="687"/>
      <c r="Y19" s="687"/>
      <c r="Z19" s="687"/>
      <c r="AA19" s="687"/>
      <c r="AB19" s="687"/>
      <c r="AC19" s="687"/>
      <c r="AD19" s="744"/>
    </row>
    <row r="20" spans="1:30" s="19" customFormat="1" ht="22.5" customHeight="1" x14ac:dyDescent="0.2">
      <c r="A20" s="739"/>
      <c r="B20" s="687"/>
      <c r="C20" s="687"/>
      <c r="D20" s="687"/>
      <c r="E20" s="687"/>
      <c r="F20" s="687"/>
      <c r="G20" s="687"/>
      <c r="H20" s="763"/>
      <c r="I20" s="687"/>
      <c r="J20" s="687"/>
      <c r="K20" s="687"/>
      <c r="L20" s="687"/>
      <c r="M20" s="687"/>
      <c r="N20" s="687"/>
      <c r="O20" s="687"/>
      <c r="P20" s="687"/>
      <c r="Q20" s="687"/>
      <c r="R20" s="687"/>
      <c r="S20" s="687"/>
      <c r="T20" s="687"/>
      <c r="U20" s="687"/>
      <c r="V20" s="687"/>
      <c r="W20" s="687"/>
      <c r="X20" s="687"/>
      <c r="Y20" s="687"/>
      <c r="Z20" s="687"/>
      <c r="AA20" s="687"/>
      <c r="AB20" s="687"/>
      <c r="AC20" s="687"/>
      <c r="AD20" s="744"/>
    </row>
    <row r="21" spans="1:30" s="19" customFormat="1" ht="22.5" customHeight="1" x14ac:dyDescent="0.2">
      <c r="A21" s="739"/>
      <c r="B21" s="687"/>
      <c r="C21" s="687"/>
      <c r="D21" s="687"/>
      <c r="E21" s="687"/>
      <c r="F21" s="687"/>
      <c r="G21" s="687"/>
      <c r="H21" s="763"/>
      <c r="I21" s="687"/>
      <c r="J21" s="687"/>
      <c r="K21" s="687"/>
      <c r="L21" s="687"/>
      <c r="M21" s="687"/>
      <c r="N21" s="687"/>
      <c r="O21" s="687"/>
      <c r="P21" s="687"/>
      <c r="Q21" s="687"/>
      <c r="R21" s="687"/>
      <c r="S21" s="687"/>
      <c r="T21" s="687"/>
      <c r="U21" s="687"/>
      <c r="V21" s="687"/>
      <c r="W21" s="687"/>
      <c r="X21" s="687"/>
      <c r="Y21" s="687"/>
      <c r="Z21" s="687"/>
      <c r="AA21" s="687"/>
      <c r="AB21" s="687"/>
      <c r="AC21" s="687"/>
      <c r="AD21" s="744"/>
    </row>
    <row r="22" spans="1:30" s="19" customFormat="1" ht="16.5" customHeight="1" x14ac:dyDescent="0.2">
      <c r="A22" s="739"/>
      <c r="B22" s="687" t="s">
        <v>58</v>
      </c>
      <c r="C22" s="687"/>
      <c r="D22" s="702"/>
      <c r="E22" s="702"/>
      <c r="F22" s="702"/>
      <c r="G22" s="702"/>
      <c r="H22" s="298"/>
      <c r="I22" s="702"/>
      <c r="J22" s="702"/>
      <c r="K22" s="702"/>
      <c r="L22" s="702"/>
      <c r="M22" s="702"/>
      <c r="N22" s="702"/>
      <c r="O22" s="702"/>
      <c r="P22" s="702"/>
      <c r="Q22" s="702"/>
      <c r="R22" s="702"/>
      <c r="S22" s="702"/>
      <c r="T22" s="702"/>
      <c r="U22" s="702"/>
      <c r="V22" s="702"/>
      <c r="W22" s="702"/>
      <c r="X22" s="702"/>
      <c r="Y22" s="702"/>
      <c r="Z22" s="702"/>
      <c r="AA22" s="702"/>
      <c r="AB22" s="702"/>
      <c r="AC22" s="702"/>
      <c r="AD22" s="713"/>
    </row>
    <row r="23" spans="1:30" s="19" customFormat="1" ht="16.5" customHeight="1" x14ac:dyDescent="0.2">
      <c r="A23" s="739"/>
      <c r="B23" s="687" t="s">
        <v>41</v>
      </c>
      <c r="C23" s="687"/>
      <c r="D23" s="702"/>
      <c r="E23" s="702"/>
      <c r="F23" s="702"/>
      <c r="G23" s="702"/>
      <c r="H23" s="298"/>
      <c r="I23" s="702"/>
      <c r="J23" s="702"/>
      <c r="K23" s="702"/>
      <c r="L23" s="702"/>
      <c r="M23" s="702"/>
      <c r="N23" s="702"/>
      <c r="O23" s="702"/>
      <c r="P23" s="702"/>
      <c r="Q23" s="702"/>
      <c r="R23" s="702"/>
      <c r="S23" s="702"/>
      <c r="T23" s="702"/>
      <c r="U23" s="702"/>
      <c r="V23" s="702"/>
      <c r="W23" s="702"/>
      <c r="X23" s="702"/>
      <c r="Y23" s="702"/>
      <c r="Z23" s="702"/>
      <c r="AA23" s="702"/>
      <c r="AB23" s="702"/>
      <c r="AC23" s="702"/>
      <c r="AD23" s="713"/>
    </row>
    <row r="24" spans="1:30" s="19" customFormat="1" ht="16.5" customHeight="1" x14ac:dyDescent="0.2">
      <c r="A24" s="739"/>
      <c r="B24" s="687" t="s">
        <v>41</v>
      </c>
      <c r="C24" s="687"/>
      <c r="D24" s="702"/>
      <c r="E24" s="702"/>
      <c r="F24" s="702"/>
      <c r="G24" s="702"/>
      <c r="H24" s="298"/>
      <c r="I24" s="702"/>
      <c r="J24" s="702"/>
      <c r="K24" s="702"/>
      <c r="L24" s="702"/>
      <c r="M24" s="702"/>
      <c r="N24" s="702"/>
      <c r="O24" s="702"/>
      <c r="P24" s="702"/>
      <c r="Q24" s="702"/>
      <c r="R24" s="702"/>
      <c r="S24" s="702"/>
      <c r="T24" s="702"/>
      <c r="U24" s="702"/>
      <c r="V24" s="702"/>
      <c r="W24" s="702"/>
      <c r="X24" s="702"/>
      <c r="Y24" s="702"/>
      <c r="Z24" s="702"/>
      <c r="AA24" s="702"/>
      <c r="AB24" s="702"/>
      <c r="AC24" s="702"/>
      <c r="AD24" s="713"/>
    </row>
    <row r="25" spans="1:30" s="19" customFormat="1" ht="16.5" customHeight="1" x14ac:dyDescent="0.2">
      <c r="A25" s="739"/>
      <c r="B25" s="687" t="s">
        <v>41</v>
      </c>
      <c r="C25" s="687"/>
      <c r="D25" s="702"/>
      <c r="E25" s="702"/>
      <c r="F25" s="702"/>
      <c r="G25" s="702"/>
      <c r="H25" s="298"/>
      <c r="I25" s="702"/>
      <c r="J25" s="702"/>
      <c r="K25" s="702"/>
      <c r="L25" s="702"/>
      <c r="M25" s="702"/>
      <c r="N25" s="702"/>
      <c r="O25" s="702"/>
      <c r="P25" s="702"/>
      <c r="Q25" s="702"/>
      <c r="R25" s="702"/>
      <c r="S25" s="702"/>
      <c r="T25" s="702"/>
      <c r="U25" s="702"/>
      <c r="V25" s="702"/>
      <c r="W25" s="702"/>
      <c r="X25" s="702"/>
      <c r="Y25" s="702"/>
      <c r="Z25" s="702"/>
      <c r="AA25" s="702"/>
      <c r="AB25" s="702"/>
      <c r="AC25" s="702"/>
      <c r="AD25" s="713"/>
    </row>
    <row r="26" spans="1:30" s="19" customFormat="1" ht="16.5" customHeight="1" x14ac:dyDescent="0.2">
      <c r="A26" s="739"/>
      <c r="B26" s="687" t="s">
        <v>41</v>
      </c>
      <c r="C26" s="687"/>
      <c r="D26" s="702"/>
      <c r="E26" s="702"/>
      <c r="F26" s="702"/>
      <c r="G26" s="702"/>
      <c r="H26" s="298"/>
      <c r="I26" s="702"/>
      <c r="J26" s="702"/>
      <c r="K26" s="702"/>
      <c r="L26" s="702"/>
      <c r="M26" s="702"/>
      <c r="N26" s="702"/>
      <c r="O26" s="702"/>
      <c r="P26" s="702"/>
      <c r="Q26" s="702"/>
      <c r="R26" s="702"/>
      <c r="S26" s="702"/>
      <c r="T26" s="702"/>
      <c r="U26" s="702"/>
      <c r="V26" s="702"/>
      <c r="W26" s="702"/>
      <c r="X26" s="702"/>
      <c r="Y26" s="702"/>
      <c r="Z26" s="702"/>
      <c r="AA26" s="702"/>
      <c r="AB26" s="702"/>
      <c r="AC26" s="702"/>
      <c r="AD26" s="713"/>
    </row>
    <row r="27" spans="1:30" s="19" customFormat="1" ht="16.5" customHeight="1" x14ac:dyDescent="0.2">
      <c r="A27" s="739"/>
      <c r="B27" s="687" t="s">
        <v>41</v>
      </c>
      <c r="C27" s="687"/>
      <c r="D27" s="702"/>
      <c r="E27" s="702"/>
      <c r="F27" s="702"/>
      <c r="G27" s="702"/>
      <c r="H27" s="298"/>
      <c r="I27" s="702"/>
      <c r="J27" s="702"/>
      <c r="K27" s="702"/>
      <c r="L27" s="702"/>
      <c r="M27" s="702"/>
      <c r="N27" s="702"/>
      <c r="O27" s="702"/>
      <c r="P27" s="702"/>
      <c r="Q27" s="702"/>
      <c r="R27" s="702"/>
      <c r="S27" s="702"/>
      <c r="T27" s="702"/>
      <c r="U27" s="702"/>
      <c r="V27" s="702"/>
      <c r="W27" s="702"/>
      <c r="X27" s="702"/>
      <c r="Y27" s="702"/>
      <c r="Z27" s="702"/>
      <c r="AA27" s="702"/>
      <c r="AB27" s="702"/>
      <c r="AC27" s="702"/>
      <c r="AD27" s="713"/>
    </row>
    <row r="28" spans="1:30" s="19" customFormat="1" ht="16.5" customHeight="1" x14ac:dyDescent="0.2">
      <c r="A28" s="739"/>
      <c r="B28" s="687"/>
      <c r="C28" s="687"/>
      <c r="D28" s="702"/>
      <c r="E28" s="702"/>
      <c r="F28" s="702"/>
      <c r="G28" s="702"/>
      <c r="H28" s="298"/>
      <c r="I28" s="702"/>
      <c r="J28" s="702"/>
      <c r="K28" s="702"/>
      <c r="L28" s="702"/>
      <c r="M28" s="702"/>
      <c r="N28" s="702"/>
      <c r="O28" s="702"/>
      <c r="P28" s="702"/>
      <c r="Q28" s="702"/>
      <c r="R28" s="702"/>
      <c r="S28" s="702"/>
      <c r="T28" s="702"/>
      <c r="U28" s="702"/>
      <c r="V28" s="702"/>
      <c r="W28" s="702"/>
      <c r="X28" s="702"/>
      <c r="Y28" s="702"/>
      <c r="Z28" s="702"/>
      <c r="AA28" s="702"/>
      <c r="AB28" s="702"/>
      <c r="AC28" s="702"/>
      <c r="AD28" s="713"/>
    </row>
    <row r="29" spans="1:30" s="19" customFormat="1" ht="16.5" customHeight="1" x14ac:dyDescent="0.2">
      <c r="A29" s="739"/>
      <c r="B29" s="687"/>
      <c r="C29" s="687"/>
      <c r="D29" s="702"/>
      <c r="E29" s="702"/>
      <c r="F29" s="702"/>
      <c r="G29" s="702"/>
      <c r="H29" s="298"/>
      <c r="I29" s="702"/>
      <c r="J29" s="702"/>
      <c r="K29" s="702"/>
      <c r="L29" s="702"/>
      <c r="M29" s="702"/>
      <c r="N29" s="702"/>
      <c r="O29" s="702"/>
      <c r="P29" s="702"/>
      <c r="Q29" s="702"/>
      <c r="R29" s="702"/>
      <c r="S29" s="702"/>
      <c r="T29" s="702"/>
      <c r="U29" s="702"/>
      <c r="V29" s="702"/>
      <c r="W29" s="702"/>
      <c r="X29" s="702"/>
      <c r="Y29" s="702"/>
      <c r="Z29" s="702"/>
      <c r="AA29" s="702"/>
      <c r="AB29" s="702"/>
      <c r="AC29" s="702"/>
      <c r="AD29" s="713"/>
    </row>
    <row r="30" spans="1:30" s="19" customFormat="1" ht="16.5" customHeight="1" x14ac:dyDescent="0.2">
      <c r="A30" s="739"/>
      <c r="B30" s="687" t="s">
        <v>42</v>
      </c>
      <c r="C30" s="687"/>
      <c r="D30" s="702"/>
      <c r="E30" s="702"/>
      <c r="F30" s="702"/>
      <c r="G30" s="702"/>
      <c r="H30" s="298"/>
      <c r="I30" s="702"/>
      <c r="J30" s="702"/>
      <c r="K30" s="702"/>
      <c r="L30" s="702"/>
      <c r="M30" s="702"/>
      <c r="N30" s="702"/>
      <c r="O30" s="702"/>
      <c r="P30" s="702"/>
      <c r="Q30" s="702"/>
      <c r="R30" s="702"/>
      <c r="S30" s="702"/>
      <c r="T30" s="702"/>
      <c r="U30" s="702"/>
      <c r="V30" s="702"/>
      <c r="W30" s="702"/>
      <c r="X30" s="702"/>
      <c r="Y30" s="702"/>
      <c r="Z30" s="702"/>
      <c r="AA30" s="702"/>
      <c r="AB30" s="702"/>
      <c r="AC30" s="702"/>
      <c r="AD30" s="713"/>
    </row>
    <row r="31" spans="1:30" s="19" customFormat="1" ht="16.5" customHeight="1" x14ac:dyDescent="0.2">
      <c r="A31" s="740"/>
      <c r="B31" s="719" t="s">
        <v>42</v>
      </c>
      <c r="C31" s="719"/>
      <c r="D31" s="715"/>
      <c r="E31" s="715"/>
      <c r="F31" s="715"/>
      <c r="G31" s="715"/>
      <c r="H31" s="299"/>
      <c r="I31" s="715"/>
      <c r="J31" s="715"/>
      <c r="K31" s="715"/>
      <c r="L31" s="715"/>
      <c r="M31" s="715"/>
      <c r="N31" s="715"/>
      <c r="O31" s="715"/>
      <c r="P31" s="715"/>
      <c r="Q31" s="715"/>
      <c r="R31" s="715"/>
      <c r="S31" s="715"/>
      <c r="T31" s="715"/>
      <c r="U31" s="715"/>
      <c r="V31" s="715"/>
      <c r="W31" s="715"/>
      <c r="X31" s="715"/>
      <c r="Y31" s="715"/>
      <c r="Z31" s="715"/>
      <c r="AA31" s="715"/>
      <c r="AB31" s="715"/>
      <c r="AC31" s="715"/>
      <c r="AD31" s="716"/>
    </row>
    <row r="32" spans="1:30" s="19" customFormat="1" ht="18" customHeight="1" x14ac:dyDescent="0.2">
      <c r="A32" s="739" t="s">
        <v>469</v>
      </c>
      <c r="B32" s="743" t="s">
        <v>470</v>
      </c>
      <c r="C32" s="743"/>
      <c r="D32" s="743" t="s">
        <v>310</v>
      </c>
      <c r="E32" s="743"/>
      <c r="F32" s="743"/>
      <c r="G32" s="743"/>
      <c r="H32" s="762" t="s">
        <v>311</v>
      </c>
      <c r="I32" s="743" t="s">
        <v>312</v>
      </c>
      <c r="J32" s="687"/>
      <c r="K32" s="687"/>
      <c r="L32" s="687"/>
      <c r="M32" s="687"/>
      <c r="N32" s="687"/>
      <c r="O32" s="743" t="s">
        <v>313</v>
      </c>
      <c r="P32" s="687"/>
      <c r="Q32" s="687"/>
      <c r="R32" s="687"/>
      <c r="S32" s="783" t="s">
        <v>38</v>
      </c>
      <c r="T32" s="783"/>
      <c r="U32" s="783"/>
      <c r="V32" s="783"/>
      <c r="W32" s="783" t="s">
        <v>472</v>
      </c>
      <c r="X32" s="783"/>
      <c r="Y32" s="783"/>
      <c r="Z32" s="783"/>
      <c r="AA32" s="783" t="s">
        <v>471</v>
      </c>
      <c r="AB32" s="783"/>
      <c r="AC32" s="783"/>
      <c r="AD32" s="784"/>
    </row>
    <row r="33" spans="1:30" s="19" customFormat="1" ht="18" customHeight="1" x14ac:dyDescent="0.2">
      <c r="A33" s="739"/>
      <c r="B33" s="687"/>
      <c r="C33" s="687"/>
      <c r="D33" s="687"/>
      <c r="E33" s="687"/>
      <c r="F33" s="687"/>
      <c r="G33" s="687"/>
      <c r="H33" s="763"/>
      <c r="I33" s="687"/>
      <c r="J33" s="687"/>
      <c r="K33" s="687"/>
      <c r="L33" s="687"/>
      <c r="M33" s="687"/>
      <c r="N33" s="687"/>
      <c r="O33" s="687"/>
      <c r="P33" s="687"/>
      <c r="Q33" s="687"/>
      <c r="R33" s="687"/>
      <c r="S33" s="785"/>
      <c r="T33" s="785"/>
      <c r="U33" s="785"/>
      <c r="V33" s="785"/>
      <c r="W33" s="785"/>
      <c r="X33" s="785"/>
      <c r="Y33" s="785"/>
      <c r="Z33" s="785"/>
      <c r="AA33" s="785"/>
      <c r="AB33" s="785"/>
      <c r="AC33" s="785"/>
      <c r="AD33" s="786"/>
    </row>
    <row r="34" spans="1:30" s="19" customFormat="1" ht="18" customHeight="1" x14ac:dyDescent="0.2">
      <c r="A34" s="739"/>
      <c r="B34" s="687"/>
      <c r="C34" s="687"/>
      <c r="D34" s="687"/>
      <c r="E34" s="687"/>
      <c r="F34" s="687"/>
      <c r="G34" s="687"/>
      <c r="H34" s="763"/>
      <c r="I34" s="687"/>
      <c r="J34" s="687"/>
      <c r="K34" s="687"/>
      <c r="L34" s="687"/>
      <c r="M34" s="687"/>
      <c r="N34" s="687"/>
      <c r="O34" s="687"/>
      <c r="P34" s="687"/>
      <c r="Q34" s="687"/>
      <c r="R34" s="687"/>
      <c r="S34" s="785"/>
      <c r="T34" s="785"/>
      <c r="U34" s="785"/>
      <c r="V34" s="785"/>
      <c r="W34" s="785"/>
      <c r="X34" s="785"/>
      <c r="Y34" s="785"/>
      <c r="Z34" s="785"/>
      <c r="AA34" s="785"/>
      <c r="AB34" s="785"/>
      <c r="AC34" s="785"/>
      <c r="AD34" s="786"/>
    </row>
    <row r="35" spans="1:30" s="19" customFormat="1" ht="18" customHeight="1" x14ac:dyDescent="0.2">
      <c r="A35" s="739"/>
      <c r="B35" s="687"/>
      <c r="C35" s="687"/>
      <c r="D35" s="687"/>
      <c r="E35" s="687"/>
      <c r="F35" s="687"/>
      <c r="G35" s="687"/>
      <c r="H35" s="763"/>
      <c r="I35" s="687"/>
      <c r="J35" s="687"/>
      <c r="K35" s="687"/>
      <c r="L35" s="687"/>
      <c r="M35" s="687"/>
      <c r="N35" s="687"/>
      <c r="O35" s="687"/>
      <c r="P35" s="687"/>
      <c r="Q35" s="687"/>
      <c r="R35" s="687"/>
      <c r="S35" s="787"/>
      <c r="T35" s="787"/>
      <c r="U35" s="787"/>
      <c r="V35" s="787"/>
      <c r="W35" s="787"/>
      <c r="X35" s="787"/>
      <c r="Y35" s="787"/>
      <c r="Z35" s="787"/>
      <c r="AA35" s="787"/>
      <c r="AB35" s="787"/>
      <c r="AC35" s="787"/>
      <c r="AD35" s="788"/>
    </row>
    <row r="36" spans="1:30" s="19" customFormat="1" ht="16.5" customHeight="1" x14ac:dyDescent="0.2">
      <c r="A36" s="739"/>
      <c r="B36" s="702"/>
      <c r="C36" s="702"/>
      <c r="D36" s="702"/>
      <c r="E36" s="702"/>
      <c r="F36" s="702"/>
      <c r="G36" s="702"/>
      <c r="H36" s="298"/>
      <c r="I36" s="702"/>
      <c r="J36" s="702"/>
      <c r="K36" s="702"/>
      <c r="L36" s="702"/>
      <c r="M36" s="702"/>
      <c r="N36" s="702"/>
      <c r="O36" s="702"/>
      <c r="P36" s="702"/>
      <c r="Q36" s="702"/>
      <c r="R36" s="702"/>
      <c r="S36" s="775"/>
      <c r="T36" s="776"/>
      <c r="U36" s="776"/>
      <c r="V36" s="777"/>
      <c r="W36" s="775"/>
      <c r="X36" s="776"/>
      <c r="Y36" s="776"/>
      <c r="Z36" s="777"/>
      <c r="AA36" s="775"/>
      <c r="AB36" s="776"/>
      <c r="AC36" s="776"/>
      <c r="AD36" s="778"/>
    </row>
    <row r="37" spans="1:30" s="19" customFormat="1" ht="16.5" customHeight="1" x14ac:dyDescent="0.2">
      <c r="A37" s="739"/>
      <c r="B37" s="702"/>
      <c r="C37" s="702"/>
      <c r="D37" s="702"/>
      <c r="E37" s="702"/>
      <c r="F37" s="702"/>
      <c r="G37" s="702"/>
      <c r="H37" s="298"/>
      <c r="I37" s="702"/>
      <c r="J37" s="702"/>
      <c r="K37" s="702"/>
      <c r="L37" s="702"/>
      <c r="M37" s="702"/>
      <c r="N37" s="702"/>
      <c r="O37" s="702"/>
      <c r="P37" s="702"/>
      <c r="Q37" s="702"/>
      <c r="R37" s="702"/>
      <c r="S37" s="775"/>
      <c r="T37" s="776"/>
      <c r="U37" s="776"/>
      <c r="V37" s="777"/>
      <c r="W37" s="775"/>
      <c r="X37" s="776"/>
      <c r="Y37" s="776"/>
      <c r="Z37" s="777"/>
      <c r="AA37" s="775"/>
      <c r="AB37" s="776"/>
      <c r="AC37" s="776"/>
      <c r="AD37" s="778"/>
    </row>
    <row r="38" spans="1:30" s="19" customFormat="1" ht="16.5" customHeight="1" x14ac:dyDescent="0.2">
      <c r="A38" s="739"/>
      <c r="B38" s="702"/>
      <c r="C38" s="702"/>
      <c r="D38" s="702"/>
      <c r="E38" s="702"/>
      <c r="F38" s="702"/>
      <c r="G38" s="702"/>
      <c r="H38" s="298"/>
      <c r="I38" s="702"/>
      <c r="J38" s="702"/>
      <c r="K38" s="702"/>
      <c r="L38" s="702"/>
      <c r="M38" s="702"/>
      <c r="N38" s="702"/>
      <c r="O38" s="702"/>
      <c r="P38" s="702"/>
      <c r="Q38" s="702"/>
      <c r="R38" s="702"/>
      <c r="S38" s="775"/>
      <c r="T38" s="776"/>
      <c r="U38" s="776"/>
      <c r="V38" s="777"/>
      <c r="W38" s="775"/>
      <c r="X38" s="776"/>
      <c r="Y38" s="776"/>
      <c r="Z38" s="777"/>
      <c r="AA38" s="775"/>
      <c r="AB38" s="776"/>
      <c r="AC38" s="776"/>
      <c r="AD38" s="778"/>
    </row>
    <row r="39" spans="1:30" s="19" customFormat="1" ht="16.5" customHeight="1" x14ac:dyDescent="0.2">
      <c r="A39" s="739"/>
      <c r="B39" s="702"/>
      <c r="C39" s="702"/>
      <c r="D39" s="702"/>
      <c r="E39" s="702"/>
      <c r="F39" s="702"/>
      <c r="G39" s="702"/>
      <c r="H39" s="298"/>
      <c r="I39" s="702"/>
      <c r="J39" s="702"/>
      <c r="K39" s="702"/>
      <c r="L39" s="702"/>
      <c r="M39" s="702"/>
      <c r="N39" s="702"/>
      <c r="O39" s="702"/>
      <c r="P39" s="702"/>
      <c r="Q39" s="702"/>
      <c r="R39" s="702"/>
      <c r="S39" s="775"/>
      <c r="T39" s="776"/>
      <c r="U39" s="776"/>
      <c r="V39" s="777"/>
      <c r="W39" s="775"/>
      <c r="X39" s="776"/>
      <c r="Y39" s="776"/>
      <c r="Z39" s="777"/>
      <c r="AA39" s="775"/>
      <c r="AB39" s="776"/>
      <c r="AC39" s="776"/>
      <c r="AD39" s="778"/>
    </row>
    <row r="40" spans="1:30" s="19" customFormat="1" ht="16.5" customHeight="1" x14ac:dyDescent="0.2">
      <c r="A40" s="739"/>
      <c r="B40" s="702"/>
      <c r="C40" s="702"/>
      <c r="D40" s="702"/>
      <c r="E40" s="702"/>
      <c r="F40" s="702"/>
      <c r="G40" s="702"/>
      <c r="H40" s="298"/>
      <c r="I40" s="702"/>
      <c r="J40" s="702"/>
      <c r="K40" s="702"/>
      <c r="L40" s="702"/>
      <c r="M40" s="702"/>
      <c r="N40" s="702"/>
      <c r="O40" s="702"/>
      <c r="P40" s="702"/>
      <c r="Q40" s="702"/>
      <c r="R40" s="702"/>
      <c r="S40" s="775"/>
      <c r="T40" s="776"/>
      <c r="U40" s="776"/>
      <c r="V40" s="777"/>
      <c r="W40" s="775"/>
      <c r="X40" s="776"/>
      <c r="Y40" s="776"/>
      <c r="Z40" s="777"/>
      <c r="AA40" s="775"/>
      <c r="AB40" s="776"/>
      <c r="AC40" s="776"/>
      <c r="AD40" s="778"/>
    </row>
    <row r="41" spans="1:30" s="19" customFormat="1" ht="16.5" customHeight="1" x14ac:dyDescent="0.2">
      <c r="A41" s="739"/>
      <c r="B41" s="702"/>
      <c r="C41" s="702"/>
      <c r="D41" s="702"/>
      <c r="E41" s="702"/>
      <c r="F41" s="702"/>
      <c r="G41" s="702"/>
      <c r="H41" s="298"/>
      <c r="I41" s="702"/>
      <c r="J41" s="702"/>
      <c r="K41" s="702"/>
      <c r="L41" s="702"/>
      <c r="M41" s="702"/>
      <c r="N41" s="702"/>
      <c r="O41" s="702"/>
      <c r="P41" s="702"/>
      <c r="Q41" s="702"/>
      <c r="R41" s="702"/>
      <c r="S41" s="775"/>
      <c r="T41" s="776"/>
      <c r="U41" s="776"/>
      <c r="V41" s="777"/>
      <c r="W41" s="775"/>
      <c r="X41" s="776"/>
      <c r="Y41" s="776"/>
      <c r="Z41" s="777"/>
      <c r="AA41" s="775"/>
      <c r="AB41" s="776"/>
      <c r="AC41" s="776"/>
      <c r="AD41" s="778"/>
    </row>
    <row r="42" spans="1:30" s="19" customFormat="1" ht="16.5" customHeight="1" x14ac:dyDescent="0.2">
      <c r="A42" s="739"/>
      <c r="B42" s="702"/>
      <c r="C42" s="702"/>
      <c r="D42" s="702"/>
      <c r="E42" s="702"/>
      <c r="F42" s="702"/>
      <c r="G42" s="702"/>
      <c r="H42" s="298"/>
      <c r="I42" s="702"/>
      <c r="J42" s="702"/>
      <c r="K42" s="702"/>
      <c r="L42" s="702"/>
      <c r="M42" s="702"/>
      <c r="N42" s="702"/>
      <c r="O42" s="702"/>
      <c r="P42" s="702"/>
      <c r="Q42" s="702"/>
      <c r="R42" s="702"/>
      <c r="S42" s="775"/>
      <c r="T42" s="776"/>
      <c r="U42" s="776"/>
      <c r="V42" s="777"/>
      <c r="W42" s="775"/>
      <c r="X42" s="776"/>
      <c r="Y42" s="776"/>
      <c r="Z42" s="777"/>
      <c r="AA42" s="775"/>
      <c r="AB42" s="776"/>
      <c r="AC42" s="776"/>
      <c r="AD42" s="778"/>
    </row>
    <row r="43" spans="1:30" s="19" customFormat="1" ht="16.5" customHeight="1" x14ac:dyDescent="0.2">
      <c r="A43" s="739"/>
      <c r="B43" s="702"/>
      <c r="C43" s="702"/>
      <c r="D43" s="702"/>
      <c r="E43" s="702"/>
      <c r="F43" s="702"/>
      <c r="G43" s="702"/>
      <c r="H43" s="298"/>
      <c r="I43" s="702"/>
      <c r="J43" s="702"/>
      <c r="K43" s="702"/>
      <c r="L43" s="702"/>
      <c r="M43" s="702"/>
      <c r="N43" s="702"/>
      <c r="O43" s="702"/>
      <c r="P43" s="702"/>
      <c r="Q43" s="702"/>
      <c r="R43" s="702"/>
      <c r="S43" s="775"/>
      <c r="T43" s="776"/>
      <c r="U43" s="776"/>
      <c r="V43" s="777"/>
      <c r="W43" s="775"/>
      <c r="X43" s="776"/>
      <c r="Y43" s="776"/>
      <c r="Z43" s="777"/>
      <c r="AA43" s="775"/>
      <c r="AB43" s="776"/>
      <c r="AC43" s="776"/>
      <c r="AD43" s="778"/>
    </row>
    <row r="44" spans="1:30" s="19" customFormat="1" ht="16.5" customHeight="1" x14ac:dyDescent="0.2">
      <c r="A44" s="739"/>
      <c r="B44" s="702"/>
      <c r="C44" s="702"/>
      <c r="D44" s="702"/>
      <c r="E44" s="702"/>
      <c r="F44" s="702"/>
      <c r="G44" s="702"/>
      <c r="H44" s="298"/>
      <c r="I44" s="702"/>
      <c r="J44" s="702"/>
      <c r="K44" s="702"/>
      <c r="L44" s="702"/>
      <c r="M44" s="702"/>
      <c r="N44" s="702"/>
      <c r="O44" s="702"/>
      <c r="P44" s="702"/>
      <c r="Q44" s="702"/>
      <c r="R44" s="702"/>
      <c r="S44" s="775"/>
      <c r="T44" s="776"/>
      <c r="U44" s="776"/>
      <c r="V44" s="777"/>
      <c r="W44" s="775"/>
      <c r="X44" s="776"/>
      <c r="Y44" s="776"/>
      <c r="Z44" s="777"/>
      <c r="AA44" s="775"/>
      <c r="AB44" s="776"/>
      <c r="AC44" s="776"/>
      <c r="AD44" s="778"/>
    </row>
    <row r="45" spans="1:30" s="19" customFormat="1" ht="16.5" customHeight="1" x14ac:dyDescent="0.2">
      <c r="A45" s="740"/>
      <c r="B45" s="715"/>
      <c r="C45" s="715"/>
      <c r="D45" s="715"/>
      <c r="E45" s="715"/>
      <c r="F45" s="715"/>
      <c r="G45" s="715"/>
      <c r="H45" s="299"/>
      <c r="I45" s="715"/>
      <c r="J45" s="715"/>
      <c r="K45" s="715"/>
      <c r="L45" s="715"/>
      <c r="M45" s="715"/>
      <c r="N45" s="715"/>
      <c r="O45" s="715"/>
      <c r="P45" s="715"/>
      <c r="Q45" s="715"/>
      <c r="R45" s="715"/>
      <c r="S45" s="779"/>
      <c r="T45" s="780"/>
      <c r="U45" s="780"/>
      <c r="V45" s="781"/>
      <c r="W45" s="779"/>
      <c r="X45" s="780"/>
      <c r="Y45" s="780"/>
      <c r="Z45" s="781"/>
      <c r="AA45" s="779"/>
      <c r="AB45" s="780"/>
      <c r="AC45" s="780"/>
      <c r="AD45" s="782"/>
    </row>
    <row r="46" spans="1:30" s="19" customFormat="1" ht="16.5" customHeight="1" x14ac:dyDescent="0.2">
      <c r="A46" s="752" t="s">
        <v>505</v>
      </c>
      <c r="B46" s="686" t="s">
        <v>59</v>
      </c>
      <c r="C46" s="686"/>
      <c r="D46" s="686"/>
      <c r="E46" s="686"/>
      <c r="F46" s="686"/>
      <c r="G46" s="686"/>
      <c r="H46" s="686"/>
      <c r="I46" s="686"/>
      <c r="J46" s="741" t="s">
        <v>43</v>
      </c>
      <c r="K46" s="741"/>
      <c r="L46" s="741"/>
      <c r="M46" s="741"/>
      <c r="N46" s="746"/>
      <c r="O46" s="741" t="s">
        <v>44</v>
      </c>
      <c r="P46" s="735"/>
      <c r="Q46" s="735"/>
      <c r="R46" s="735"/>
      <c r="S46" s="735"/>
      <c r="T46" s="735"/>
      <c r="U46" s="735"/>
      <c r="V46" s="735"/>
      <c r="W46" s="735"/>
      <c r="X46" s="735"/>
      <c r="Y46" s="735"/>
      <c r="Z46" s="735"/>
      <c r="AA46" s="735"/>
      <c r="AB46" s="735"/>
      <c r="AC46" s="735"/>
      <c r="AD46" s="753"/>
    </row>
    <row r="47" spans="1:30" s="19" customFormat="1" ht="16.5" customHeight="1" x14ac:dyDescent="0.2">
      <c r="A47" s="684"/>
      <c r="B47" s="687" t="s">
        <v>60</v>
      </c>
      <c r="C47" s="687"/>
      <c r="D47" s="687"/>
      <c r="E47" s="687"/>
      <c r="F47" s="687"/>
      <c r="G47" s="687" t="s">
        <v>45</v>
      </c>
      <c r="H47" s="687"/>
      <c r="I47" s="687"/>
      <c r="J47" s="688" t="s">
        <v>61</v>
      </c>
      <c r="K47" s="688"/>
      <c r="L47" s="688"/>
      <c r="M47" s="688"/>
      <c r="N47" s="689"/>
      <c r="O47" s="702" t="s">
        <v>46</v>
      </c>
      <c r="P47" s="702"/>
      <c r="Q47" s="702"/>
      <c r="R47" s="702"/>
      <c r="S47" s="702"/>
      <c r="T47" s="702"/>
      <c r="U47" s="702"/>
      <c r="V47" s="702"/>
      <c r="W47" s="702"/>
      <c r="X47" s="702"/>
      <c r="Y47" s="702"/>
      <c r="Z47" s="702"/>
      <c r="AA47" s="702"/>
      <c r="AB47" s="702"/>
      <c r="AC47" s="702"/>
      <c r="AD47" s="713"/>
    </row>
    <row r="48" spans="1:30" s="19" customFormat="1" ht="16.5" customHeight="1" x14ac:dyDescent="0.2">
      <c r="A48" s="684"/>
      <c r="B48" s="687"/>
      <c r="C48" s="687"/>
      <c r="D48" s="687"/>
      <c r="E48" s="687"/>
      <c r="F48" s="687"/>
      <c r="G48" s="745"/>
      <c r="H48" s="745"/>
      <c r="I48" s="745"/>
      <c r="J48" s="689"/>
      <c r="K48" s="689"/>
      <c r="L48" s="689"/>
      <c r="M48" s="689"/>
      <c r="N48" s="689"/>
      <c r="O48" s="689"/>
      <c r="P48" s="689"/>
      <c r="Q48" s="689"/>
      <c r="R48" s="689"/>
      <c r="S48" s="689"/>
      <c r="T48" s="689"/>
      <c r="U48" s="689"/>
      <c r="V48" s="689"/>
      <c r="W48" s="689"/>
      <c r="X48" s="689"/>
      <c r="Y48" s="689"/>
      <c r="Z48" s="689"/>
      <c r="AA48" s="689"/>
      <c r="AB48" s="689"/>
      <c r="AC48" s="689"/>
      <c r="AD48" s="772"/>
    </row>
    <row r="49" spans="1:30" s="19" customFormat="1" ht="16.5" customHeight="1" x14ac:dyDescent="0.2">
      <c r="A49" s="684"/>
      <c r="B49" s="687"/>
      <c r="C49" s="687"/>
      <c r="D49" s="687"/>
      <c r="E49" s="687"/>
      <c r="F49" s="687"/>
      <c r="G49" s="687" t="s">
        <v>47</v>
      </c>
      <c r="H49" s="687"/>
      <c r="I49" s="687"/>
      <c r="J49" s="688" t="s">
        <v>61</v>
      </c>
      <c r="K49" s="688"/>
      <c r="L49" s="688"/>
      <c r="M49" s="688"/>
      <c r="N49" s="702"/>
      <c r="O49" s="702" t="s">
        <v>314</v>
      </c>
      <c r="P49" s="702"/>
      <c r="Q49" s="702"/>
      <c r="R49" s="702"/>
      <c r="S49" s="702"/>
      <c r="T49" s="702"/>
      <c r="U49" s="702"/>
      <c r="V49" s="702"/>
      <c r="W49" s="702"/>
      <c r="X49" s="702"/>
      <c r="Y49" s="702"/>
      <c r="Z49" s="702"/>
      <c r="AA49" s="702"/>
      <c r="AB49" s="702"/>
      <c r="AC49" s="702"/>
      <c r="AD49" s="713"/>
    </row>
    <row r="50" spans="1:30" s="19" customFormat="1" ht="16.5" customHeight="1" x14ac:dyDescent="0.2">
      <c r="A50" s="684"/>
      <c r="B50" s="687"/>
      <c r="C50" s="687"/>
      <c r="D50" s="687"/>
      <c r="E50" s="687"/>
      <c r="F50" s="687"/>
      <c r="G50" s="687"/>
      <c r="H50" s="687"/>
      <c r="I50" s="687"/>
      <c r="J50" s="702"/>
      <c r="K50" s="702"/>
      <c r="L50" s="702"/>
      <c r="M50" s="702"/>
      <c r="N50" s="702"/>
      <c r="O50" s="702"/>
      <c r="P50" s="702"/>
      <c r="Q50" s="702"/>
      <c r="R50" s="702"/>
      <c r="S50" s="702"/>
      <c r="T50" s="702"/>
      <c r="U50" s="702"/>
      <c r="V50" s="702"/>
      <c r="W50" s="702"/>
      <c r="X50" s="702"/>
      <c r="Y50" s="702"/>
      <c r="Z50" s="702"/>
      <c r="AA50" s="702"/>
      <c r="AB50" s="702"/>
      <c r="AC50" s="702"/>
      <c r="AD50" s="713"/>
    </row>
    <row r="51" spans="1:30" s="19" customFormat="1" ht="16.5" customHeight="1" x14ac:dyDescent="0.2">
      <c r="A51" s="684"/>
      <c r="B51" s="687" t="s">
        <v>62</v>
      </c>
      <c r="C51" s="687"/>
      <c r="D51" s="687"/>
      <c r="E51" s="687"/>
      <c r="F51" s="745"/>
      <c r="G51" s="687" t="s">
        <v>45</v>
      </c>
      <c r="H51" s="687"/>
      <c r="I51" s="687"/>
      <c r="J51" s="688" t="s">
        <v>61</v>
      </c>
      <c r="K51" s="688"/>
      <c r="L51" s="688"/>
      <c r="M51" s="688"/>
      <c r="N51" s="689"/>
      <c r="O51" s="702"/>
      <c r="P51" s="702"/>
      <c r="Q51" s="702"/>
      <c r="R51" s="702"/>
      <c r="S51" s="702"/>
      <c r="T51" s="702"/>
      <c r="U51" s="702"/>
      <c r="V51" s="702"/>
      <c r="W51" s="702"/>
      <c r="X51" s="702"/>
      <c r="Y51" s="702"/>
      <c r="Z51" s="702"/>
      <c r="AA51" s="702"/>
      <c r="AB51" s="702"/>
      <c r="AC51" s="702"/>
      <c r="AD51" s="713"/>
    </row>
    <row r="52" spans="1:30" s="18" customFormat="1" ht="16.5" customHeight="1" x14ac:dyDescent="0.2">
      <c r="A52" s="684"/>
      <c r="B52" s="745"/>
      <c r="C52" s="745"/>
      <c r="D52" s="745"/>
      <c r="E52" s="745"/>
      <c r="F52" s="745"/>
      <c r="G52" s="687" t="s">
        <v>47</v>
      </c>
      <c r="H52" s="687"/>
      <c r="I52" s="687"/>
      <c r="J52" s="688" t="s">
        <v>61</v>
      </c>
      <c r="K52" s="688"/>
      <c r="L52" s="688"/>
      <c r="M52" s="688"/>
      <c r="N52" s="689"/>
      <c r="O52" s="702"/>
      <c r="P52" s="702"/>
      <c r="Q52" s="702"/>
      <c r="R52" s="702"/>
      <c r="S52" s="702"/>
      <c r="T52" s="702"/>
      <c r="U52" s="702"/>
      <c r="V52" s="702"/>
      <c r="W52" s="702"/>
      <c r="X52" s="702"/>
      <c r="Y52" s="702"/>
      <c r="Z52" s="702"/>
      <c r="AA52" s="702"/>
      <c r="AB52" s="702"/>
      <c r="AC52" s="702"/>
      <c r="AD52" s="713"/>
    </row>
    <row r="53" spans="1:30" s="18" customFormat="1" ht="16.5" customHeight="1" x14ac:dyDescent="0.2">
      <c r="A53" s="684"/>
      <c r="B53" s="687" t="s">
        <v>48</v>
      </c>
      <c r="C53" s="687"/>
      <c r="D53" s="687"/>
      <c r="E53" s="687"/>
      <c r="F53" s="687"/>
      <c r="G53" s="687" t="s">
        <v>45</v>
      </c>
      <c r="H53" s="687"/>
      <c r="I53" s="687"/>
      <c r="J53" s="688" t="s">
        <v>61</v>
      </c>
      <c r="K53" s="688"/>
      <c r="L53" s="688"/>
      <c r="M53" s="688"/>
      <c r="N53" s="689"/>
      <c r="O53" s="702"/>
      <c r="P53" s="702"/>
      <c r="Q53" s="702"/>
      <c r="R53" s="702"/>
      <c r="S53" s="702"/>
      <c r="T53" s="702"/>
      <c r="U53" s="702"/>
      <c r="V53" s="702"/>
      <c r="W53" s="702"/>
      <c r="X53" s="702"/>
      <c r="Y53" s="702"/>
      <c r="Z53" s="702"/>
      <c r="AA53" s="702"/>
      <c r="AB53" s="702"/>
      <c r="AC53" s="702"/>
      <c r="AD53" s="713"/>
    </row>
    <row r="54" spans="1:30" s="18" customFormat="1" ht="16.5" customHeight="1" x14ac:dyDescent="0.2">
      <c r="A54" s="684"/>
      <c r="B54" s="745"/>
      <c r="C54" s="745"/>
      <c r="D54" s="745"/>
      <c r="E54" s="745"/>
      <c r="F54" s="745"/>
      <c r="G54" s="687" t="s">
        <v>47</v>
      </c>
      <c r="H54" s="687"/>
      <c r="I54" s="687"/>
      <c r="J54" s="688" t="s">
        <v>61</v>
      </c>
      <c r="K54" s="688"/>
      <c r="L54" s="688"/>
      <c r="M54" s="688"/>
      <c r="N54" s="689"/>
      <c r="O54" s="702"/>
      <c r="P54" s="702"/>
      <c r="Q54" s="702"/>
      <c r="R54" s="702"/>
      <c r="S54" s="702"/>
      <c r="T54" s="702"/>
      <c r="U54" s="702"/>
      <c r="V54" s="702"/>
      <c r="W54" s="702"/>
      <c r="X54" s="702"/>
      <c r="Y54" s="702"/>
      <c r="Z54" s="702"/>
      <c r="AA54" s="702"/>
      <c r="AB54" s="702"/>
      <c r="AC54" s="702"/>
      <c r="AD54" s="713"/>
    </row>
    <row r="55" spans="1:30" s="18" customFormat="1" ht="16.5" customHeight="1" x14ac:dyDescent="0.2">
      <c r="A55" s="684"/>
      <c r="B55" s="687" t="s">
        <v>153</v>
      </c>
      <c r="C55" s="687"/>
      <c r="D55" s="687"/>
      <c r="E55" s="687"/>
      <c r="F55" s="745"/>
      <c r="G55" s="687" t="s">
        <v>45</v>
      </c>
      <c r="H55" s="687"/>
      <c r="I55" s="687"/>
      <c r="J55" s="688" t="s">
        <v>61</v>
      </c>
      <c r="K55" s="688"/>
      <c r="L55" s="688"/>
      <c r="M55" s="688"/>
      <c r="N55" s="689"/>
      <c r="O55" s="702"/>
      <c r="P55" s="702"/>
      <c r="Q55" s="702"/>
      <c r="R55" s="702"/>
      <c r="S55" s="702"/>
      <c r="T55" s="702"/>
      <c r="U55" s="702"/>
      <c r="V55" s="702"/>
      <c r="W55" s="702"/>
      <c r="X55" s="702"/>
      <c r="Y55" s="702"/>
      <c r="Z55" s="702"/>
      <c r="AA55" s="702"/>
      <c r="AB55" s="702"/>
      <c r="AC55" s="702"/>
      <c r="AD55" s="713"/>
    </row>
    <row r="56" spans="1:30" s="18" customFormat="1" ht="16.5" customHeight="1" x14ac:dyDescent="0.2">
      <c r="A56" s="685"/>
      <c r="B56" s="692"/>
      <c r="C56" s="692"/>
      <c r="D56" s="692"/>
      <c r="E56" s="692"/>
      <c r="F56" s="692"/>
      <c r="G56" s="719" t="s">
        <v>47</v>
      </c>
      <c r="H56" s="719"/>
      <c r="I56" s="719"/>
      <c r="J56" s="707" t="s">
        <v>61</v>
      </c>
      <c r="K56" s="707"/>
      <c r="L56" s="707"/>
      <c r="M56" s="707"/>
      <c r="N56" s="760"/>
      <c r="O56" s="715"/>
      <c r="P56" s="715"/>
      <c r="Q56" s="715"/>
      <c r="R56" s="715"/>
      <c r="S56" s="715"/>
      <c r="T56" s="715"/>
      <c r="U56" s="715"/>
      <c r="V56" s="715"/>
      <c r="W56" s="715"/>
      <c r="X56" s="715"/>
      <c r="Y56" s="715"/>
      <c r="Z56" s="715"/>
      <c r="AA56" s="715"/>
      <c r="AB56" s="715"/>
      <c r="AC56" s="715"/>
      <c r="AD56" s="716"/>
    </row>
    <row r="57" spans="1:30" s="18" customFormat="1" ht="16.5" customHeight="1" x14ac:dyDescent="0.2">
      <c r="A57" s="683" t="s">
        <v>504</v>
      </c>
      <c r="B57" s="686" t="s">
        <v>59</v>
      </c>
      <c r="C57" s="686"/>
      <c r="D57" s="686"/>
      <c r="E57" s="686"/>
      <c r="F57" s="686"/>
      <c r="G57" s="686"/>
      <c r="H57" s="686"/>
      <c r="I57" s="686"/>
      <c r="J57" s="741" t="s">
        <v>49</v>
      </c>
      <c r="K57" s="741"/>
      <c r="L57" s="741"/>
      <c r="M57" s="741"/>
      <c r="N57" s="746"/>
      <c r="O57" s="741" t="s">
        <v>44</v>
      </c>
      <c r="P57" s="735"/>
      <c r="Q57" s="735"/>
      <c r="R57" s="735"/>
      <c r="S57" s="735"/>
      <c r="T57" s="735"/>
      <c r="U57" s="735"/>
      <c r="V57" s="735"/>
      <c r="W57" s="735"/>
      <c r="X57" s="735"/>
      <c r="Y57" s="735"/>
      <c r="Z57" s="735"/>
      <c r="AA57" s="735"/>
      <c r="AB57" s="735"/>
      <c r="AC57" s="735"/>
      <c r="AD57" s="753"/>
    </row>
    <row r="58" spans="1:30" s="18" customFormat="1" ht="16.5" customHeight="1" x14ac:dyDescent="0.2">
      <c r="A58" s="684"/>
      <c r="B58" s="687" t="s">
        <v>60</v>
      </c>
      <c r="C58" s="687"/>
      <c r="D58" s="687"/>
      <c r="E58" s="687"/>
      <c r="F58" s="687"/>
      <c r="G58" s="687"/>
      <c r="H58" s="687"/>
      <c r="I58" s="687"/>
      <c r="J58" s="688" t="s">
        <v>61</v>
      </c>
      <c r="K58" s="688"/>
      <c r="L58" s="688"/>
      <c r="M58" s="688"/>
      <c r="N58" s="702"/>
      <c r="O58" s="702" t="s">
        <v>50</v>
      </c>
      <c r="P58" s="702"/>
      <c r="Q58" s="702"/>
      <c r="R58" s="702"/>
      <c r="S58" s="702"/>
      <c r="T58" s="702"/>
      <c r="U58" s="702"/>
      <c r="V58" s="702"/>
      <c r="W58" s="702"/>
      <c r="X58" s="702"/>
      <c r="Y58" s="702"/>
      <c r="Z58" s="702"/>
      <c r="AA58" s="702"/>
      <c r="AB58" s="702"/>
      <c r="AC58" s="702"/>
      <c r="AD58" s="713"/>
    </row>
    <row r="59" spans="1:30" s="18" customFormat="1" ht="16.5" customHeight="1" x14ac:dyDescent="0.2">
      <c r="A59" s="684"/>
      <c r="B59" s="687"/>
      <c r="C59" s="687"/>
      <c r="D59" s="687"/>
      <c r="E59" s="687"/>
      <c r="F59" s="687"/>
      <c r="G59" s="687"/>
      <c r="H59" s="687"/>
      <c r="I59" s="687"/>
      <c r="J59" s="702"/>
      <c r="K59" s="702"/>
      <c r="L59" s="702"/>
      <c r="M59" s="702"/>
      <c r="N59" s="702"/>
      <c r="O59" s="702"/>
      <c r="P59" s="702"/>
      <c r="Q59" s="702"/>
      <c r="R59" s="702"/>
      <c r="S59" s="702"/>
      <c r="T59" s="702"/>
      <c r="U59" s="702"/>
      <c r="V59" s="702"/>
      <c r="W59" s="702"/>
      <c r="X59" s="702"/>
      <c r="Y59" s="702"/>
      <c r="Z59" s="702"/>
      <c r="AA59" s="702"/>
      <c r="AB59" s="702"/>
      <c r="AC59" s="702"/>
      <c r="AD59" s="713"/>
    </row>
    <row r="60" spans="1:30" s="18" customFormat="1" ht="16.5" customHeight="1" x14ac:dyDescent="0.2">
      <c r="A60" s="684"/>
      <c r="B60" s="687" t="s">
        <v>62</v>
      </c>
      <c r="C60" s="687"/>
      <c r="D60" s="687"/>
      <c r="E60" s="687"/>
      <c r="F60" s="687"/>
      <c r="G60" s="687"/>
      <c r="H60" s="687"/>
      <c r="I60" s="687"/>
      <c r="J60" s="688" t="s">
        <v>61</v>
      </c>
      <c r="K60" s="688"/>
      <c r="L60" s="688"/>
      <c r="M60" s="688"/>
      <c r="N60" s="702"/>
      <c r="O60" s="702" t="s">
        <v>51</v>
      </c>
      <c r="P60" s="702"/>
      <c r="Q60" s="702"/>
      <c r="R60" s="702"/>
      <c r="S60" s="702"/>
      <c r="T60" s="702"/>
      <c r="U60" s="702"/>
      <c r="V60" s="702"/>
      <c r="W60" s="702"/>
      <c r="X60" s="702"/>
      <c r="Y60" s="702"/>
      <c r="Z60" s="702"/>
      <c r="AA60" s="702"/>
      <c r="AB60" s="702"/>
      <c r="AC60" s="702"/>
      <c r="AD60" s="713"/>
    </row>
    <row r="61" spans="1:30" s="18" customFormat="1" ht="16.5" customHeight="1" x14ac:dyDescent="0.2">
      <c r="A61" s="684"/>
      <c r="B61" s="687"/>
      <c r="C61" s="687"/>
      <c r="D61" s="687"/>
      <c r="E61" s="687"/>
      <c r="F61" s="687"/>
      <c r="G61" s="687"/>
      <c r="H61" s="687"/>
      <c r="I61" s="687"/>
      <c r="J61" s="702"/>
      <c r="K61" s="702"/>
      <c r="L61" s="702"/>
      <c r="M61" s="702"/>
      <c r="N61" s="702"/>
      <c r="O61" s="702"/>
      <c r="P61" s="702"/>
      <c r="Q61" s="702"/>
      <c r="R61" s="702"/>
      <c r="S61" s="702"/>
      <c r="T61" s="702"/>
      <c r="U61" s="702"/>
      <c r="V61" s="702"/>
      <c r="W61" s="702"/>
      <c r="X61" s="702"/>
      <c r="Y61" s="702"/>
      <c r="Z61" s="702"/>
      <c r="AA61" s="702"/>
      <c r="AB61" s="702"/>
      <c r="AC61" s="702"/>
      <c r="AD61" s="713"/>
    </row>
    <row r="62" spans="1:30" s="18" customFormat="1" ht="16.5" customHeight="1" x14ac:dyDescent="0.2">
      <c r="A62" s="684"/>
      <c r="B62" s="687" t="s">
        <v>48</v>
      </c>
      <c r="C62" s="687"/>
      <c r="D62" s="687"/>
      <c r="E62" s="687"/>
      <c r="F62" s="687"/>
      <c r="G62" s="687"/>
      <c r="H62" s="687"/>
      <c r="I62" s="687"/>
      <c r="J62" s="688" t="s">
        <v>61</v>
      </c>
      <c r="K62" s="688"/>
      <c r="L62" s="688"/>
      <c r="M62" s="688"/>
      <c r="N62" s="702"/>
      <c r="O62" s="702" t="s">
        <v>52</v>
      </c>
      <c r="P62" s="702"/>
      <c r="Q62" s="702"/>
      <c r="R62" s="702"/>
      <c r="S62" s="702"/>
      <c r="T62" s="702"/>
      <c r="U62" s="702"/>
      <c r="V62" s="702"/>
      <c r="W62" s="702"/>
      <c r="X62" s="702"/>
      <c r="Y62" s="702"/>
      <c r="Z62" s="702"/>
      <c r="AA62" s="702"/>
      <c r="AB62" s="702"/>
      <c r="AC62" s="702"/>
      <c r="AD62" s="713"/>
    </row>
    <row r="63" spans="1:30" s="18" customFormat="1" ht="16.5" customHeight="1" x14ac:dyDescent="0.2">
      <c r="A63" s="684"/>
      <c r="B63" s="687"/>
      <c r="C63" s="687"/>
      <c r="D63" s="687"/>
      <c r="E63" s="687"/>
      <c r="F63" s="687"/>
      <c r="G63" s="687"/>
      <c r="H63" s="687"/>
      <c r="I63" s="687"/>
      <c r="J63" s="702"/>
      <c r="K63" s="702"/>
      <c r="L63" s="702"/>
      <c r="M63" s="702"/>
      <c r="N63" s="702"/>
      <c r="O63" s="702"/>
      <c r="P63" s="702"/>
      <c r="Q63" s="702"/>
      <c r="R63" s="702"/>
      <c r="S63" s="702"/>
      <c r="T63" s="702"/>
      <c r="U63" s="702"/>
      <c r="V63" s="702"/>
      <c r="W63" s="702"/>
      <c r="X63" s="702"/>
      <c r="Y63" s="702"/>
      <c r="Z63" s="702"/>
      <c r="AA63" s="702"/>
      <c r="AB63" s="702"/>
      <c r="AC63" s="702"/>
      <c r="AD63" s="713"/>
    </row>
    <row r="64" spans="1:30" s="18" customFormat="1" ht="16.5" customHeight="1" x14ac:dyDescent="0.2">
      <c r="A64" s="684"/>
      <c r="B64" s="687" t="s">
        <v>153</v>
      </c>
      <c r="C64" s="687"/>
      <c r="D64" s="687"/>
      <c r="E64" s="687"/>
      <c r="F64" s="687"/>
      <c r="G64" s="687"/>
      <c r="H64" s="687"/>
      <c r="I64" s="687"/>
      <c r="J64" s="688" t="s">
        <v>61</v>
      </c>
      <c r="K64" s="688"/>
      <c r="L64" s="688"/>
      <c r="M64" s="688"/>
      <c r="N64" s="702"/>
      <c r="O64" s="702" t="s">
        <v>53</v>
      </c>
      <c r="P64" s="702"/>
      <c r="Q64" s="702"/>
      <c r="R64" s="702"/>
      <c r="S64" s="702"/>
      <c r="T64" s="702"/>
      <c r="U64" s="702"/>
      <c r="V64" s="702"/>
      <c r="W64" s="702"/>
      <c r="X64" s="702"/>
      <c r="Y64" s="702"/>
      <c r="Z64" s="702"/>
      <c r="AA64" s="702"/>
      <c r="AB64" s="702"/>
      <c r="AC64" s="702"/>
      <c r="AD64" s="713"/>
    </row>
    <row r="65" spans="1:30" s="18" customFormat="1" ht="16.5" customHeight="1" x14ac:dyDescent="0.2">
      <c r="A65" s="685"/>
      <c r="B65" s="719"/>
      <c r="C65" s="719"/>
      <c r="D65" s="719"/>
      <c r="E65" s="719"/>
      <c r="F65" s="719"/>
      <c r="G65" s="719"/>
      <c r="H65" s="719"/>
      <c r="I65" s="719"/>
      <c r="J65" s="715"/>
      <c r="K65" s="715"/>
      <c r="L65" s="715"/>
      <c r="M65" s="715"/>
      <c r="N65" s="715"/>
      <c r="O65" s="715"/>
      <c r="P65" s="715"/>
      <c r="Q65" s="715"/>
      <c r="R65" s="715"/>
      <c r="S65" s="715"/>
      <c r="T65" s="715"/>
      <c r="U65" s="715"/>
      <c r="V65" s="715"/>
      <c r="W65" s="715"/>
      <c r="X65" s="715"/>
      <c r="Y65" s="715"/>
      <c r="Z65" s="715"/>
      <c r="AA65" s="715"/>
      <c r="AB65" s="715"/>
      <c r="AC65" s="715"/>
      <c r="AD65" s="716"/>
    </row>
    <row r="66" spans="1:30" s="18" customFormat="1" ht="16.5" customHeight="1" x14ac:dyDescent="0.2">
      <c r="A66" s="708" t="s">
        <v>315</v>
      </c>
      <c r="B66" s="741" t="s">
        <v>316</v>
      </c>
      <c r="C66" s="686"/>
      <c r="D66" s="686"/>
      <c r="E66" s="686"/>
      <c r="F66" s="686"/>
      <c r="G66" s="686"/>
      <c r="H66" s="686"/>
      <c r="I66" s="686"/>
      <c r="J66" s="686"/>
      <c r="K66" s="686"/>
      <c r="L66" s="686"/>
      <c r="M66" s="686"/>
      <c r="N66" s="741" t="s">
        <v>317</v>
      </c>
      <c r="O66" s="741"/>
      <c r="P66" s="741"/>
      <c r="Q66" s="741"/>
      <c r="R66" s="741"/>
      <c r="S66" s="741" t="s">
        <v>318</v>
      </c>
      <c r="T66" s="735"/>
      <c r="U66" s="735"/>
      <c r="V66" s="735"/>
      <c r="W66" s="741" t="s">
        <v>319</v>
      </c>
      <c r="X66" s="741"/>
      <c r="Y66" s="741"/>
      <c r="Z66" s="741"/>
      <c r="AA66" s="741"/>
      <c r="AB66" s="773" t="s">
        <v>54</v>
      </c>
      <c r="AC66" s="773"/>
      <c r="AD66" s="774"/>
    </row>
    <row r="67" spans="1:30" s="18" customFormat="1" ht="16.5" customHeight="1" x14ac:dyDescent="0.2">
      <c r="A67" s="709"/>
      <c r="B67" s="687" t="s">
        <v>55</v>
      </c>
      <c r="C67" s="687"/>
      <c r="D67" s="687"/>
      <c r="E67" s="705"/>
      <c r="F67" s="705"/>
      <c r="G67" s="705"/>
      <c r="H67" s="705"/>
      <c r="I67" s="705"/>
      <c r="J67" s="705"/>
      <c r="K67" s="705"/>
      <c r="L67" s="705"/>
      <c r="M67" s="705"/>
      <c r="N67" s="688" t="s">
        <v>61</v>
      </c>
      <c r="O67" s="688"/>
      <c r="P67" s="688"/>
      <c r="Q67" s="688"/>
      <c r="R67" s="688"/>
      <c r="S67" s="688" t="s">
        <v>61</v>
      </c>
      <c r="T67" s="688"/>
      <c r="U67" s="688"/>
      <c r="V67" s="688"/>
      <c r="W67" s="702"/>
      <c r="X67" s="702"/>
      <c r="Y67" s="702"/>
      <c r="Z67" s="702"/>
      <c r="AA67" s="702"/>
      <c r="AB67" s="688" t="s">
        <v>63</v>
      </c>
      <c r="AC67" s="688"/>
      <c r="AD67" s="714"/>
    </row>
    <row r="68" spans="1:30" s="18" customFormat="1" ht="16.5" customHeight="1" x14ac:dyDescent="0.2">
      <c r="A68" s="709"/>
      <c r="B68" s="687"/>
      <c r="C68" s="687"/>
      <c r="D68" s="687"/>
      <c r="E68" s="705"/>
      <c r="F68" s="705"/>
      <c r="G68" s="705"/>
      <c r="H68" s="705"/>
      <c r="I68" s="705"/>
      <c r="J68" s="705"/>
      <c r="K68" s="705"/>
      <c r="L68" s="705"/>
      <c r="M68" s="705"/>
      <c r="N68" s="688" t="s">
        <v>61</v>
      </c>
      <c r="O68" s="688"/>
      <c r="P68" s="688"/>
      <c r="Q68" s="688"/>
      <c r="R68" s="688"/>
      <c r="S68" s="688" t="s">
        <v>61</v>
      </c>
      <c r="T68" s="688"/>
      <c r="U68" s="688"/>
      <c r="V68" s="688"/>
      <c r="W68" s="702"/>
      <c r="X68" s="702"/>
      <c r="Y68" s="702"/>
      <c r="Z68" s="702"/>
      <c r="AA68" s="702"/>
      <c r="AB68" s="688" t="s">
        <v>63</v>
      </c>
      <c r="AC68" s="688"/>
      <c r="AD68" s="714"/>
    </row>
    <row r="69" spans="1:30" s="18" customFormat="1" ht="16.5" customHeight="1" x14ac:dyDescent="0.2">
      <c r="A69" s="710"/>
      <c r="B69" s="687" t="s">
        <v>64</v>
      </c>
      <c r="C69" s="687"/>
      <c r="D69" s="687"/>
      <c r="E69" s="705"/>
      <c r="F69" s="705"/>
      <c r="G69" s="705"/>
      <c r="H69" s="705"/>
      <c r="I69" s="705"/>
      <c r="J69" s="705"/>
      <c r="K69" s="705"/>
      <c r="L69" s="705"/>
      <c r="M69" s="705"/>
      <c r="N69" s="688" t="s">
        <v>61</v>
      </c>
      <c r="O69" s="688"/>
      <c r="P69" s="688"/>
      <c r="Q69" s="688"/>
      <c r="R69" s="688"/>
      <c r="S69" s="688" t="s">
        <v>61</v>
      </c>
      <c r="T69" s="688"/>
      <c r="U69" s="688"/>
      <c r="V69" s="688"/>
      <c r="W69" s="702"/>
      <c r="X69" s="702"/>
      <c r="Y69" s="702"/>
      <c r="Z69" s="702"/>
      <c r="AA69" s="702"/>
      <c r="AB69" s="688" t="s">
        <v>63</v>
      </c>
      <c r="AC69" s="688"/>
      <c r="AD69" s="714"/>
    </row>
    <row r="70" spans="1:30" s="18" customFormat="1" ht="16.5" customHeight="1" x14ac:dyDescent="0.2">
      <c r="A70" s="710"/>
      <c r="B70" s="687"/>
      <c r="C70" s="687"/>
      <c r="D70" s="687"/>
      <c r="E70" s="705"/>
      <c r="F70" s="705"/>
      <c r="G70" s="705"/>
      <c r="H70" s="705"/>
      <c r="I70" s="705"/>
      <c r="J70" s="705"/>
      <c r="K70" s="705"/>
      <c r="L70" s="705"/>
      <c r="M70" s="705"/>
      <c r="N70" s="688" t="s">
        <v>61</v>
      </c>
      <c r="O70" s="688"/>
      <c r="P70" s="688"/>
      <c r="Q70" s="688"/>
      <c r="R70" s="688"/>
      <c r="S70" s="688" t="s">
        <v>61</v>
      </c>
      <c r="T70" s="688"/>
      <c r="U70" s="688"/>
      <c r="V70" s="688"/>
      <c r="W70" s="702"/>
      <c r="X70" s="702"/>
      <c r="Y70" s="702"/>
      <c r="Z70" s="702"/>
      <c r="AA70" s="702"/>
      <c r="AB70" s="688" t="s">
        <v>63</v>
      </c>
      <c r="AC70" s="688"/>
      <c r="AD70" s="714"/>
    </row>
    <row r="71" spans="1:30" s="18" customFormat="1" ht="16.5" customHeight="1" x14ac:dyDescent="0.2">
      <c r="A71" s="711"/>
      <c r="B71" s="687" t="s">
        <v>320</v>
      </c>
      <c r="C71" s="687"/>
      <c r="D71" s="687"/>
      <c r="E71" s="705"/>
      <c r="F71" s="705"/>
      <c r="G71" s="705"/>
      <c r="H71" s="705"/>
      <c r="I71" s="705"/>
      <c r="J71" s="705"/>
      <c r="K71" s="705"/>
      <c r="L71" s="705"/>
      <c r="M71" s="705"/>
      <c r="N71" s="688" t="s">
        <v>61</v>
      </c>
      <c r="O71" s="688"/>
      <c r="P71" s="688"/>
      <c r="Q71" s="688"/>
      <c r="R71" s="688"/>
      <c r="S71" s="688" t="s">
        <v>61</v>
      </c>
      <c r="T71" s="688"/>
      <c r="U71" s="688"/>
      <c r="V71" s="688"/>
      <c r="W71" s="702"/>
      <c r="X71" s="702"/>
      <c r="Y71" s="702"/>
      <c r="Z71" s="702"/>
      <c r="AA71" s="702"/>
      <c r="AB71" s="688" t="s">
        <v>63</v>
      </c>
      <c r="AC71" s="688"/>
      <c r="AD71" s="714"/>
    </row>
    <row r="72" spans="1:30" s="18" customFormat="1" ht="16.5" customHeight="1" x14ac:dyDescent="0.2">
      <c r="A72" s="711"/>
      <c r="B72" s="687"/>
      <c r="C72" s="687"/>
      <c r="D72" s="687"/>
      <c r="E72" s="705"/>
      <c r="F72" s="705"/>
      <c r="G72" s="705"/>
      <c r="H72" s="705"/>
      <c r="I72" s="705"/>
      <c r="J72" s="705"/>
      <c r="K72" s="705"/>
      <c r="L72" s="705"/>
      <c r="M72" s="705"/>
      <c r="N72" s="688" t="s">
        <v>61</v>
      </c>
      <c r="O72" s="688"/>
      <c r="P72" s="688"/>
      <c r="Q72" s="688"/>
      <c r="R72" s="688"/>
      <c r="S72" s="688" t="s">
        <v>61</v>
      </c>
      <c r="T72" s="688"/>
      <c r="U72" s="688"/>
      <c r="V72" s="688"/>
      <c r="W72" s="702"/>
      <c r="X72" s="702"/>
      <c r="Y72" s="702"/>
      <c r="Z72" s="702"/>
      <c r="AA72" s="702"/>
      <c r="AB72" s="688" t="s">
        <v>63</v>
      </c>
      <c r="AC72" s="688"/>
      <c r="AD72" s="714"/>
    </row>
    <row r="73" spans="1:30" s="18" customFormat="1" ht="16.5" customHeight="1" x14ac:dyDescent="0.2">
      <c r="A73" s="712"/>
      <c r="B73" s="706" t="s">
        <v>99</v>
      </c>
      <c r="C73" s="706"/>
      <c r="D73" s="706"/>
      <c r="E73" s="692"/>
      <c r="F73" s="692"/>
      <c r="G73" s="692"/>
      <c r="H73" s="692"/>
      <c r="I73" s="692"/>
      <c r="J73" s="692"/>
      <c r="K73" s="692"/>
      <c r="L73" s="692"/>
      <c r="M73" s="692"/>
      <c r="N73" s="707" t="s">
        <v>61</v>
      </c>
      <c r="O73" s="707"/>
      <c r="P73" s="707"/>
      <c r="Q73" s="707"/>
      <c r="R73" s="707"/>
      <c r="S73" s="707" t="s">
        <v>61</v>
      </c>
      <c r="T73" s="707"/>
      <c r="U73" s="707"/>
      <c r="V73" s="707"/>
      <c r="W73" s="692"/>
      <c r="X73" s="692"/>
      <c r="Y73" s="692"/>
      <c r="Z73" s="692"/>
      <c r="AA73" s="692"/>
      <c r="AB73" s="692"/>
      <c r="AC73" s="692"/>
      <c r="AD73" s="693"/>
    </row>
    <row r="74" spans="1:30" s="18" customFormat="1" ht="16.5" customHeight="1" x14ac:dyDescent="0.2">
      <c r="A74" s="747" t="s">
        <v>501</v>
      </c>
      <c r="B74" s="748"/>
      <c r="C74" s="748"/>
      <c r="D74" s="698" t="s">
        <v>61</v>
      </c>
      <c r="E74" s="698"/>
      <c r="F74" s="698"/>
      <c r="G74" s="698"/>
      <c r="H74" s="698"/>
      <c r="I74" s="751" t="s">
        <v>502</v>
      </c>
      <c r="J74" s="748"/>
      <c r="K74" s="748"/>
      <c r="L74" s="698" t="s">
        <v>61</v>
      </c>
      <c r="M74" s="698"/>
      <c r="N74" s="698"/>
      <c r="O74" s="698"/>
      <c r="P74" s="698"/>
      <c r="Q74" s="751" t="s">
        <v>503</v>
      </c>
      <c r="R74" s="748"/>
      <c r="S74" s="748"/>
      <c r="T74" s="754" t="s">
        <v>61</v>
      </c>
      <c r="U74" s="755"/>
      <c r="V74" s="755"/>
      <c r="W74" s="755"/>
      <c r="X74" s="755"/>
      <c r="Y74" s="758" t="s">
        <v>56</v>
      </c>
      <c r="Z74" s="758"/>
      <c r="AA74" s="758"/>
      <c r="AB74" s="758"/>
      <c r="AC74" s="758"/>
      <c r="AD74" s="759"/>
    </row>
    <row r="75" spans="1:30" s="18" customFormat="1" ht="16.5" customHeight="1" x14ac:dyDescent="0.2">
      <c r="A75" s="749"/>
      <c r="B75" s="750"/>
      <c r="C75" s="750"/>
      <c r="D75" s="707"/>
      <c r="E75" s="707"/>
      <c r="F75" s="707"/>
      <c r="G75" s="707"/>
      <c r="H75" s="707"/>
      <c r="I75" s="750"/>
      <c r="J75" s="750"/>
      <c r="K75" s="750"/>
      <c r="L75" s="707"/>
      <c r="M75" s="707"/>
      <c r="N75" s="707"/>
      <c r="O75" s="707"/>
      <c r="P75" s="707"/>
      <c r="Q75" s="750"/>
      <c r="R75" s="750"/>
      <c r="S75" s="750"/>
      <c r="T75" s="756"/>
      <c r="U75" s="757"/>
      <c r="V75" s="757"/>
      <c r="W75" s="757"/>
      <c r="X75" s="757"/>
      <c r="Y75" s="757" t="s">
        <v>61</v>
      </c>
      <c r="Z75" s="757"/>
      <c r="AA75" s="757"/>
      <c r="AB75" s="757"/>
      <c r="AC75" s="757"/>
      <c r="AD75" s="761"/>
    </row>
    <row r="76" spans="1:30" s="18" customFormat="1" ht="16.5" customHeight="1" x14ac:dyDescent="0.2">
      <c r="A76" s="694" t="s">
        <v>500</v>
      </c>
      <c r="B76" s="695"/>
      <c r="C76" s="695"/>
      <c r="D76" s="695"/>
      <c r="E76" s="695"/>
      <c r="F76" s="698" t="s">
        <v>61</v>
      </c>
      <c r="G76" s="698"/>
      <c r="H76" s="698"/>
      <c r="I76" s="698"/>
      <c r="J76" s="699"/>
      <c r="K76" s="727" t="s">
        <v>321</v>
      </c>
      <c r="L76" s="728"/>
      <c r="M76" s="728"/>
      <c r="N76" s="728"/>
      <c r="O76" s="728"/>
      <c r="P76" s="728"/>
      <c r="Q76" s="764"/>
      <c r="R76" s="766"/>
      <c r="S76" s="767"/>
      <c r="T76" s="767"/>
      <c r="U76" s="767"/>
      <c r="V76" s="727" t="s">
        <v>322</v>
      </c>
      <c r="W76" s="728"/>
      <c r="X76" s="728"/>
      <c r="Y76" s="728"/>
      <c r="Z76" s="728"/>
      <c r="AA76" s="766"/>
      <c r="AB76" s="767"/>
      <c r="AC76" s="767"/>
      <c r="AD76" s="770"/>
    </row>
    <row r="77" spans="1:30" s="18" customFormat="1" ht="16.5" customHeight="1" x14ac:dyDescent="0.2">
      <c r="A77" s="696"/>
      <c r="B77" s="697"/>
      <c r="C77" s="697"/>
      <c r="D77" s="697"/>
      <c r="E77" s="697"/>
      <c r="F77" s="700"/>
      <c r="G77" s="700"/>
      <c r="H77" s="700"/>
      <c r="I77" s="700"/>
      <c r="J77" s="701"/>
      <c r="K77" s="729"/>
      <c r="L77" s="730"/>
      <c r="M77" s="730"/>
      <c r="N77" s="730"/>
      <c r="O77" s="730"/>
      <c r="P77" s="730"/>
      <c r="Q77" s="765"/>
      <c r="R77" s="768"/>
      <c r="S77" s="769"/>
      <c r="T77" s="769"/>
      <c r="U77" s="769"/>
      <c r="V77" s="729"/>
      <c r="W77" s="730"/>
      <c r="X77" s="730"/>
      <c r="Y77" s="730"/>
      <c r="Z77" s="730"/>
      <c r="AA77" s="768"/>
      <c r="AB77" s="769"/>
      <c r="AC77" s="769"/>
      <c r="AD77" s="771"/>
    </row>
    <row r="78" spans="1:30" s="18" customFormat="1" ht="16.5" customHeight="1" x14ac:dyDescent="0.2">
      <c r="A78" s="703" t="s">
        <v>506</v>
      </c>
      <c r="B78" s="704"/>
      <c r="C78" s="704"/>
      <c r="D78" s="704"/>
      <c r="E78" s="704"/>
      <c r="F78" s="704"/>
      <c r="G78" s="704"/>
      <c r="H78" s="704"/>
      <c r="I78" s="704"/>
      <c r="J78" s="704"/>
      <c r="K78" s="704"/>
      <c r="L78" s="704"/>
      <c r="M78" s="704"/>
      <c r="N78" s="704"/>
      <c r="O78" s="704"/>
      <c r="P78" s="704"/>
      <c r="Q78" s="704"/>
      <c r="R78" s="704"/>
      <c r="S78" s="704"/>
      <c r="T78" s="704"/>
      <c r="U78" s="704"/>
      <c r="V78" s="704"/>
      <c r="W78" s="704"/>
      <c r="X78" s="704"/>
      <c r="Y78" s="704"/>
      <c r="Z78" s="704"/>
      <c r="AA78" s="704"/>
      <c r="AB78" s="704"/>
      <c r="AC78" s="704"/>
      <c r="AD78" s="704"/>
    </row>
    <row r="79" spans="1:30" s="18" customFormat="1" ht="16.5" customHeight="1" x14ac:dyDescent="0.2">
      <c r="A79" s="690" t="s">
        <v>507</v>
      </c>
      <c r="B79" s="691"/>
      <c r="C79" s="691"/>
      <c r="D79" s="691"/>
      <c r="E79" s="691"/>
      <c r="F79" s="691"/>
      <c r="G79" s="691"/>
      <c r="H79" s="691"/>
      <c r="I79" s="691"/>
      <c r="J79" s="691"/>
      <c r="K79" s="691"/>
      <c r="L79" s="691"/>
      <c r="M79" s="691"/>
      <c r="N79" s="691"/>
      <c r="O79" s="691"/>
      <c r="P79" s="691"/>
      <c r="Q79" s="691"/>
      <c r="R79" s="691"/>
      <c r="S79" s="691"/>
      <c r="T79" s="691"/>
      <c r="U79" s="691"/>
      <c r="V79" s="691"/>
      <c r="W79" s="691"/>
      <c r="X79" s="691"/>
      <c r="Y79" s="691"/>
      <c r="Z79" s="691"/>
      <c r="AA79" s="691"/>
      <c r="AB79" s="691"/>
      <c r="AC79" s="691"/>
      <c r="AD79" s="691"/>
    </row>
    <row r="80" spans="1:30" s="18" customFormat="1" ht="11.25" customHeight="1" x14ac:dyDescent="0.2"/>
    <row r="81" s="18" customFormat="1" ht="11.25" customHeight="1" x14ac:dyDescent="0.2"/>
    <row r="82" s="18" customFormat="1" ht="11.25" customHeight="1" x14ac:dyDescent="0.2"/>
    <row r="83" s="18" customFormat="1" ht="11.25" customHeight="1" x14ac:dyDescent="0.2"/>
    <row r="84" s="18" customFormat="1" ht="11.25" customHeight="1" x14ac:dyDescent="0.2"/>
    <row r="85" s="18" customFormat="1" ht="11.25" customHeight="1" x14ac:dyDescent="0.2"/>
    <row r="86" s="18" customFormat="1" ht="11.25" customHeight="1" x14ac:dyDescent="0.2"/>
    <row r="87" s="18" customFormat="1" ht="11.25" customHeight="1" x14ac:dyDescent="0.2"/>
    <row r="88" s="18" customFormat="1" ht="11.25" customHeight="1" x14ac:dyDescent="0.2"/>
    <row r="89" s="18" customFormat="1" ht="11.25" customHeight="1" x14ac:dyDescent="0.2"/>
    <row r="90" s="18" customFormat="1" ht="11.25" customHeight="1" x14ac:dyDescent="0.2"/>
    <row r="91" s="18" customFormat="1" ht="11.25" customHeight="1" x14ac:dyDescent="0.2"/>
    <row r="92" s="18" customFormat="1" ht="11.25" customHeight="1" x14ac:dyDescent="0.2"/>
    <row r="93" s="18" customFormat="1" ht="11.25" customHeight="1" x14ac:dyDescent="0.2"/>
    <row r="94" s="18" customFormat="1" ht="11.25" customHeight="1" x14ac:dyDescent="0.2"/>
    <row r="95" s="18" customFormat="1" ht="11.25" customHeight="1" x14ac:dyDescent="0.2"/>
    <row r="96" s="18" customFormat="1" ht="11.25" customHeight="1" x14ac:dyDescent="0.2"/>
    <row r="97" s="18" customFormat="1" ht="11.25" customHeight="1" x14ac:dyDescent="0.2"/>
    <row r="98" s="18" customFormat="1" ht="11.25" customHeight="1" x14ac:dyDescent="0.2"/>
    <row r="99" s="18" customFormat="1" ht="11.25" customHeight="1" x14ac:dyDescent="0.2"/>
    <row r="100" s="18" customFormat="1" ht="11.25" customHeight="1" x14ac:dyDescent="0.2"/>
    <row r="101" s="18" customFormat="1" ht="11.25" customHeight="1" x14ac:dyDescent="0.2"/>
    <row r="102" s="18" customFormat="1" ht="11.25" customHeight="1" x14ac:dyDescent="0.2"/>
    <row r="103" s="18" customFormat="1" ht="11.25" customHeight="1" x14ac:dyDescent="0.2"/>
    <row r="104" s="18" customFormat="1" ht="11.25" customHeight="1" x14ac:dyDescent="0.2"/>
    <row r="105" s="18" customFormat="1" ht="11.25" customHeight="1" x14ac:dyDescent="0.2"/>
    <row r="106" s="18" customFormat="1" ht="11.25" customHeight="1" x14ac:dyDescent="0.2"/>
    <row r="107" s="18" customFormat="1" ht="11.25" customHeight="1" x14ac:dyDescent="0.2"/>
    <row r="108" s="18" customFormat="1" ht="11.25" customHeight="1" x14ac:dyDescent="0.2"/>
    <row r="109" s="18" customFormat="1" ht="11.25" customHeight="1" x14ac:dyDescent="0.2"/>
    <row r="110" s="18" customFormat="1" ht="11.25" customHeight="1" x14ac:dyDescent="0.2"/>
    <row r="111" s="18" customFormat="1" ht="11.25" customHeight="1" x14ac:dyDescent="0.2"/>
    <row r="112" s="18" customFormat="1" ht="11.25" customHeight="1" x14ac:dyDescent="0.2"/>
    <row r="113" s="18" customFormat="1" ht="11.25" customHeight="1" x14ac:dyDescent="0.2"/>
    <row r="114" s="18" customFormat="1" ht="11.25" customHeight="1" x14ac:dyDescent="0.2"/>
    <row r="115" s="18" customFormat="1" ht="11.25" customHeight="1" x14ac:dyDescent="0.2"/>
    <row r="116" s="18" customFormat="1" ht="11.25" customHeight="1" x14ac:dyDescent="0.2"/>
    <row r="117" s="18" customFormat="1" ht="11.25" customHeight="1" x14ac:dyDescent="0.2"/>
    <row r="118" s="18" customFormat="1" ht="11.25" customHeight="1" x14ac:dyDescent="0.2"/>
    <row r="119" s="18" customFormat="1" ht="11.25" customHeight="1" x14ac:dyDescent="0.2"/>
    <row r="120" s="18" customFormat="1" ht="11.25" customHeight="1" x14ac:dyDescent="0.2"/>
    <row r="121" s="18" customFormat="1" ht="11.25" customHeight="1" x14ac:dyDescent="0.2"/>
    <row r="122" s="18" customFormat="1" ht="11.25" customHeight="1" x14ac:dyDescent="0.2"/>
    <row r="123" s="18" customFormat="1" ht="11.25" customHeight="1" x14ac:dyDescent="0.2"/>
    <row r="124" s="18" customFormat="1" ht="11.25" customHeight="1" x14ac:dyDescent="0.2"/>
    <row r="125" s="18" customFormat="1" ht="11.25" customHeight="1" x14ac:dyDescent="0.2"/>
    <row r="126" s="18" customFormat="1" ht="11.25" customHeight="1" x14ac:dyDescent="0.2"/>
    <row r="127" s="18" customFormat="1" ht="11.25" customHeight="1" x14ac:dyDescent="0.2"/>
    <row r="128" s="18" customFormat="1" ht="11.25" customHeight="1" x14ac:dyDescent="0.2"/>
    <row r="129" s="18" customFormat="1" ht="11.25" customHeight="1" x14ac:dyDescent="0.2"/>
    <row r="130" s="18" customFormat="1" ht="11.25" customHeight="1" x14ac:dyDescent="0.2"/>
    <row r="131" s="18" customFormat="1" ht="11.25" customHeight="1" x14ac:dyDescent="0.2"/>
    <row r="132" s="18" customFormat="1" ht="11.25" customHeight="1" x14ac:dyDescent="0.2"/>
    <row r="133" s="18" customFormat="1" ht="11.25" customHeight="1" x14ac:dyDescent="0.2"/>
    <row r="134" s="18" customFormat="1" ht="11.25" customHeight="1" x14ac:dyDescent="0.2"/>
    <row r="135" s="18" customFormat="1" ht="11.25" customHeight="1" x14ac:dyDescent="0.2"/>
    <row r="136" s="18" customFormat="1" ht="11.25" customHeight="1" x14ac:dyDescent="0.2"/>
    <row r="137" s="18" customFormat="1" ht="11.25" customHeight="1" x14ac:dyDescent="0.2"/>
    <row r="138" s="18" customFormat="1" ht="11.25" customHeight="1" x14ac:dyDescent="0.2"/>
    <row r="139" s="18" customFormat="1" ht="11.25" customHeight="1" x14ac:dyDescent="0.2"/>
    <row r="140" s="18" customFormat="1" ht="11.25" customHeight="1" x14ac:dyDescent="0.2"/>
    <row r="141" s="18" customFormat="1" ht="11.25" customHeight="1" x14ac:dyDescent="0.2"/>
    <row r="142" s="18" customFormat="1" ht="11.25" customHeight="1" x14ac:dyDescent="0.2"/>
    <row r="143" s="18" customFormat="1" ht="11.25" customHeight="1" x14ac:dyDescent="0.2"/>
    <row r="144" s="18" customFormat="1" ht="11.25" customHeight="1" x14ac:dyDescent="0.2"/>
    <row r="145" spans="1:30" s="18" customFormat="1" ht="11.25" customHeight="1" x14ac:dyDescent="0.2"/>
    <row r="146" spans="1:30" s="18" customFormat="1" ht="11.25" customHeight="1" x14ac:dyDescent="0.2"/>
    <row r="147" spans="1:30" s="18" customFormat="1" ht="11.25" customHeight="1" x14ac:dyDescent="0.2"/>
    <row r="148" spans="1:30" s="18" customFormat="1" ht="11.25" customHeight="1" x14ac:dyDescent="0.2"/>
    <row r="149" spans="1:30" s="18" customFormat="1" ht="11.25" customHeight="1" x14ac:dyDescent="0.2"/>
    <row r="150" spans="1:30" s="18" customFormat="1" ht="11.25" customHeight="1" x14ac:dyDescent="0.2"/>
    <row r="151" spans="1:30" s="1" customFormat="1" ht="11.25" customHeight="1"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row>
    <row r="152" spans="1:30" s="1" customFormat="1" ht="11.25" customHeight="1"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row>
    <row r="153" spans="1:30" s="1" customFormat="1" ht="11.25" customHeight="1"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row>
    <row r="154" spans="1:30" s="1" customFormat="1" ht="11.25" customHeight="1"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row>
    <row r="155" spans="1:30" s="1" customFormat="1" ht="11.25" customHeight="1"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row>
    <row r="156" spans="1:30" s="1" customFormat="1" ht="11.25" customHeight="1"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row>
    <row r="157" spans="1:30" s="1" customFormat="1" ht="11.25" customHeight="1"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row>
    <row r="158" spans="1:30" s="1" customFormat="1" ht="11.25" customHeight="1"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row>
    <row r="159" spans="1:30" s="1" customFormat="1" ht="11.25" customHeight="1"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row>
    <row r="160" spans="1:30" s="1" customFormat="1" ht="11.25" customHeight="1"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row>
    <row r="161" spans="1:30" s="1" customFormat="1" ht="11.25" customHeight="1"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row>
    <row r="162" spans="1:30" s="1" customFormat="1" ht="11.25" customHeight="1"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row>
    <row r="163" spans="1:30" s="1" customFormat="1" ht="11.25" customHeight="1"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row>
    <row r="164" spans="1:30" s="1" customFormat="1" ht="11.25" customHeight="1"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row>
    <row r="165" spans="1:30" s="1" customFormat="1" ht="11.25" customHeight="1"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row>
    <row r="166" spans="1:30" s="1" customFormat="1" ht="11.25" customHeight="1" x14ac:dyDescent="0.2"/>
    <row r="167" spans="1:30" s="1" customFormat="1" ht="11.25" customHeight="1" x14ac:dyDescent="0.2"/>
    <row r="168" spans="1:30" s="1" customFormat="1" ht="11.25" customHeight="1" x14ac:dyDescent="0.2"/>
    <row r="169" spans="1:30" s="1" customFormat="1" ht="11.25" customHeight="1" x14ac:dyDescent="0.2"/>
    <row r="170" spans="1:30" s="1" customFormat="1" ht="11.25" customHeight="1" x14ac:dyDescent="0.2"/>
    <row r="171" spans="1:30" s="1" customFormat="1" ht="11.25" customHeight="1" x14ac:dyDescent="0.2"/>
    <row r="172" spans="1:30" s="1" customFormat="1" ht="11.25" customHeight="1" x14ac:dyDescent="0.2"/>
    <row r="173" spans="1:30" s="1" customFormat="1" ht="11.25" customHeight="1" x14ac:dyDescent="0.2"/>
    <row r="174" spans="1:30" s="1" customFormat="1" ht="11.25" customHeight="1" x14ac:dyDescent="0.2"/>
    <row r="175" spans="1:30" s="1" customFormat="1" ht="11.25" customHeight="1" x14ac:dyDescent="0.2"/>
    <row r="176" spans="1:30" s="1" customFormat="1" ht="11.25" customHeight="1" x14ac:dyDescent="0.2"/>
    <row r="177" s="1" customFormat="1" ht="11.25" customHeight="1" x14ac:dyDescent="0.2"/>
    <row r="178" s="1" customFormat="1" ht="11.25" customHeight="1" x14ac:dyDescent="0.2"/>
    <row r="179" s="1" customFormat="1" ht="11.25" customHeight="1" x14ac:dyDescent="0.2"/>
    <row r="180" s="1" customFormat="1" ht="11.25" customHeight="1" x14ac:dyDescent="0.2"/>
    <row r="181" s="1" customFormat="1" ht="11.25" customHeight="1" x14ac:dyDescent="0.2"/>
    <row r="182" s="1" customFormat="1" ht="11.25" customHeight="1" x14ac:dyDescent="0.2"/>
    <row r="183" s="1" customFormat="1" ht="11.25" customHeight="1" x14ac:dyDescent="0.2"/>
    <row r="184" s="1" customFormat="1" ht="11.25" customHeight="1" x14ac:dyDescent="0.2"/>
    <row r="185" s="1" customFormat="1" ht="11.25" customHeight="1" x14ac:dyDescent="0.2"/>
    <row r="186" s="1" customFormat="1" ht="11.25" customHeight="1" x14ac:dyDescent="0.2"/>
    <row r="187" s="1" customFormat="1" ht="11.25" customHeight="1" x14ac:dyDescent="0.2"/>
    <row r="188" s="1" customFormat="1" ht="11.25" customHeight="1" x14ac:dyDescent="0.2"/>
    <row r="189" s="1" customFormat="1" ht="11.25" customHeight="1" x14ac:dyDescent="0.2"/>
    <row r="190" s="1" customFormat="1" ht="11.25" customHeight="1" x14ac:dyDescent="0.2"/>
    <row r="191" s="1" customFormat="1" ht="11.25" customHeight="1" x14ac:dyDescent="0.2"/>
    <row r="192" s="1" customFormat="1" ht="11.25" customHeight="1" x14ac:dyDescent="0.2"/>
    <row r="193" s="1" customFormat="1" ht="11.25" customHeight="1" x14ac:dyDescent="0.2"/>
    <row r="194" s="1" customFormat="1" ht="11.25" customHeight="1" x14ac:dyDescent="0.2"/>
    <row r="195" s="1" customFormat="1" ht="11.25" customHeight="1" x14ac:dyDescent="0.2"/>
    <row r="196" s="1" customFormat="1" ht="11.25" customHeight="1" x14ac:dyDescent="0.2"/>
    <row r="197" s="1" customFormat="1" ht="11.25" customHeight="1" x14ac:dyDescent="0.2"/>
    <row r="198" s="1" customFormat="1" ht="11.25" customHeight="1" x14ac:dyDescent="0.2"/>
    <row r="199" s="1" customFormat="1" ht="11.25" customHeight="1" x14ac:dyDescent="0.2"/>
    <row r="200" s="1" customFormat="1" ht="11.25" customHeight="1" x14ac:dyDescent="0.2"/>
    <row r="201" s="1" customFormat="1" ht="11.25" customHeight="1" x14ac:dyDescent="0.2"/>
    <row r="202" s="1" customFormat="1" ht="11.25" customHeight="1" x14ac:dyDescent="0.2"/>
    <row r="203" s="1" customFormat="1" ht="11.25" customHeight="1" x14ac:dyDescent="0.2"/>
    <row r="204" s="1" customFormat="1" ht="11.25" customHeight="1" x14ac:dyDescent="0.2"/>
    <row r="205" s="1" customFormat="1" ht="11.25" customHeight="1" x14ac:dyDescent="0.2"/>
    <row r="206" s="1" customFormat="1" ht="11.25" customHeight="1" x14ac:dyDescent="0.2"/>
    <row r="207" s="1" customFormat="1" ht="11.25" customHeight="1" x14ac:dyDescent="0.2"/>
    <row r="208" s="1" customFormat="1" ht="11.25" customHeight="1" x14ac:dyDescent="0.2"/>
    <row r="209" s="1" customFormat="1" ht="11.25" customHeight="1" x14ac:dyDescent="0.2"/>
    <row r="210" s="1" customFormat="1" ht="11.25" customHeight="1" x14ac:dyDescent="0.2"/>
    <row r="211" s="1" customFormat="1" ht="11.25" customHeight="1" x14ac:dyDescent="0.2"/>
    <row r="212" s="1" customFormat="1" ht="11.25" customHeight="1" x14ac:dyDescent="0.2"/>
    <row r="213" s="1" customFormat="1" ht="11.25" customHeight="1" x14ac:dyDescent="0.2"/>
    <row r="214" s="1" customFormat="1" ht="11.25" customHeight="1" x14ac:dyDescent="0.2"/>
    <row r="215" s="1" customFormat="1" ht="11.25" customHeight="1" x14ac:dyDescent="0.2"/>
    <row r="216" s="1" customFormat="1" ht="11.25" customHeight="1" x14ac:dyDescent="0.2"/>
    <row r="217" s="1" customFormat="1" ht="11.25" customHeight="1" x14ac:dyDescent="0.2"/>
    <row r="218" s="1" customFormat="1" ht="11.25" customHeight="1" x14ac:dyDescent="0.2"/>
    <row r="219" s="1" customFormat="1" ht="11.25" customHeight="1" x14ac:dyDescent="0.2"/>
    <row r="220" s="1" customFormat="1" ht="11.25" customHeight="1" x14ac:dyDescent="0.2"/>
    <row r="221" s="1" customFormat="1" ht="11.25" customHeight="1" x14ac:dyDescent="0.2"/>
    <row r="222" s="1" customFormat="1" ht="11.25" customHeight="1" x14ac:dyDescent="0.2"/>
    <row r="223" s="1" customFormat="1" ht="11.25" customHeight="1" x14ac:dyDescent="0.2"/>
    <row r="224" s="1" customFormat="1" ht="11.25" customHeigh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pans="1:30" s="1" customFormat="1" x14ac:dyDescent="0.2"/>
    <row r="242" spans="1:30" s="1" customFormat="1" x14ac:dyDescent="0.2"/>
    <row r="243" spans="1:30" s="1" customFormat="1" x14ac:dyDescent="0.2"/>
    <row r="244" spans="1:30" s="1" customFormat="1" x14ac:dyDescent="0.2"/>
    <row r="245" spans="1:30" s="1" customFormat="1" x14ac:dyDescent="0.2"/>
    <row r="246" spans="1:30" s="1" customFormat="1" x14ac:dyDescent="0.2"/>
    <row r="247" spans="1:30" s="1" customFormat="1" x14ac:dyDescent="0.2"/>
    <row r="248" spans="1:30" s="1" customFormat="1" x14ac:dyDescent="0.2"/>
    <row r="249" spans="1:30" s="1" customFormat="1" x14ac:dyDescent="0.2"/>
    <row r="250" spans="1:30" s="1" customFormat="1" x14ac:dyDescent="0.2"/>
    <row r="251" spans="1:30" s="1" customFormat="1" x14ac:dyDescent="0.2"/>
    <row r="252" spans="1:30" s="1" customFormat="1" x14ac:dyDescent="0.2"/>
    <row r="253" spans="1:30" s="1" customFormat="1" x14ac:dyDescent="0.2"/>
    <row r="254" spans="1:30" s="18" customForma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row>
    <row r="255" spans="1:30" s="18" customForma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row>
    <row r="256" spans="1:30" s="18" customForma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row>
    <row r="257" spans="1:30" s="18" customForma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row>
    <row r="258" spans="1:30" s="18" customForma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row>
    <row r="259" spans="1:30" s="18" customForma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row>
    <row r="260" spans="1:30" s="18" customForma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row>
    <row r="261" spans="1:30" s="18" customForma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row>
    <row r="262" spans="1:30" s="18" customForma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row>
    <row r="263" spans="1:30" s="18" customForma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row>
    <row r="264" spans="1:30" s="18" customForma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row>
    <row r="265" spans="1:30" s="18" customForma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row>
    <row r="266" spans="1:30" s="18" customForma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row>
    <row r="267" spans="1:30" s="18" customForma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row>
    <row r="268" spans="1:30" s="18" customForma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row>
    <row r="269" spans="1:30" s="18" customFormat="1" ht="10.8" x14ac:dyDescent="0.2"/>
    <row r="270" spans="1:30" s="18" customFormat="1" ht="10.8" x14ac:dyDescent="0.2"/>
    <row r="271" spans="1:30" s="18" customFormat="1" ht="10.8" x14ac:dyDescent="0.2"/>
    <row r="272" spans="1:30" s="18" customFormat="1" ht="10.8" x14ac:dyDescent="0.2"/>
    <row r="273" s="18" customFormat="1" ht="10.8" x14ac:dyDescent="0.2"/>
    <row r="274" s="18" customFormat="1" ht="10.8" x14ac:dyDescent="0.2"/>
    <row r="275" s="18" customFormat="1" ht="10.8" x14ac:dyDescent="0.2"/>
    <row r="276" s="18" customFormat="1" ht="10.8" x14ac:dyDescent="0.2"/>
    <row r="277" s="18" customFormat="1" ht="10.8" x14ac:dyDescent="0.2"/>
    <row r="278" s="18" customFormat="1" ht="10.8" x14ac:dyDescent="0.2"/>
    <row r="279" s="18" customFormat="1" ht="10.8" x14ac:dyDescent="0.2"/>
    <row r="280" s="18" customFormat="1" ht="10.8" x14ac:dyDescent="0.2"/>
    <row r="281" s="18" customFormat="1" ht="10.8" x14ac:dyDescent="0.2"/>
    <row r="282" s="18" customFormat="1" ht="10.8" x14ac:dyDescent="0.2"/>
    <row r="283" s="18" customFormat="1" ht="10.8" x14ac:dyDescent="0.2"/>
    <row r="284" s="18" customFormat="1" ht="10.8" x14ac:dyDescent="0.2"/>
    <row r="285" s="18" customFormat="1" ht="10.8" x14ac:dyDescent="0.2"/>
    <row r="286" s="18" customFormat="1" ht="10.8" x14ac:dyDescent="0.2"/>
    <row r="287" s="18" customFormat="1" ht="10.8" x14ac:dyDescent="0.2"/>
    <row r="288" s="18" customFormat="1" ht="10.8" x14ac:dyDescent="0.2"/>
    <row r="289" spans="1:30" s="18" customFormat="1" ht="10.8" x14ac:dyDescent="0.2"/>
    <row r="290" spans="1:30" s="18" customFormat="1" ht="10.8" x14ac:dyDescent="0.2"/>
    <row r="291" spans="1:30" s="18" customFormat="1" ht="10.8" x14ac:dyDescent="0.2"/>
    <row r="292" spans="1:30" s="18" customFormat="1" ht="10.8" x14ac:dyDescent="0.2"/>
    <row r="293" spans="1:30" s="18" customFormat="1" ht="10.8" x14ac:dyDescent="0.2"/>
    <row r="294" spans="1:30" s="18" customFormat="1" ht="10.8" x14ac:dyDescent="0.2"/>
    <row r="295" spans="1:30" s="18" customFormat="1" ht="10.8" x14ac:dyDescent="0.2"/>
    <row r="296" spans="1:30" s="18" customFormat="1" ht="10.8" x14ac:dyDescent="0.2"/>
    <row r="297" spans="1:30" s="18" customFormat="1" ht="10.8" x14ac:dyDescent="0.2"/>
    <row r="298" spans="1:30" x14ac:dyDescent="0.2">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row>
    <row r="299" spans="1:30" x14ac:dyDescent="0.2">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row>
    <row r="300" spans="1:30" x14ac:dyDescent="0.2">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row>
    <row r="301" spans="1:30" x14ac:dyDescent="0.2">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row>
    <row r="302" spans="1:30" x14ac:dyDescent="0.2">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row>
    <row r="303" spans="1:30" x14ac:dyDescent="0.2">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row>
    <row r="304" spans="1:30" x14ac:dyDescent="0.2">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row>
    <row r="305" spans="1:30" x14ac:dyDescent="0.2">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row>
    <row r="306" spans="1:30" x14ac:dyDescent="0.2">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row>
    <row r="307" spans="1:30" x14ac:dyDescent="0.2">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row>
    <row r="308" spans="1:30" x14ac:dyDescent="0.2">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row>
    <row r="309" spans="1:30" x14ac:dyDescent="0.2">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row>
    <row r="310" spans="1:30" x14ac:dyDescent="0.2">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row>
    <row r="311" spans="1:30" x14ac:dyDescent="0.2">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row>
    <row r="312" spans="1:30" x14ac:dyDescent="0.2">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row>
  </sheetData>
  <mergeCells count="324">
    <mergeCell ref="AA32:AD35"/>
    <mergeCell ref="W32:Z35"/>
    <mergeCell ref="S32:V35"/>
    <mergeCell ref="S36:V36"/>
    <mergeCell ref="S37:V37"/>
    <mergeCell ref="S38:V38"/>
    <mergeCell ref="S39:V39"/>
    <mergeCell ref="S40:V40"/>
    <mergeCell ref="S41:V41"/>
    <mergeCell ref="AA36:AD36"/>
    <mergeCell ref="AA37:AD37"/>
    <mergeCell ref="AA38:AD38"/>
    <mergeCell ref="AA39:AD39"/>
    <mergeCell ref="AA40:AD40"/>
    <mergeCell ref="AA41:AD41"/>
    <mergeCell ref="W36:Z36"/>
    <mergeCell ref="W37:Z37"/>
    <mergeCell ref="W38:Z38"/>
    <mergeCell ref="W39:Z39"/>
    <mergeCell ref="W40:Z40"/>
    <mergeCell ref="W41:Z41"/>
    <mergeCell ref="W42:Z42"/>
    <mergeCell ref="W43:Z43"/>
    <mergeCell ref="AA42:AD42"/>
    <mergeCell ref="AA43:AD43"/>
    <mergeCell ref="B45:C45"/>
    <mergeCell ref="D45:G45"/>
    <mergeCell ref="I45:N45"/>
    <mergeCell ref="O45:R45"/>
    <mergeCell ref="W45:Z45"/>
    <mergeCell ref="AA45:AD45"/>
    <mergeCell ref="I43:N43"/>
    <mergeCell ref="O43:R43"/>
    <mergeCell ref="B44:C44"/>
    <mergeCell ref="D44:G44"/>
    <mergeCell ref="I44:N44"/>
    <mergeCell ref="O44:R44"/>
    <mergeCell ref="W44:Z44"/>
    <mergeCell ref="B43:C43"/>
    <mergeCell ref="D43:G43"/>
    <mergeCell ref="S45:V45"/>
    <mergeCell ref="AA44:AD44"/>
    <mergeCell ref="S42:V42"/>
    <mergeCell ref="S43:V43"/>
    <mergeCell ref="S44:V44"/>
    <mergeCell ref="O41:R41"/>
    <mergeCell ref="B42:C42"/>
    <mergeCell ref="D42:G42"/>
    <mergeCell ref="I42:N42"/>
    <mergeCell ref="O42:R42"/>
    <mergeCell ref="O39:R39"/>
    <mergeCell ref="B40:C40"/>
    <mergeCell ref="D40:G40"/>
    <mergeCell ref="I40:N40"/>
    <mergeCell ref="O40:R40"/>
    <mergeCell ref="O37:R37"/>
    <mergeCell ref="B38:C38"/>
    <mergeCell ref="D38:G38"/>
    <mergeCell ref="I38:N38"/>
    <mergeCell ref="O38:R38"/>
    <mergeCell ref="A32:A45"/>
    <mergeCell ref="B32:C35"/>
    <mergeCell ref="D32:G35"/>
    <mergeCell ref="H32:H35"/>
    <mergeCell ref="I32:N35"/>
    <mergeCell ref="O32:R35"/>
    <mergeCell ref="B36:C36"/>
    <mergeCell ref="D36:G36"/>
    <mergeCell ref="I36:N36"/>
    <mergeCell ref="O36:R36"/>
    <mergeCell ref="B37:C37"/>
    <mergeCell ref="D37:G37"/>
    <mergeCell ref="I37:N37"/>
    <mergeCell ref="B39:C39"/>
    <mergeCell ref="D39:G39"/>
    <mergeCell ref="I39:N39"/>
    <mergeCell ref="B41:C41"/>
    <mergeCell ref="D41:G41"/>
    <mergeCell ref="I41:N41"/>
    <mergeCell ref="K76:Q77"/>
    <mergeCell ref="R76:U77"/>
    <mergeCell ref="AA76:AD77"/>
    <mergeCell ref="V76:Z77"/>
    <mergeCell ref="D17:AD17"/>
    <mergeCell ref="B69:D70"/>
    <mergeCell ref="G47:I48"/>
    <mergeCell ref="J47:N48"/>
    <mergeCell ref="O47:AD48"/>
    <mergeCell ref="B47:F50"/>
    <mergeCell ref="B55:F56"/>
    <mergeCell ref="AC26:AD26"/>
    <mergeCell ref="AC27:AD27"/>
    <mergeCell ref="AC31:AD31"/>
    <mergeCell ref="AB66:AD66"/>
    <mergeCell ref="O26:R26"/>
    <mergeCell ref="O27:R27"/>
    <mergeCell ref="B30:C30"/>
    <mergeCell ref="O28:R28"/>
    <mergeCell ref="W31:X31"/>
    <mergeCell ref="U30:V30"/>
    <mergeCell ref="U27:V27"/>
    <mergeCell ref="O31:R31"/>
    <mergeCell ref="W30:X30"/>
    <mergeCell ref="O30:R30"/>
    <mergeCell ref="AC18:AD21"/>
    <mergeCell ref="AC22:AD22"/>
    <mergeCell ref="AC23:AD23"/>
    <mergeCell ref="AC24:AD24"/>
    <mergeCell ref="AC25:AD25"/>
    <mergeCell ref="H18:H21"/>
    <mergeCell ref="O18:R21"/>
    <mergeCell ref="O22:R22"/>
    <mergeCell ref="O23:R23"/>
    <mergeCell ref="I18:N21"/>
    <mergeCell ref="W22:X22"/>
    <mergeCell ref="U23:V23"/>
    <mergeCell ref="AA18:AB21"/>
    <mergeCell ref="S25:T25"/>
    <mergeCell ref="S28:T28"/>
    <mergeCell ref="AA29:AB29"/>
    <mergeCell ref="Y29:Z29"/>
    <mergeCell ref="S23:T23"/>
    <mergeCell ref="U24:V24"/>
    <mergeCell ref="AA24:AB24"/>
    <mergeCell ref="AA22:AB22"/>
    <mergeCell ref="AA26:AB26"/>
    <mergeCell ref="O29:R29"/>
    <mergeCell ref="U29:V29"/>
    <mergeCell ref="W29:X29"/>
    <mergeCell ref="D22:G22"/>
    <mergeCell ref="I22:N22"/>
    <mergeCell ref="S22:T22"/>
    <mergeCell ref="U22:V22"/>
    <mergeCell ref="U25:V25"/>
    <mergeCell ref="S26:T26"/>
    <mergeCell ref="D23:G23"/>
    <mergeCell ref="U26:V26"/>
    <mergeCell ref="O24:R24"/>
    <mergeCell ref="O25:R25"/>
    <mergeCell ref="W28:X28"/>
    <mergeCell ref="W26:X26"/>
    <mergeCell ref="U28:V28"/>
    <mergeCell ref="S27:T27"/>
    <mergeCell ref="I27:N27"/>
    <mergeCell ref="D28:G28"/>
    <mergeCell ref="T74:X75"/>
    <mergeCell ref="Y74:AD74"/>
    <mergeCell ref="J56:N56"/>
    <mergeCell ref="O56:AD56"/>
    <mergeCell ref="Y75:AD75"/>
    <mergeCell ref="E69:M69"/>
    <mergeCell ref="E70:M70"/>
    <mergeCell ref="Q74:S75"/>
    <mergeCell ref="G56:I56"/>
    <mergeCell ref="O60:AD61"/>
    <mergeCell ref="AB70:AD70"/>
    <mergeCell ref="AB69:AD69"/>
    <mergeCell ref="AB68:AD68"/>
    <mergeCell ref="E67:M67"/>
    <mergeCell ref="S68:V68"/>
    <mergeCell ref="N68:R68"/>
    <mergeCell ref="W66:AA66"/>
    <mergeCell ref="S31:T31"/>
    <mergeCell ref="A17:A31"/>
    <mergeCell ref="Y31:Z31"/>
    <mergeCell ref="W23:X23"/>
    <mergeCell ref="O46:AD46"/>
    <mergeCell ref="AC30:AD30"/>
    <mergeCell ref="I23:N23"/>
    <mergeCell ref="I24:N24"/>
    <mergeCell ref="AA25:AB25"/>
    <mergeCell ref="AA31:AB31"/>
    <mergeCell ref="Y30:Z30"/>
    <mergeCell ref="AA30:AB30"/>
    <mergeCell ref="Y27:Z27"/>
    <mergeCell ref="Y26:Z26"/>
    <mergeCell ref="Y24:Z24"/>
    <mergeCell ref="I25:N25"/>
    <mergeCell ref="W25:X25"/>
    <mergeCell ref="I26:N26"/>
    <mergeCell ref="B24:C24"/>
    <mergeCell ref="B25:C25"/>
    <mergeCell ref="AC29:AD29"/>
    <mergeCell ref="Y28:Z28"/>
    <mergeCell ref="AA28:AB28"/>
    <mergeCell ref="S29:T29"/>
    <mergeCell ref="A74:C75"/>
    <mergeCell ref="I74:K75"/>
    <mergeCell ref="A46:A56"/>
    <mergeCell ref="B67:D68"/>
    <mergeCell ref="N66:R66"/>
    <mergeCell ref="D74:H75"/>
    <mergeCell ref="L74:P75"/>
    <mergeCell ref="J54:N54"/>
    <mergeCell ref="J60:N61"/>
    <mergeCell ref="J62:N63"/>
    <mergeCell ref="O49:AD50"/>
    <mergeCell ref="W68:AA68"/>
    <mergeCell ref="S67:V67"/>
    <mergeCell ref="G55:I55"/>
    <mergeCell ref="B66:M66"/>
    <mergeCell ref="E68:M68"/>
    <mergeCell ref="N67:R67"/>
    <mergeCell ref="S66:V66"/>
    <mergeCell ref="W67:AA67"/>
    <mergeCell ref="B62:I63"/>
    <mergeCell ref="B64:I65"/>
    <mergeCell ref="O62:AD63"/>
    <mergeCell ref="J57:N57"/>
    <mergeCell ref="O57:AD57"/>
    <mergeCell ref="U31:V31"/>
    <mergeCell ref="B51:F52"/>
    <mergeCell ref="B53:F54"/>
    <mergeCell ref="G53:I53"/>
    <mergeCell ref="G54:I54"/>
    <mergeCell ref="G51:I51"/>
    <mergeCell ref="G52:I52"/>
    <mergeCell ref="O51:AD51"/>
    <mergeCell ref="I11:AD12"/>
    <mergeCell ref="I15:AD16"/>
    <mergeCell ref="G11:H12"/>
    <mergeCell ref="D25:G25"/>
    <mergeCell ref="Y23:Z23"/>
    <mergeCell ref="AA23:AB23"/>
    <mergeCell ref="S24:T24"/>
    <mergeCell ref="W24:X24"/>
    <mergeCell ref="AC28:AD28"/>
    <mergeCell ref="G49:I50"/>
    <mergeCell ref="J49:N50"/>
    <mergeCell ref="W27:X27"/>
    <mergeCell ref="S30:T30"/>
    <mergeCell ref="B27:C27"/>
    <mergeCell ref="B46:I46"/>
    <mergeCell ref="J46:N46"/>
    <mergeCell ref="A8:A16"/>
    <mergeCell ref="S18:T21"/>
    <mergeCell ref="B8:H8"/>
    <mergeCell ref="B13:H14"/>
    <mergeCell ref="B15:H16"/>
    <mergeCell ref="I8:AD8"/>
    <mergeCell ref="I28:N28"/>
    <mergeCell ref="B9:F12"/>
    <mergeCell ref="I13:AD14"/>
    <mergeCell ref="Y25:Z25"/>
    <mergeCell ref="U18:V21"/>
    <mergeCell ref="W18:X21"/>
    <mergeCell ref="Y18:Z21"/>
    <mergeCell ref="B18:C21"/>
    <mergeCell ref="D18:G21"/>
    <mergeCell ref="D24:G24"/>
    <mergeCell ref="I9:AD10"/>
    <mergeCell ref="B17:C17"/>
    <mergeCell ref="G9:H10"/>
    <mergeCell ref="B28:C28"/>
    <mergeCell ref="AA27:AB27"/>
    <mergeCell ref="B22:C22"/>
    <mergeCell ref="B23:C23"/>
    <mergeCell ref="Y22:Z22"/>
    <mergeCell ref="B31:C31"/>
    <mergeCell ref="I30:N30"/>
    <mergeCell ref="D30:G30"/>
    <mergeCell ref="D31:G31"/>
    <mergeCell ref="D27:G27"/>
    <mergeCell ref="D26:G26"/>
    <mergeCell ref="D29:G29"/>
    <mergeCell ref="I29:N29"/>
    <mergeCell ref="I31:N31"/>
    <mergeCell ref="B29:C29"/>
    <mergeCell ref="B26:C26"/>
    <mergeCell ref="A6:F7"/>
    <mergeCell ref="P6:U7"/>
    <mergeCell ref="G6:O7"/>
    <mergeCell ref="V6:AD7"/>
    <mergeCell ref="A1:AD1"/>
    <mergeCell ref="G2:W3"/>
    <mergeCell ref="X2:Z3"/>
    <mergeCell ref="AA2:AD3"/>
    <mergeCell ref="A2:F3"/>
    <mergeCell ref="A4:F5"/>
    <mergeCell ref="G4:AD5"/>
    <mergeCell ref="O52:AD52"/>
    <mergeCell ref="J51:N51"/>
    <mergeCell ref="AB71:AD71"/>
    <mergeCell ref="E72:M72"/>
    <mergeCell ref="AB72:AD72"/>
    <mergeCell ref="S71:V71"/>
    <mergeCell ref="N71:R71"/>
    <mergeCell ref="N70:R70"/>
    <mergeCell ref="S70:V70"/>
    <mergeCell ref="J58:N59"/>
    <mergeCell ref="O58:AD59"/>
    <mergeCell ref="O64:AD65"/>
    <mergeCell ref="W69:AA69"/>
    <mergeCell ref="J53:N53"/>
    <mergeCell ref="J52:N52"/>
    <mergeCell ref="O53:AD53"/>
    <mergeCell ref="O55:AD55"/>
    <mergeCell ref="O54:AD54"/>
    <mergeCell ref="J64:N65"/>
    <mergeCell ref="AB67:AD67"/>
    <mergeCell ref="A57:A65"/>
    <mergeCell ref="B57:I57"/>
    <mergeCell ref="B58:I59"/>
    <mergeCell ref="B60:I61"/>
    <mergeCell ref="J55:N55"/>
    <mergeCell ref="A79:AD79"/>
    <mergeCell ref="W73:AA73"/>
    <mergeCell ref="AB73:AD73"/>
    <mergeCell ref="A76:E77"/>
    <mergeCell ref="F76:J77"/>
    <mergeCell ref="W71:AA71"/>
    <mergeCell ref="A78:AD78"/>
    <mergeCell ref="E71:M71"/>
    <mergeCell ref="B73:M73"/>
    <mergeCell ref="N73:R73"/>
    <mergeCell ref="S73:V73"/>
    <mergeCell ref="A66:A73"/>
    <mergeCell ref="B71:D72"/>
    <mergeCell ref="N72:R72"/>
    <mergeCell ref="S72:V72"/>
    <mergeCell ref="W72:AA72"/>
    <mergeCell ref="W70:AA70"/>
    <mergeCell ref="N69:R69"/>
    <mergeCell ref="S69:V69"/>
  </mergeCells>
  <phoneticPr fontId="2"/>
  <printOptions horizontalCentered="1"/>
  <pageMargins left="0.78740157480314965" right="0.78740157480314965" top="0.78740157480314965" bottom="0.78740157480314965" header="0.51181102362204722" footer="0.51181102362204722"/>
  <pageSetup paperSize="9" orientation="portrait" r:id="rId1"/>
  <headerFooter alignWithMargins="0">
    <oddHeader>&amp;L様式６</oddHeader>
  </headerFooter>
  <rowBreaks count="1" manualBreakCount="1">
    <brk id="45" max="2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workbookViewId="0"/>
  </sheetViews>
  <sheetFormatPr defaultRowHeight="13.2" x14ac:dyDescent="0.2"/>
  <cols>
    <col min="1" max="1" width="2.6640625" customWidth="1"/>
    <col min="2" max="2" width="21.6640625" customWidth="1"/>
    <col min="3" max="3" width="14.6640625" customWidth="1"/>
    <col min="4" max="4" width="9.6640625" customWidth="1"/>
    <col min="5" max="5" width="10.21875" customWidth="1"/>
    <col min="6" max="7" width="9.6640625" customWidth="1"/>
    <col min="8" max="8" width="21.109375" customWidth="1"/>
    <col min="9" max="9" width="10.88671875" customWidth="1"/>
    <col min="10" max="10" width="5.21875" customWidth="1"/>
    <col min="11" max="11" width="5.33203125" customWidth="1"/>
    <col min="12" max="12" width="7.88671875" customWidth="1"/>
    <col min="13" max="13" width="4.88671875" customWidth="1"/>
    <col min="14" max="14" width="4.77734375" customWidth="1"/>
    <col min="15" max="16" width="6.21875" customWidth="1"/>
    <col min="17" max="17" width="10.88671875" customWidth="1"/>
    <col min="18" max="20" width="11" customWidth="1"/>
  </cols>
  <sheetData>
    <row r="1" spans="1:20" ht="15.75" customHeight="1" x14ac:dyDescent="0.2">
      <c r="B1" t="s">
        <v>550</v>
      </c>
    </row>
    <row r="2" spans="1:20" ht="16.8" thickBot="1" x14ac:dyDescent="0.25">
      <c r="B2" s="800" t="s">
        <v>551</v>
      </c>
      <c r="C2" s="800"/>
      <c r="D2" s="800"/>
      <c r="E2" s="800"/>
      <c r="F2" s="800"/>
      <c r="G2" s="800"/>
      <c r="H2" s="800"/>
      <c r="I2" s="800"/>
      <c r="J2" s="800"/>
      <c r="K2" s="800"/>
      <c r="L2" s="800"/>
      <c r="M2" s="800"/>
      <c r="N2" s="800"/>
      <c r="O2" s="800"/>
      <c r="P2" s="800"/>
      <c r="Q2" s="800"/>
      <c r="R2" s="800"/>
      <c r="S2" s="314"/>
      <c r="T2" s="314"/>
    </row>
    <row r="3" spans="1:20" ht="19.5" customHeight="1" x14ac:dyDescent="0.2">
      <c r="B3" s="801" t="s">
        <v>552</v>
      </c>
      <c r="C3" s="803" t="s">
        <v>553</v>
      </c>
      <c r="D3" s="803" t="s">
        <v>554</v>
      </c>
      <c r="E3" s="803"/>
      <c r="F3" s="803" t="s">
        <v>555</v>
      </c>
      <c r="G3" s="803"/>
      <c r="H3" s="803" t="s">
        <v>556</v>
      </c>
      <c r="I3" s="805" t="s">
        <v>557</v>
      </c>
      <c r="J3" s="807" t="s">
        <v>57</v>
      </c>
      <c r="K3" s="809" t="s">
        <v>558</v>
      </c>
      <c r="L3" s="803" t="s">
        <v>544</v>
      </c>
      <c r="M3" s="803"/>
      <c r="N3" s="803"/>
      <c r="O3" s="809" t="s">
        <v>559</v>
      </c>
      <c r="P3" s="809" t="s">
        <v>560</v>
      </c>
      <c r="Q3" s="810" t="s">
        <v>561</v>
      </c>
      <c r="R3" s="810" t="s">
        <v>562</v>
      </c>
      <c r="S3" s="789" t="s">
        <v>563</v>
      </c>
      <c r="T3" s="315"/>
    </row>
    <row r="4" spans="1:20" ht="29.4" thickBot="1" x14ac:dyDescent="0.25">
      <c r="B4" s="802"/>
      <c r="C4" s="804"/>
      <c r="D4" s="316" t="s">
        <v>497</v>
      </c>
      <c r="E4" s="316" t="s">
        <v>564</v>
      </c>
      <c r="F4" s="316" t="s">
        <v>66</v>
      </c>
      <c r="G4" s="316" t="s">
        <v>564</v>
      </c>
      <c r="H4" s="804"/>
      <c r="I4" s="806"/>
      <c r="J4" s="808"/>
      <c r="K4" s="808"/>
      <c r="L4" s="316" t="s">
        <v>565</v>
      </c>
      <c r="M4" s="317" t="s">
        <v>566</v>
      </c>
      <c r="N4" s="318" t="s">
        <v>567</v>
      </c>
      <c r="O4" s="808"/>
      <c r="P4" s="808"/>
      <c r="Q4" s="804"/>
      <c r="R4" s="804"/>
      <c r="S4" s="790"/>
      <c r="T4" s="319"/>
    </row>
    <row r="5" spans="1:20" ht="26.4" x14ac:dyDescent="0.2">
      <c r="A5" s="795" t="s">
        <v>568</v>
      </c>
      <c r="B5" s="320" t="s">
        <v>569</v>
      </c>
      <c r="C5" s="796" t="s">
        <v>570</v>
      </c>
      <c r="D5" s="798">
        <v>1234.23</v>
      </c>
      <c r="E5" s="791" t="s">
        <v>571</v>
      </c>
      <c r="F5" s="798">
        <v>3456.78</v>
      </c>
      <c r="G5" s="791" t="s">
        <v>572</v>
      </c>
      <c r="H5" s="321" t="s">
        <v>573</v>
      </c>
      <c r="I5" s="793">
        <v>36617</v>
      </c>
      <c r="J5" s="322">
        <v>120</v>
      </c>
      <c r="K5" s="322">
        <v>119</v>
      </c>
      <c r="L5" s="791" t="s">
        <v>574</v>
      </c>
      <c r="M5" s="791">
        <v>55</v>
      </c>
      <c r="N5" s="791">
        <v>4</v>
      </c>
      <c r="O5" s="322">
        <v>80</v>
      </c>
      <c r="P5" s="322">
        <v>40</v>
      </c>
      <c r="Q5" s="323">
        <v>345567789</v>
      </c>
      <c r="R5" s="323">
        <v>278901234</v>
      </c>
      <c r="S5" s="324" t="s">
        <v>575</v>
      </c>
      <c r="T5" s="325"/>
    </row>
    <row r="6" spans="1:20" ht="26.4" x14ac:dyDescent="0.2">
      <c r="A6" s="795"/>
      <c r="B6" s="326" t="s">
        <v>576</v>
      </c>
      <c r="C6" s="797"/>
      <c r="D6" s="799"/>
      <c r="E6" s="792"/>
      <c r="F6" s="799"/>
      <c r="G6" s="792"/>
      <c r="H6" s="327" t="s">
        <v>577</v>
      </c>
      <c r="I6" s="794"/>
      <c r="J6" s="328">
        <v>30</v>
      </c>
      <c r="K6" s="328">
        <v>25</v>
      </c>
      <c r="L6" s="792"/>
      <c r="M6" s="792"/>
      <c r="N6" s="792"/>
      <c r="O6" s="328">
        <v>5</v>
      </c>
      <c r="P6" s="328">
        <v>3</v>
      </c>
      <c r="Q6" s="329">
        <v>88765432</v>
      </c>
      <c r="R6" s="329">
        <v>65432109</v>
      </c>
      <c r="S6" s="330" t="s">
        <v>575</v>
      </c>
      <c r="T6" s="325"/>
    </row>
    <row r="7" spans="1:20" ht="37.5" customHeight="1" x14ac:dyDescent="0.2">
      <c r="B7" s="331"/>
      <c r="C7" s="332"/>
      <c r="D7" s="333"/>
      <c r="E7" s="334"/>
      <c r="F7" s="333"/>
      <c r="G7" s="334"/>
      <c r="H7" s="335"/>
      <c r="I7" s="336"/>
      <c r="J7" s="337"/>
      <c r="K7" s="337"/>
      <c r="L7" s="334"/>
      <c r="M7" s="334"/>
      <c r="N7" s="334"/>
      <c r="O7" s="337"/>
      <c r="P7" s="337"/>
      <c r="Q7" s="338"/>
      <c r="R7" s="338"/>
      <c r="S7" s="339"/>
      <c r="T7" s="325"/>
    </row>
    <row r="8" spans="1:20" ht="37.5" customHeight="1" x14ac:dyDescent="0.2">
      <c r="B8" s="331"/>
      <c r="C8" s="340"/>
      <c r="D8" s="341"/>
      <c r="E8" s="342"/>
      <c r="F8" s="341"/>
      <c r="G8" s="342"/>
      <c r="H8" s="335"/>
      <c r="I8" s="336"/>
      <c r="J8" s="337"/>
      <c r="K8" s="337"/>
      <c r="L8" s="342"/>
      <c r="M8" s="342"/>
      <c r="N8" s="342"/>
      <c r="O8" s="337"/>
      <c r="P8" s="337"/>
      <c r="Q8" s="338"/>
      <c r="R8" s="338"/>
      <c r="S8" s="339"/>
      <c r="T8" s="325"/>
    </row>
    <row r="9" spans="1:20" ht="37.5" customHeight="1" x14ac:dyDescent="0.2">
      <c r="B9" s="331"/>
      <c r="C9" s="340"/>
      <c r="D9" s="341"/>
      <c r="E9" s="342"/>
      <c r="F9" s="341"/>
      <c r="G9" s="342"/>
      <c r="H9" s="335"/>
      <c r="I9" s="336"/>
      <c r="J9" s="337"/>
      <c r="K9" s="337"/>
      <c r="L9" s="342"/>
      <c r="M9" s="342"/>
      <c r="N9" s="342"/>
      <c r="O9" s="337"/>
      <c r="P9" s="337"/>
      <c r="Q9" s="338"/>
      <c r="R9" s="338"/>
      <c r="S9" s="339"/>
      <c r="T9" s="325"/>
    </row>
    <row r="10" spans="1:20" ht="37.5" customHeight="1" x14ac:dyDescent="0.2">
      <c r="B10" s="331"/>
      <c r="C10" s="340"/>
      <c r="D10" s="341"/>
      <c r="E10" s="342"/>
      <c r="F10" s="341"/>
      <c r="G10" s="342"/>
      <c r="H10" s="335"/>
      <c r="I10" s="336"/>
      <c r="J10" s="337"/>
      <c r="K10" s="337"/>
      <c r="L10" s="342"/>
      <c r="M10" s="342"/>
      <c r="N10" s="342"/>
      <c r="O10" s="337"/>
      <c r="P10" s="337"/>
      <c r="Q10" s="338"/>
      <c r="R10" s="338"/>
      <c r="S10" s="339"/>
      <c r="T10" s="325"/>
    </row>
    <row r="11" spans="1:20" ht="37.5" customHeight="1" x14ac:dyDescent="0.2">
      <c r="B11" s="331"/>
      <c r="C11" s="340"/>
      <c r="D11" s="341"/>
      <c r="E11" s="342"/>
      <c r="F11" s="341"/>
      <c r="G11" s="342"/>
      <c r="H11" s="335"/>
      <c r="I11" s="336"/>
      <c r="J11" s="337"/>
      <c r="K11" s="337"/>
      <c r="L11" s="342"/>
      <c r="M11" s="342"/>
      <c r="N11" s="342"/>
      <c r="O11" s="337"/>
      <c r="P11" s="337"/>
      <c r="Q11" s="338"/>
      <c r="R11" s="338"/>
      <c r="S11" s="339"/>
      <c r="T11" s="325"/>
    </row>
    <row r="12" spans="1:20" ht="37.5" customHeight="1" x14ac:dyDescent="0.2">
      <c r="B12" s="331"/>
      <c r="C12" s="340"/>
      <c r="D12" s="341"/>
      <c r="E12" s="342"/>
      <c r="F12" s="341"/>
      <c r="G12" s="342"/>
      <c r="H12" s="335"/>
      <c r="I12" s="336"/>
      <c r="J12" s="337"/>
      <c r="K12" s="337"/>
      <c r="L12" s="342"/>
      <c r="M12" s="342"/>
      <c r="N12" s="342"/>
      <c r="O12" s="337"/>
      <c r="P12" s="337"/>
      <c r="Q12" s="338"/>
      <c r="R12" s="338"/>
      <c r="S12" s="339"/>
      <c r="T12" s="325"/>
    </row>
    <row r="13" spans="1:20" ht="37.5" customHeight="1" x14ac:dyDescent="0.2">
      <c r="B13" s="331"/>
      <c r="C13" s="340"/>
      <c r="D13" s="341"/>
      <c r="E13" s="342"/>
      <c r="F13" s="341"/>
      <c r="G13" s="342"/>
      <c r="H13" s="335"/>
      <c r="I13" s="336"/>
      <c r="J13" s="337"/>
      <c r="K13" s="337"/>
      <c r="L13" s="342"/>
      <c r="M13" s="342"/>
      <c r="N13" s="342"/>
      <c r="O13" s="337"/>
      <c r="P13" s="337"/>
      <c r="Q13" s="338"/>
      <c r="R13" s="338"/>
      <c r="S13" s="339"/>
      <c r="T13" s="325"/>
    </row>
    <row r="14" spans="1:20" ht="37.5" customHeight="1" x14ac:dyDescent="0.2">
      <c r="B14" s="331"/>
      <c r="C14" s="340"/>
      <c r="D14" s="341"/>
      <c r="E14" s="342"/>
      <c r="F14" s="341"/>
      <c r="G14" s="342"/>
      <c r="H14" s="335"/>
      <c r="I14" s="336"/>
      <c r="J14" s="337"/>
      <c r="K14" s="337"/>
      <c r="L14" s="342"/>
      <c r="M14" s="342"/>
      <c r="N14" s="342"/>
      <c r="O14" s="337"/>
      <c r="P14" s="337"/>
      <c r="Q14" s="338"/>
      <c r="R14" s="338"/>
      <c r="S14" s="339"/>
      <c r="T14" s="325"/>
    </row>
    <row r="15" spans="1:20" ht="37.5" customHeight="1" x14ac:dyDescent="0.2">
      <c r="B15" s="331"/>
      <c r="C15" s="340"/>
      <c r="D15" s="341"/>
      <c r="E15" s="342"/>
      <c r="F15" s="341"/>
      <c r="G15" s="342"/>
      <c r="H15" s="335"/>
      <c r="I15" s="336"/>
      <c r="J15" s="337"/>
      <c r="K15" s="337"/>
      <c r="L15" s="342"/>
      <c r="M15" s="342"/>
      <c r="N15" s="342"/>
      <c r="O15" s="342"/>
      <c r="P15" s="337"/>
      <c r="Q15" s="338"/>
      <c r="R15" s="338"/>
      <c r="S15" s="339"/>
      <c r="T15" s="325"/>
    </row>
    <row r="16" spans="1:20" ht="37.5" customHeight="1" x14ac:dyDescent="0.2">
      <c r="B16" s="331"/>
      <c r="C16" s="340"/>
      <c r="D16" s="341"/>
      <c r="E16" s="342"/>
      <c r="F16" s="341"/>
      <c r="G16" s="342"/>
      <c r="H16" s="335"/>
      <c r="I16" s="336"/>
      <c r="J16" s="337"/>
      <c r="K16" s="337"/>
      <c r="L16" s="342"/>
      <c r="M16" s="342"/>
      <c r="N16" s="342"/>
      <c r="O16" s="342"/>
      <c r="P16" s="337"/>
      <c r="Q16" s="338"/>
      <c r="R16" s="338"/>
      <c r="S16" s="339"/>
      <c r="T16" s="325"/>
    </row>
    <row r="17" spans="2:20" ht="13.8" thickBot="1" x14ac:dyDescent="0.25">
      <c r="B17" s="343"/>
      <c r="C17" s="344"/>
      <c r="D17" s="345"/>
      <c r="E17" s="344"/>
      <c r="F17" s="345"/>
      <c r="G17" s="344"/>
      <c r="H17" s="344"/>
      <c r="I17" s="346"/>
      <c r="J17" s="347"/>
      <c r="K17" s="347"/>
      <c r="L17" s="344"/>
      <c r="M17" s="347"/>
      <c r="N17" s="347"/>
      <c r="O17" s="347"/>
      <c r="P17" s="347"/>
      <c r="Q17" s="348"/>
      <c r="R17" s="348"/>
      <c r="S17" s="349"/>
      <c r="T17" s="325"/>
    </row>
    <row r="18" spans="2:20" ht="6.75" customHeight="1" x14ac:dyDescent="0.2"/>
    <row r="19" spans="2:20" ht="14.4" x14ac:dyDescent="0.2">
      <c r="B19" s="350" t="s">
        <v>578</v>
      </c>
    </row>
    <row r="20" spans="2:20" ht="14.4" x14ac:dyDescent="0.2">
      <c r="B20" s="350" t="s">
        <v>579</v>
      </c>
    </row>
    <row r="21" spans="2:20" ht="14.4" x14ac:dyDescent="0.2">
      <c r="B21" s="350" t="s">
        <v>580</v>
      </c>
    </row>
    <row r="22" spans="2:20" ht="14.4" x14ac:dyDescent="0.2">
      <c r="B22" s="351"/>
    </row>
  </sheetData>
  <mergeCells count="25">
    <mergeCell ref="B2:R2"/>
    <mergeCell ref="B3:B4"/>
    <mergeCell ref="C3:C4"/>
    <mergeCell ref="D3:E3"/>
    <mergeCell ref="F3:G3"/>
    <mergeCell ref="H3:H4"/>
    <mergeCell ref="I3:I4"/>
    <mergeCell ref="J3:J4"/>
    <mergeCell ref="K3:K4"/>
    <mergeCell ref="L3:N3"/>
    <mergeCell ref="O3:O4"/>
    <mergeCell ref="P3:P4"/>
    <mergeCell ref="Q3:Q4"/>
    <mergeCell ref="R3:R4"/>
    <mergeCell ref="A5:A6"/>
    <mergeCell ref="C5:C6"/>
    <mergeCell ref="D5:D6"/>
    <mergeCell ref="E5:E6"/>
    <mergeCell ref="F5:F6"/>
    <mergeCell ref="S3:S4"/>
    <mergeCell ref="G5:G6"/>
    <mergeCell ref="I5:I6"/>
    <mergeCell ref="L5:L6"/>
    <mergeCell ref="M5:M6"/>
    <mergeCell ref="N5:N6"/>
  </mergeCells>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4"/>
  <sheetViews>
    <sheetView view="pageBreakPreview" zoomScale="85" zoomScaleNormal="75" zoomScaleSheetLayoutView="85" workbookViewId="0"/>
  </sheetViews>
  <sheetFormatPr defaultColWidth="9" defaultRowHeight="13.2" x14ac:dyDescent="0.2"/>
  <cols>
    <col min="1" max="1" width="5.33203125" style="146" customWidth="1"/>
    <col min="2" max="2" width="20.6640625" style="146" customWidth="1"/>
    <col min="3" max="3" width="16.21875" style="146" customWidth="1"/>
    <col min="4" max="7" width="5.6640625" style="146" customWidth="1"/>
    <col min="8" max="8" width="22.6640625" style="146" customWidth="1"/>
    <col min="9" max="9" width="12.88671875" style="146" customWidth="1"/>
    <col min="10" max="11" width="10.6640625" style="146" customWidth="1"/>
    <col min="12" max="12" width="12.88671875" style="146" customWidth="1"/>
    <col min="13" max="13" width="10.6640625" style="146" customWidth="1"/>
    <col min="14" max="14" width="8" style="146" customWidth="1"/>
    <col min="15" max="16" width="10.6640625" style="146" customWidth="1"/>
    <col min="17" max="16384" width="9" style="146"/>
  </cols>
  <sheetData>
    <row r="1" spans="1:16" ht="27.75" customHeight="1" x14ac:dyDescent="0.2">
      <c r="A1" s="145" t="s">
        <v>533</v>
      </c>
    </row>
    <row r="2" spans="1:16" ht="18.75" customHeight="1" x14ac:dyDescent="0.2">
      <c r="P2" s="147" t="s">
        <v>400</v>
      </c>
    </row>
    <row r="3" spans="1:16" s="149" customFormat="1" ht="29.25" customHeight="1" x14ac:dyDescent="0.2">
      <c r="A3" s="823" t="s">
        <v>286</v>
      </c>
      <c r="B3" s="826" t="s">
        <v>401</v>
      </c>
      <c r="C3" s="827" t="s">
        <v>402</v>
      </c>
      <c r="D3" s="812" t="s">
        <v>403</v>
      </c>
      <c r="E3" s="813"/>
      <c r="F3" s="812" t="s">
        <v>404</v>
      </c>
      <c r="G3" s="813"/>
      <c r="H3" s="826" t="s">
        <v>405</v>
      </c>
      <c r="I3" s="148" t="s">
        <v>406</v>
      </c>
      <c r="J3" s="148" t="s">
        <v>407</v>
      </c>
      <c r="K3" s="148" t="s">
        <v>408</v>
      </c>
      <c r="L3" s="148" t="s">
        <v>409</v>
      </c>
      <c r="M3" s="824" t="s">
        <v>410</v>
      </c>
      <c r="N3" s="148" t="s">
        <v>411</v>
      </c>
      <c r="O3" s="821" t="s">
        <v>412</v>
      </c>
      <c r="P3" s="821"/>
    </row>
    <row r="4" spans="1:16" s="149" customFormat="1" ht="28.5" customHeight="1" x14ac:dyDescent="0.2">
      <c r="A4" s="823"/>
      <c r="B4" s="826"/>
      <c r="C4" s="828"/>
      <c r="D4" s="279" t="s">
        <v>63</v>
      </c>
      <c r="E4" s="280" t="s">
        <v>413</v>
      </c>
      <c r="F4" s="279" t="s">
        <v>63</v>
      </c>
      <c r="G4" s="280" t="s">
        <v>413</v>
      </c>
      <c r="H4" s="826"/>
      <c r="I4" s="150" t="s">
        <v>128</v>
      </c>
      <c r="J4" s="150" t="s">
        <v>152</v>
      </c>
      <c r="K4" s="150" t="s">
        <v>228</v>
      </c>
      <c r="L4" s="150" t="s">
        <v>414</v>
      </c>
      <c r="M4" s="825"/>
      <c r="N4" s="151" t="s">
        <v>107</v>
      </c>
      <c r="O4" s="152" t="s">
        <v>415</v>
      </c>
      <c r="P4" s="153" t="s">
        <v>416</v>
      </c>
    </row>
    <row r="5" spans="1:16" ht="24.9" customHeight="1" x14ac:dyDescent="0.2">
      <c r="A5" s="820" t="s">
        <v>0</v>
      </c>
      <c r="B5" s="154"/>
      <c r="C5" s="155"/>
      <c r="D5" s="281"/>
      <c r="E5" s="156"/>
      <c r="F5" s="281"/>
      <c r="G5" s="156"/>
      <c r="H5" s="157"/>
      <c r="I5" s="158"/>
      <c r="J5" s="158"/>
      <c r="K5" s="158"/>
      <c r="L5" s="159">
        <f>I5+J5-K5</f>
        <v>0</v>
      </c>
      <c r="M5" s="158"/>
      <c r="N5" s="160"/>
      <c r="O5" s="161"/>
      <c r="P5" s="162"/>
    </row>
    <row r="6" spans="1:16" ht="24.9" customHeight="1" x14ac:dyDescent="0.2">
      <c r="A6" s="820"/>
      <c r="B6" s="163"/>
      <c r="C6" s="164"/>
      <c r="D6" s="282"/>
      <c r="E6" s="165"/>
      <c r="F6" s="282"/>
      <c r="G6" s="165"/>
      <c r="H6" s="166"/>
      <c r="I6" s="167"/>
      <c r="J6" s="167"/>
      <c r="K6" s="167"/>
      <c r="L6" s="203">
        <f t="shared" ref="L6:L12" si="0">I6+J6-K6</f>
        <v>0</v>
      </c>
      <c r="M6" s="167"/>
      <c r="N6" s="169"/>
      <c r="O6" s="170"/>
      <c r="P6" s="171"/>
    </row>
    <row r="7" spans="1:16" ht="24.9" customHeight="1" x14ac:dyDescent="0.2">
      <c r="A7" s="820"/>
      <c r="B7" s="163"/>
      <c r="C7" s="164"/>
      <c r="D7" s="282"/>
      <c r="E7" s="165"/>
      <c r="F7" s="282"/>
      <c r="G7" s="165"/>
      <c r="H7" s="166"/>
      <c r="I7" s="167"/>
      <c r="J7" s="167"/>
      <c r="K7" s="167"/>
      <c r="L7" s="204">
        <f t="shared" si="0"/>
        <v>0</v>
      </c>
      <c r="M7" s="167"/>
      <c r="N7" s="169"/>
      <c r="O7" s="170"/>
      <c r="P7" s="171"/>
    </row>
    <row r="8" spans="1:16" ht="24.9" customHeight="1" x14ac:dyDescent="0.2">
      <c r="A8" s="820"/>
      <c r="B8" s="163"/>
      <c r="C8" s="164"/>
      <c r="D8" s="282"/>
      <c r="E8" s="165"/>
      <c r="F8" s="282"/>
      <c r="G8" s="165"/>
      <c r="H8" s="166"/>
      <c r="I8" s="167"/>
      <c r="J8" s="167"/>
      <c r="K8" s="167"/>
      <c r="L8" s="204">
        <f t="shared" si="0"/>
        <v>0</v>
      </c>
      <c r="M8" s="167"/>
      <c r="N8" s="169"/>
      <c r="O8" s="170"/>
      <c r="P8" s="171"/>
    </row>
    <row r="9" spans="1:16" ht="24.9" customHeight="1" x14ac:dyDescent="0.2">
      <c r="A9" s="820"/>
      <c r="B9" s="163"/>
      <c r="C9" s="164"/>
      <c r="D9" s="282"/>
      <c r="E9" s="165"/>
      <c r="F9" s="282"/>
      <c r="G9" s="165"/>
      <c r="H9" s="166"/>
      <c r="I9" s="167"/>
      <c r="J9" s="167"/>
      <c r="K9" s="167"/>
      <c r="L9" s="168">
        <f t="shared" si="0"/>
        <v>0</v>
      </c>
      <c r="M9" s="167"/>
      <c r="N9" s="169"/>
      <c r="O9" s="170"/>
      <c r="P9" s="171"/>
    </row>
    <row r="10" spans="1:16" ht="24.9" customHeight="1" x14ac:dyDescent="0.2">
      <c r="A10" s="820"/>
      <c r="B10" s="163"/>
      <c r="C10" s="164"/>
      <c r="D10" s="282"/>
      <c r="E10" s="165"/>
      <c r="F10" s="282"/>
      <c r="G10" s="165"/>
      <c r="H10" s="166"/>
      <c r="I10" s="167"/>
      <c r="J10" s="167"/>
      <c r="K10" s="167"/>
      <c r="L10" s="202">
        <f t="shared" si="0"/>
        <v>0</v>
      </c>
      <c r="M10" s="167"/>
      <c r="N10" s="169"/>
      <c r="O10" s="170"/>
      <c r="P10" s="171"/>
    </row>
    <row r="11" spans="1:16" ht="24.9" customHeight="1" x14ac:dyDescent="0.2">
      <c r="A11" s="820"/>
      <c r="B11" s="163"/>
      <c r="C11" s="164"/>
      <c r="D11" s="282"/>
      <c r="E11" s="165"/>
      <c r="F11" s="282"/>
      <c r="G11" s="165"/>
      <c r="H11" s="166"/>
      <c r="I11" s="167"/>
      <c r="J11" s="167"/>
      <c r="K11" s="167"/>
      <c r="L11" s="202">
        <f t="shared" si="0"/>
        <v>0</v>
      </c>
      <c r="M11" s="167"/>
      <c r="N11" s="169"/>
      <c r="O11" s="170"/>
      <c r="P11" s="171"/>
    </row>
    <row r="12" spans="1:16" ht="24.9" customHeight="1" x14ac:dyDescent="0.2">
      <c r="A12" s="820"/>
      <c r="B12" s="172"/>
      <c r="C12" s="173"/>
      <c r="D12" s="283"/>
      <c r="E12" s="174"/>
      <c r="F12" s="283"/>
      <c r="G12" s="174"/>
      <c r="H12" s="175"/>
      <c r="I12" s="176"/>
      <c r="J12" s="176"/>
      <c r="K12" s="176"/>
      <c r="L12" s="203">
        <f t="shared" si="0"/>
        <v>0</v>
      </c>
      <c r="M12" s="176"/>
      <c r="N12" s="178"/>
      <c r="O12" s="179"/>
      <c r="P12" s="180"/>
    </row>
    <row r="13" spans="1:16" s="189" customFormat="1" ht="24.9" customHeight="1" x14ac:dyDescent="0.2">
      <c r="A13" s="820"/>
      <c r="B13" s="181" t="s">
        <v>1</v>
      </c>
      <c r="C13" s="182"/>
      <c r="D13" s="814"/>
      <c r="E13" s="815"/>
      <c r="F13" s="814"/>
      <c r="G13" s="815"/>
      <c r="H13" s="183"/>
      <c r="I13" s="184">
        <f>SUM(I5:I12)</f>
        <v>0</v>
      </c>
      <c r="J13" s="184">
        <f>SUM(J5:J12)</f>
        <v>0</v>
      </c>
      <c r="K13" s="184">
        <f t="shared" ref="K13" si="1">SUM(K5:K12)</f>
        <v>0</v>
      </c>
      <c r="L13" s="205">
        <f>I13+J13-K13</f>
        <v>0</v>
      </c>
      <c r="M13" s="184">
        <f>SUM(M5:M12)</f>
        <v>0</v>
      </c>
      <c r="N13" s="186"/>
      <c r="O13" s="187">
        <f>SUM(O5:O12)</f>
        <v>0</v>
      </c>
      <c r="P13" s="188">
        <f>SUM(P5:P12)</f>
        <v>0</v>
      </c>
    </row>
    <row r="14" spans="1:16" ht="24.9" customHeight="1" x14ac:dyDescent="0.2">
      <c r="A14" s="820" t="s">
        <v>2</v>
      </c>
      <c r="B14" s="154"/>
      <c r="C14" s="155"/>
      <c r="D14" s="281"/>
      <c r="E14" s="156"/>
      <c r="F14" s="281"/>
      <c r="G14" s="156"/>
      <c r="H14" s="157"/>
      <c r="I14" s="158"/>
      <c r="J14" s="158"/>
      <c r="K14" s="158"/>
      <c r="L14" s="159">
        <f t="shared" ref="L14:L18" si="2">I14+J14-K14</f>
        <v>0</v>
      </c>
      <c r="M14" s="158"/>
      <c r="N14" s="160"/>
      <c r="O14" s="161"/>
      <c r="P14" s="162"/>
    </row>
    <row r="15" spans="1:16" ht="24.9" customHeight="1" x14ac:dyDescent="0.2">
      <c r="A15" s="820"/>
      <c r="B15" s="163"/>
      <c r="C15" s="164"/>
      <c r="D15" s="282"/>
      <c r="E15" s="165"/>
      <c r="F15" s="282"/>
      <c r="G15" s="165"/>
      <c r="H15" s="166"/>
      <c r="I15" s="167"/>
      <c r="J15" s="167"/>
      <c r="K15" s="167"/>
      <c r="L15" s="203">
        <f t="shared" si="2"/>
        <v>0</v>
      </c>
      <c r="M15" s="167"/>
      <c r="N15" s="169"/>
      <c r="O15" s="170"/>
      <c r="P15" s="171"/>
    </row>
    <row r="16" spans="1:16" ht="24.9" customHeight="1" x14ac:dyDescent="0.2">
      <c r="A16" s="820"/>
      <c r="B16" s="163"/>
      <c r="C16" s="164"/>
      <c r="D16" s="282"/>
      <c r="E16" s="165"/>
      <c r="F16" s="282"/>
      <c r="G16" s="165"/>
      <c r="H16" s="166"/>
      <c r="I16" s="167"/>
      <c r="J16" s="167"/>
      <c r="K16" s="167"/>
      <c r="L16" s="204">
        <f t="shared" si="2"/>
        <v>0</v>
      </c>
      <c r="M16" s="167"/>
      <c r="N16" s="169"/>
      <c r="O16" s="170"/>
      <c r="P16" s="171"/>
    </row>
    <row r="17" spans="1:16" ht="24.9" customHeight="1" x14ac:dyDescent="0.2">
      <c r="A17" s="820"/>
      <c r="B17" s="163"/>
      <c r="C17" s="164"/>
      <c r="D17" s="282"/>
      <c r="E17" s="165"/>
      <c r="F17" s="282"/>
      <c r="G17" s="165"/>
      <c r="H17" s="166"/>
      <c r="I17" s="167"/>
      <c r="J17" s="167"/>
      <c r="K17" s="167"/>
      <c r="L17" s="204">
        <f t="shared" si="2"/>
        <v>0</v>
      </c>
      <c r="M17" s="167"/>
      <c r="N17" s="169"/>
      <c r="O17" s="170"/>
      <c r="P17" s="171"/>
    </row>
    <row r="18" spans="1:16" ht="24.9" customHeight="1" x14ac:dyDescent="0.2">
      <c r="A18" s="820"/>
      <c r="B18" s="172"/>
      <c r="C18" s="173"/>
      <c r="D18" s="283"/>
      <c r="E18" s="174"/>
      <c r="F18" s="283"/>
      <c r="G18" s="174"/>
      <c r="H18" s="175"/>
      <c r="I18" s="176"/>
      <c r="J18" s="176"/>
      <c r="K18" s="176"/>
      <c r="L18" s="168">
        <f t="shared" si="2"/>
        <v>0</v>
      </c>
      <c r="M18" s="176"/>
      <c r="N18" s="178"/>
      <c r="O18" s="179"/>
      <c r="P18" s="180"/>
    </row>
    <row r="19" spans="1:16" s="189" customFormat="1" ht="24.9" customHeight="1" x14ac:dyDescent="0.2">
      <c r="A19" s="820"/>
      <c r="B19" s="181" t="s">
        <v>3</v>
      </c>
      <c r="C19" s="182"/>
      <c r="D19" s="814"/>
      <c r="E19" s="815"/>
      <c r="F19" s="814"/>
      <c r="G19" s="815"/>
      <c r="H19" s="183"/>
      <c r="I19" s="184">
        <f>SUM(I14:I18)</f>
        <v>0</v>
      </c>
      <c r="J19" s="184">
        <f t="shared" ref="J19:K19" si="3">SUM(J14:J18)</f>
        <v>0</v>
      </c>
      <c r="K19" s="184">
        <f t="shared" si="3"/>
        <v>0</v>
      </c>
      <c r="L19" s="185">
        <f>I19+J19-K19</f>
        <v>0</v>
      </c>
      <c r="M19" s="206">
        <f>SUM(M14:M18)</f>
        <v>0</v>
      </c>
      <c r="N19" s="207"/>
      <c r="O19" s="208">
        <f>SUM(O14:O18)</f>
        <v>0</v>
      </c>
      <c r="P19" s="209">
        <f>SUM(P14:P18)</f>
        <v>0</v>
      </c>
    </row>
    <row r="20" spans="1:16" ht="24.9" customHeight="1" x14ac:dyDescent="0.2">
      <c r="A20" s="820" t="s">
        <v>4</v>
      </c>
      <c r="B20" s="154"/>
      <c r="C20" s="155"/>
      <c r="D20" s="281"/>
      <c r="E20" s="156"/>
      <c r="F20" s="281"/>
      <c r="G20" s="156"/>
      <c r="H20" s="157"/>
      <c r="I20" s="158"/>
      <c r="J20" s="158"/>
      <c r="K20" s="158"/>
      <c r="L20" s="159">
        <f t="shared" ref="L20:L24" si="4">I20+J20-K20</f>
        <v>0</v>
      </c>
      <c r="M20" s="158"/>
      <c r="N20" s="160"/>
      <c r="O20" s="161"/>
      <c r="P20" s="162"/>
    </row>
    <row r="21" spans="1:16" ht="24.9" customHeight="1" x14ac:dyDescent="0.2">
      <c r="A21" s="820"/>
      <c r="B21" s="163"/>
      <c r="C21" s="164"/>
      <c r="D21" s="282"/>
      <c r="E21" s="165"/>
      <c r="F21" s="282"/>
      <c r="G21" s="165"/>
      <c r="H21" s="166"/>
      <c r="I21" s="167"/>
      <c r="J21" s="167"/>
      <c r="K21" s="167"/>
      <c r="L21" s="168">
        <f t="shared" si="4"/>
        <v>0</v>
      </c>
      <c r="M21" s="167"/>
      <c r="N21" s="169"/>
      <c r="O21" s="170"/>
      <c r="P21" s="171"/>
    </row>
    <row r="22" spans="1:16" ht="24.9" customHeight="1" x14ac:dyDescent="0.2">
      <c r="A22" s="820"/>
      <c r="B22" s="163"/>
      <c r="C22" s="164"/>
      <c r="D22" s="282"/>
      <c r="E22" s="165"/>
      <c r="F22" s="282"/>
      <c r="G22" s="165"/>
      <c r="H22" s="166"/>
      <c r="I22" s="167"/>
      <c r="J22" s="167"/>
      <c r="K22" s="167"/>
      <c r="L22" s="168">
        <f t="shared" si="4"/>
        <v>0</v>
      </c>
      <c r="M22" s="167"/>
      <c r="N22" s="169"/>
      <c r="O22" s="170"/>
      <c r="P22" s="171"/>
    </row>
    <row r="23" spans="1:16" ht="24.9" customHeight="1" x14ac:dyDescent="0.2">
      <c r="A23" s="820"/>
      <c r="B23" s="163"/>
      <c r="C23" s="164"/>
      <c r="D23" s="282"/>
      <c r="E23" s="165"/>
      <c r="F23" s="282"/>
      <c r="G23" s="165"/>
      <c r="H23" s="166"/>
      <c r="I23" s="167"/>
      <c r="J23" s="167"/>
      <c r="K23" s="167"/>
      <c r="L23" s="168">
        <f t="shared" si="4"/>
        <v>0</v>
      </c>
      <c r="M23" s="167"/>
      <c r="N23" s="169"/>
      <c r="O23" s="170"/>
      <c r="P23" s="171"/>
    </row>
    <row r="24" spans="1:16" ht="24.9" customHeight="1" x14ac:dyDescent="0.2">
      <c r="A24" s="820"/>
      <c r="B24" s="172"/>
      <c r="C24" s="173"/>
      <c r="D24" s="283"/>
      <c r="E24" s="174"/>
      <c r="F24" s="283"/>
      <c r="G24" s="174"/>
      <c r="H24" s="175"/>
      <c r="I24" s="176"/>
      <c r="J24" s="176"/>
      <c r="K24" s="176"/>
      <c r="L24" s="177">
        <f t="shared" si="4"/>
        <v>0</v>
      </c>
      <c r="M24" s="176"/>
      <c r="N24" s="178"/>
      <c r="O24" s="179"/>
      <c r="P24" s="180"/>
    </row>
    <row r="25" spans="1:16" s="189" customFormat="1" ht="24.9" customHeight="1" thickBot="1" x14ac:dyDescent="0.25">
      <c r="A25" s="822"/>
      <c r="B25" s="181" t="s">
        <v>5</v>
      </c>
      <c r="C25" s="190"/>
      <c r="D25" s="816"/>
      <c r="E25" s="817"/>
      <c r="F25" s="816"/>
      <c r="G25" s="817"/>
      <c r="H25" s="191"/>
      <c r="I25" s="184">
        <f>SUM(I20:I24)</f>
        <v>0</v>
      </c>
      <c r="J25" s="184">
        <f t="shared" ref="J25:K25" si="5">SUM(J20:J24)</f>
        <v>0</v>
      </c>
      <c r="K25" s="184">
        <f t="shared" si="5"/>
        <v>0</v>
      </c>
      <c r="L25" s="185">
        <f>I25+J25-K25</f>
        <v>0</v>
      </c>
      <c r="M25" s="206">
        <f>SUM(M20:M24)</f>
        <v>0</v>
      </c>
      <c r="N25" s="210"/>
      <c r="O25" s="208">
        <f>SUM(O20:O24)</f>
        <v>0</v>
      </c>
      <c r="P25" s="209">
        <f>SUM(P20:P24)</f>
        <v>0</v>
      </c>
    </row>
    <row r="26" spans="1:16" s="195" customFormat="1" ht="24.9" customHeight="1" thickTop="1" x14ac:dyDescent="0.2">
      <c r="A26" s="811" t="s">
        <v>6</v>
      </c>
      <c r="B26" s="811"/>
      <c r="C26" s="192"/>
      <c r="D26" s="818"/>
      <c r="E26" s="819"/>
      <c r="F26" s="818"/>
      <c r="G26" s="819"/>
      <c r="H26" s="193"/>
      <c r="I26" s="194">
        <f>I25+I19+I13</f>
        <v>0</v>
      </c>
      <c r="J26" s="194">
        <f>J25+J19+J13</f>
        <v>0</v>
      </c>
      <c r="K26" s="194">
        <f t="shared" ref="K26:L26" si="6">K25+K19+K13</f>
        <v>0</v>
      </c>
      <c r="L26" s="194">
        <f t="shared" si="6"/>
        <v>0</v>
      </c>
      <c r="M26" s="211">
        <f>SUM(M13,M19,M25)</f>
        <v>0</v>
      </c>
      <c r="N26" s="212"/>
      <c r="O26" s="213">
        <f>SUM(O13,O19,O25)</f>
        <v>0</v>
      </c>
      <c r="P26" s="214">
        <f>SUM(P13,P19,P25)</f>
        <v>0</v>
      </c>
    </row>
    <row r="28" spans="1:16" ht="20.100000000000001" customHeight="1" x14ac:dyDescent="0.2">
      <c r="A28" s="196" t="s">
        <v>7</v>
      </c>
      <c r="B28" s="146" t="s">
        <v>8</v>
      </c>
    </row>
    <row r="29" spans="1:16" ht="20.100000000000001" customHeight="1" x14ac:dyDescent="0.2"/>
    <row r="30" spans="1:16" ht="20.100000000000001" customHeight="1" x14ac:dyDescent="0.2"/>
    <row r="31" spans="1:16" ht="20.100000000000001" customHeight="1" x14ac:dyDescent="0.2"/>
    <row r="32" spans="1:16" ht="20.100000000000001" customHeight="1" x14ac:dyDescent="0.2"/>
    <row r="53" spans="2:8" x14ac:dyDescent="0.2">
      <c r="B53" s="146" t="s">
        <v>9</v>
      </c>
      <c r="C53" s="197"/>
      <c r="D53" s="196" t="s">
        <v>10</v>
      </c>
      <c r="E53" s="197" t="s">
        <v>11</v>
      </c>
      <c r="F53" s="196" t="s">
        <v>12</v>
      </c>
      <c r="G53" s="197" t="s">
        <v>11</v>
      </c>
      <c r="H53" s="146" t="s">
        <v>13</v>
      </c>
    </row>
    <row r="54" spans="2:8" x14ac:dyDescent="0.2">
      <c r="B54" s="146" t="s">
        <v>14</v>
      </c>
      <c r="C54" s="197"/>
      <c r="D54" s="196" t="s">
        <v>326</v>
      </c>
      <c r="E54" s="197" t="s">
        <v>15</v>
      </c>
      <c r="F54" s="196" t="s">
        <v>327</v>
      </c>
      <c r="G54" s="197" t="s">
        <v>15</v>
      </c>
      <c r="H54" s="146" t="s">
        <v>16</v>
      </c>
    </row>
    <row r="55" spans="2:8" x14ac:dyDescent="0.2">
      <c r="B55" s="146" t="s">
        <v>17</v>
      </c>
      <c r="C55" s="197"/>
      <c r="D55" s="196" t="s">
        <v>328</v>
      </c>
      <c r="E55" s="197" t="s">
        <v>18</v>
      </c>
      <c r="F55" s="196" t="s">
        <v>329</v>
      </c>
      <c r="G55" s="197" t="s">
        <v>18</v>
      </c>
      <c r="H55" s="146" t="s">
        <v>19</v>
      </c>
    </row>
    <row r="56" spans="2:8" x14ac:dyDescent="0.2">
      <c r="B56" s="146" t="s">
        <v>20</v>
      </c>
      <c r="C56" s="197"/>
      <c r="D56" s="196" t="s">
        <v>330</v>
      </c>
      <c r="E56" s="197" t="s">
        <v>21</v>
      </c>
      <c r="F56" s="196" t="s">
        <v>331</v>
      </c>
      <c r="G56" s="197" t="s">
        <v>21</v>
      </c>
      <c r="H56" s="146" t="s">
        <v>22</v>
      </c>
    </row>
    <row r="57" spans="2:8" x14ac:dyDescent="0.2">
      <c r="C57" s="197"/>
      <c r="D57" s="196" t="s">
        <v>332</v>
      </c>
      <c r="E57" s="197" t="s">
        <v>23</v>
      </c>
      <c r="F57" s="196" t="s">
        <v>333</v>
      </c>
      <c r="G57" s="197" t="s">
        <v>23</v>
      </c>
      <c r="H57" s="146" t="s">
        <v>24</v>
      </c>
    </row>
    <row r="58" spans="2:8" x14ac:dyDescent="0.2">
      <c r="C58" s="197"/>
      <c r="D58" s="196" t="s">
        <v>334</v>
      </c>
      <c r="E58" s="197" t="s">
        <v>25</v>
      </c>
      <c r="F58" s="196" t="s">
        <v>335</v>
      </c>
      <c r="G58" s="197" t="s">
        <v>25</v>
      </c>
    </row>
    <row r="59" spans="2:8" x14ac:dyDescent="0.2">
      <c r="C59" s="197"/>
      <c r="D59" s="196" t="s">
        <v>336</v>
      </c>
      <c r="E59" s="197" t="s">
        <v>26</v>
      </c>
      <c r="F59" s="196" t="s">
        <v>337</v>
      </c>
      <c r="G59" s="197" t="s">
        <v>26</v>
      </c>
    </row>
    <row r="60" spans="2:8" x14ac:dyDescent="0.2">
      <c r="C60" s="197"/>
      <c r="D60" s="196" t="s">
        <v>338</v>
      </c>
      <c r="E60" s="197" t="s">
        <v>27</v>
      </c>
      <c r="F60" s="196" t="s">
        <v>339</v>
      </c>
      <c r="G60" s="197" t="s">
        <v>27</v>
      </c>
    </row>
    <row r="61" spans="2:8" x14ac:dyDescent="0.2">
      <c r="C61" s="197"/>
      <c r="D61" s="196" t="s">
        <v>340</v>
      </c>
      <c r="E61" s="197" t="s">
        <v>28</v>
      </c>
      <c r="F61" s="196" t="s">
        <v>341</v>
      </c>
      <c r="G61" s="197" t="s">
        <v>28</v>
      </c>
    </row>
    <row r="62" spans="2:8" x14ac:dyDescent="0.2">
      <c r="C62" s="197"/>
      <c r="D62" s="196" t="s">
        <v>342</v>
      </c>
      <c r="E62" s="197" t="s">
        <v>29</v>
      </c>
      <c r="F62" s="196" t="s">
        <v>343</v>
      </c>
      <c r="G62" s="197" t="s">
        <v>29</v>
      </c>
    </row>
    <row r="63" spans="2:8" x14ac:dyDescent="0.2">
      <c r="C63" s="197"/>
      <c r="D63" s="196" t="s">
        <v>344</v>
      </c>
      <c r="E63" s="197" t="s">
        <v>30</v>
      </c>
      <c r="F63" s="196" t="s">
        <v>345</v>
      </c>
      <c r="G63" s="197" t="s">
        <v>30</v>
      </c>
    </row>
    <row r="64" spans="2:8" x14ac:dyDescent="0.2">
      <c r="C64" s="197"/>
      <c r="D64" s="196" t="s">
        <v>346</v>
      </c>
      <c r="E64" s="197" t="s">
        <v>31</v>
      </c>
      <c r="F64" s="196" t="s">
        <v>347</v>
      </c>
      <c r="G64" s="197" t="s">
        <v>31</v>
      </c>
    </row>
    <row r="65" spans="4:6" x14ac:dyDescent="0.2">
      <c r="D65" s="196" t="s">
        <v>348</v>
      </c>
      <c r="F65" s="196" t="s">
        <v>349</v>
      </c>
    </row>
    <row r="66" spans="4:6" x14ac:dyDescent="0.2">
      <c r="D66" s="196" t="s">
        <v>350</v>
      </c>
      <c r="F66" s="196" t="s">
        <v>351</v>
      </c>
    </row>
    <row r="67" spans="4:6" x14ac:dyDescent="0.2">
      <c r="D67" s="196" t="s">
        <v>352</v>
      </c>
      <c r="F67" s="196" t="s">
        <v>353</v>
      </c>
    </row>
    <row r="68" spans="4:6" x14ac:dyDescent="0.2">
      <c r="D68" s="196" t="s">
        <v>32</v>
      </c>
      <c r="F68" s="196" t="s">
        <v>354</v>
      </c>
    </row>
    <row r="69" spans="4:6" x14ac:dyDescent="0.2">
      <c r="D69" s="196" t="s">
        <v>33</v>
      </c>
      <c r="F69" s="196" t="s">
        <v>355</v>
      </c>
    </row>
    <row r="70" spans="4:6" x14ac:dyDescent="0.2">
      <c r="D70" s="196" t="s">
        <v>356</v>
      </c>
      <c r="F70" s="196" t="s">
        <v>357</v>
      </c>
    </row>
    <row r="71" spans="4:6" x14ac:dyDescent="0.2">
      <c r="D71" s="196" t="s">
        <v>358</v>
      </c>
      <c r="F71" s="196" t="s">
        <v>359</v>
      </c>
    </row>
    <row r="72" spans="4:6" x14ac:dyDescent="0.2">
      <c r="D72" s="196" t="s">
        <v>360</v>
      </c>
      <c r="F72" s="196" t="s">
        <v>361</v>
      </c>
    </row>
    <row r="73" spans="4:6" x14ac:dyDescent="0.2">
      <c r="D73" s="196" t="s">
        <v>362</v>
      </c>
      <c r="F73" s="196" t="s">
        <v>363</v>
      </c>
    </row>
    <row r="74" spans="4:6" x14ac:dyDescent="0.2">
      <c r="D74" s="196" t="s">
        <v>364</v>
      </c>
      <c r="F74" s="196" t="s">
        <v>365</v>
      </c>
    </row>
    <row r="75" spans="4:6" x14ac:dyDescent="0.2">
      <c r="D75" s="196" t="s">
        <v>366</v>
      </c>
      <c r="F75" s="196" t="s">
        <v>367</v>
      </c>
    </row>
    <row r="76" spans="4:6" x14ac:dyDescent="0.2">
      <c r="D76" s="196" t="s">
        <v>368</v>
      </c>
      <c r="F76" s="196" t="s">
        <v>369</v>
      </c>
    </row>
    <row r="77" spans="4:6" x14ac:dyDescent="0.2">
      <c r="D77" s="196" t="s">
        <v>34</v>
      </c>
      <c r="F77" s="196" t="s">
        <v>370</v>
      </c>
    </row>
    <row r="78" spans="4:6" x14ac:dyDescent="0.2">
      <c r="D78" s="196" t="s">
        <v>371</v>
      </c>
      <c r="F78" s="196" t="s">
        <v>372</v>
      </c>
    </row>
    <row r="79" spans="4:6" x14ac:dyDescent="0.2">
      <c r="D79" s="196" t="s">
        <v>373</v>
      </c>
      <c r="F79" s="196" t="s">
        <v>374</v>
      </c>
    </row>
    <row r="80" spans="4:6" x14ac:dyDescent="0.2">
      <c r="D80" s="196" t="s">
        <v>375</v>
      </c>
      <c r="F80" s="196" t="s">
        <v>376</v>
      </c>
    </row>
    <row r="81" spans="4:6" x14ac:dyDescent="0.2">
      <c r="D81" s="196" t="s">
        <v>377</v>
      </c>
      <c r="F81" s="196" t="s">
        <v>378</v>
      </c>
    </row>
    <row r="82" spans="4:6" x14ac:dyDescent="0.2">
      <c r="D82" s="196" t="s">
        <v>379</v>
      </c>
      <c r="F82" s="196" t="s">
        <v>380</v>
      </c>
    </row>
    <row r="83" spans="4:6" x14ac:dyDescent="0.2">
      <c r="D83" s="196" t="s">
        <v>381</v>
      </c>
      <c r="F83" s="196" t="s">
        <v>382</v>
      </c>
    </row>
    <row r="84" spans="4:6" x14ac:dyDescent="0.2">
      <c r="D84" s="196" t="s">
        <v>383</v>
      </c>
      <c r="F84" s="196" t="s">
        <v>384</v>
      </c>
    </row>
    <row r="85" spans="4:6" x14ac:dyDescent="0.2">
      <c r="D85" s="196" t="s">
        <v>385</v>
      </c>
      <c r="F85" s="196" t="s">
        <v>386</v>
      </c>
    </row>
    <row r="86" spans="4:6" x14ac:dyDescent="0.2">
      <c r="D86" s="196" t="s">
        <v>387</v>
      </c>
      <c r="F86" s="196" t="s">
        <v>388</v>
      </c>
    </row>
    <row r="87" spans="4:6" x14ac:dyDescent="0.2">
      <c r="D87" s="196" t="s">
        <v>389</v>
      </c>
      <c r="F87" s="196" t="s">
        <v>390</v>
      </c>
    </row>
    <row r="88" spans="4:6" x14ac:dyDescent="0.2">
      <c r="D88" s="196" t="s">
        <v>391</v>
      </c>
      <c r="F88" s="196" t="s">
        <v>392</v>
      </c>
    </row>
    <row r="89" spans="4:6" x14ac:dyDescent="0.2">
      <c r="D89" s="196" t="s">
        <v>393</v>
      </c>
      <c r="F89" s="196" t="s">
        <v>394</v>
      </c>
    </row>
    <row r="90" spans="4:6" x14ac:dyDescent="0.2">
      <c r="D90" s="196" t="s">
        <v>327</v>
      </c>
      <c r="F90" s="196" t="s">
        <v>395</v>
      </c>
    </row>
    <row r="91" spans="4:6" x14ac:dyDescent="0.2">
      <c r="F91" s="196" t="s">
        <v>396</v>
      </c>
    </row>
    <row r="92" spans="4:6" x14ac:dyDescent="0.2">
      <c r="F92" s="196" t="s">
        <v>397</v>
      </c>
    </row>
    <row r="93" spans="4:6" x14ac:dyDescent="0.2">
      <c r="F93" s="196" t="s">
        <v>398</v>
      </c>
    </row>
    <row r="94" spans="4:6" x14ac:dyDescent="0.2">
      <c r="F94" s="196" t="s">
        <v>399</v>
      </c>
    </row>
  </sheetData>
  <mergeCells count="20">
    <mergeCell ref="O3:P3"/>
    <mergeCell ref="A20:A25"/>
    <mergeCell ref="A3:A4"/>
    <mergeCell ref="M3:M4"/>
    <mergeCell ref="B3:B4"/>
    <mergeCell ref="H3:H4"/>
    <mergeCell ref="C3:C4"/>
    <mergeCell ref="D3:E3"/>
    <mergeCell ref="D13:E13"/>
    <mergeCell ref="D25:E25"/>
    <mergeCell ref="D19:E19"/>
    <mergeCell ref="A26:B26"/>
    <mergeCell ref="F3:G3"/>
    <mergeCell ref="F13:G13"/>
    <mergeCell ref="F19:G19"/>
    <mergeCell ref="F25:G25"/>
    <mergeCell ref="F26:G26"/>
    <mergeCell ref="D26:E26"/>
    <mergeCell ref="A5:A13"/>
    <mergeCell ref="A14:A19"/>
  </mergeCells>
  <phoneticPr fontId="2"/>
  <printOptions horizontalCentered="1" verticalCentered="1"/>
  <pageMargins left="0.39370078740157483" right="0.39370078740157483" top="0.59055118110236227" bottom="0.39370078740157483" header="0.51181102362204722" footer="0.51181102362204722"/>
  <pageSetup paperSize="9" scale="77" orientation="landscape"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4"/>
  <sheetViews>
    <sheetView view="pageBreakPreview" zoomScale="85" zoomScaleNormal="75" zoomScaleSheetLayoutView="85" workbookViewId="0">
      <selection activeCell="H8" sqref="H8"/>
    </sheetView>
  </sheetViews>
  <sheetFormatPr defaultColWidth="9" defaultRowHeight="13.2" x14ac:dyDescent="0.2"/>
  <cols>
    <col min="1" max="1" width="5.33203125" style="146" customWidth="1"/>
    <col min="2" max="2" width="20.6640625" style="146" customWidth="1"/>
    <col min="3" max="3" width="16.21875" style="146" customWidth="1"/>
    <col min="4" max="7" width="5.6640625" style="146" customWidth="1"/>
    <col min="8" max="8" width="22.6640625" style="146" customWidth="1"/>
    <col min="9" max="9" width="12.88671875" style="146" customWidth="1"/>
    <col min="10" max="11" width="10.6640625" style="146" customWidth="1"/>
    <col min="12" max="12" width="12.88671875" style="146" customWidth="1"/>
    <col min="13" max="13" width="10.6640625" style="146" customWidth="1"/>
    <col min="14" max="14" width="8" style="146" customWidth="1"/>
    <col min="15" max="16" width="10.6640625" style="146" customWidth="1"/>
    <col min="17" max="16384" width="9" style="146"/>
  </cols>
  <sheetData>
    <row r="1" spans="1:16" ht="27.75" customHeight="1" x14ac:dyDescent="0.2">
      <c r="A1" s="145" t="s">
        <v>534</v>
      </c>
    </row>
    <row r="2" spans="1:16" ht="18.75" customHeight="1" x14ac:dyDescent="0.2">
      <c r="P2" s="147" t="s">
        <v>400</v>
      </c>
    </row>
    <row r="3" spans="1:16" s="149" customFormat="1" ht="29.25" customHeight="1" x14ac:dyDescent="0.2">
      <c r="A3" s="823" t="s">
        <v>286</v>
      </c>
      <c r="B3" s="826" t="s">
        <v>401</v>
      </c>
      <c r="C3" s="827" t="s">
        <v>402</v>
      </c>
      <c r="D3" s="812" t="s">
        <v>403</v>
      </c>
      <c r="E3" s="813"/>
      <c r="F3" s="812" t="s">
        <v>404</v>
      </c>
      <c r="G3" s="813"/>
      <c r="H3" s="826" t="s">
        <v>405</v>
      </c>
      <c r="I3" s="148" t="s">
        <v>406</v>
      </c>
      <c r="J3" s="148" t="s">
        <v>407</v>
      </c>
      <c r="K3" s="148" t="s">
        <v>408</v>
      </c>
      <c r="L3" s="148" t="s">
        <v>409</v>
      </c>
      <c r="M3" s="824" t="s">
        <v>410</v>
      </c>
      <c r="N3" s="148" t="s">
        <v>411</v>
      </c>
      <c r="O3" s="821" t="s">
        <v>412</v>
      </c>
      <c r="P3" s="821"/>
    </row>
    <row r="4" spans="1:16" s="149" customFormat="1" ht="28.5" customHeight="1" x14ac:dyDescent="0.2">
      <c r="A4" s="823"/>
      <c r="B4" s="826"/>
      <c r="C4" s="828"/>
      <c r="D4" s="279" t="s">
        <v>63</v>
      </c>
      <c r="E4" s="280" t="s">
        <v>413</v>
      </c>
      <c r="F4" s="279" t="s">
        <v>63</v>
      </c>
      <c r="G4" s="280" t="s">
        <v>413</v>
      </c>
      <c r="H4" s="826"/>
      <c r="I4" s="150" t="s">
        <v>128</v>
      </c>
      <c r="J4" s="150" t="s">
        <v>152</v>
      </c>
      <c r="K4" s="150" t="s">
        <v>228</v>
      </c>
      <c r="L4" s="150" t="s">
        <v>414</v>
      </c>
      <c r="M4" s="825"/>
      <c r="N4" s="236" t="s">
        <v>107</v>
      </c>
      <c r="O4" s="152" t="s">
        <v>415</v>
      </c>
      <c r="P4" s="153" t="s">
        <v>416</v>
      </c>
    </row>
    <row r="5" spans="1:16" ht="24.9" customHeight="1" x14ac:dyDescent="0.2">
      <c r="A5" s="820" t="s">
        <v>0</v>
      </c>
      <c r="B5" s="154"/>
      <c r="C5" s="155"/>
      <c r="D5" s="281"/>
      <c r="E5" s="156"/>
      <c r="F5" s="281"/>
      <c r="G5" s="156"/>
      <c r="H5" s="157"/>
      <c r="I5" s="158"/>
      <c r="J5" s="158"/>
      <c r="K5" s="158"/>
      <c r="L5" s="159">
        <f>I5+J5-K5</f>
        <v>0</v>
      </c>
      <c r="M5" s="158"/>
      <c r="N5" s="160"/>
      <c r="O5" s="161"/>
      <c r="P5" s="162"/>
    </row>
    <row r="6" spans="1:16" ht="24.9" customHeight="1" x14ac:dyDescent="0.2">
      <c r="A6" s="820"/>
      <c r="B6" s="163"/>
      <c r="C6" s="164"/>
      <c r="D6" s="282"/>
      <c r="E6" s="165"/>
      <c r="F6" s="282"/>
      <c r="G6" s="165"/>
      <c r="H6" s="166"/>
      <c r="I6" s="167"/>
      <c r="J6" s="167"/>
      <c r="K6" s="167"/>
      <c r="L6" s="203">
        <f t="shared" ref="L6:L12" si="0">I6+J6-K6</f>
        <v>0</v>
      </c>
      <c r="M6" s="167"/>
      <c r="N6" s="169"/>
      <c r="O6" s="170"/>
      <c r="P6" s="171"/>
    </row>
    <row r="7" spans="1:16" ht="24.9" customHeight="1" x14ac:dyDescent="0.2">
      <c r="A7" s="820"/>
      <c r="B7" s="163"/>
      <c r="C7" s="164"/>
      <c r="D7" s="282"/>
      <c r="E7" s="165"/>
      <c r="F7" s="282"/>
      <c r="G7" s="165"/>
      <c r="H7" s="166"/>
      <c r="I7" s="167"/>
      <c r="J7" s="167"/>
      <c r="K7" s="167"/>
      <c r="L7" s="204">
        <f t="shared" si="0"/>
        <v>0</v>
      </c>
      <c r="M7" s="167"/>
      <c r="N7" s="169"/>
      <c r="O7" s="170"/>
      <c r="P7" s="171"/>
    </row>
    <row r="8" spans="1:16" ht="24.9" customHeight="1" x14ac:dyDescent="0.2">
      <c r="A8" s="820"/>
      <c r="B8" s="163"/>
      <c r="C8" s="164"/>
      <c r="D8" s="282"/>
      <c r="E8" s="165"/>
      <c r="F8" s="282"/>
      <c r="G8" s="165"/>
      <c r="H8" s="166"/>
      <c r="I8" s="167"/>
      <c r="J8" s="167"/>
      <c r="K8" s="167"/>
      <c r="L8" s="204">
        <f t="shared" si="0"/>
        <v>0</v>
      </c>
      <c r="M8" s="167"/>
      <c r="N8" s="169"/>
      <c r="O8" s="170"/>
      <c r="P8" s="171"/>
    </row>
    <row r="9" spans="1:16" ht="24.9" customHeight="1" x14ac:dyDescent="0.2">
      <c r="A9" s="820"/>
      <c r="B9" s="163"/>
      <c r="C9" s="164"/>
      <c r="D9" s="282"/>
      <c r="E9" s="165"/>
      <c r="F9" s="282"/>
      <c r="G9" s="165"/>
      <c r="H9" s="166"/>
      <c r="I9" s="167"/>
      <c r="J9" s="167"/>
      <c r="K9" s="167"/>
      <c r="L9" s="168">
        <f t="shared" si="0"/>
        <v>0</v>
      </c>
      <c r="M9" s="167"/>
      <c r="N9" s="169"/>
      <c r="O9" s="170"/>
      <c r="P9" s="171"/>
    </row>
    <row r="10" spans="1:16" ht="24.9" customHeight="1" x14ac:dyDescent="0.2">
      <c r="A10" s="820"/>
      <c r="B10" s="163"/>
      <c r="C10" s="164"/>
      <c r="D10" s="282"/>
      <c r="E10" s="165"/>
      <c r="F10" s="282"/>
      <c r="G10" s="165"/>
      <c r="H10" s="166"/>
      <c r="I10" s="167"/>
      <c r="J10" s="167"/>
      <c r="K10" s="167"/>
      <c r="L10" s="202">
        <f t="shared" si="0"/>
        <v>0</v>
      </c>
      <c r="M10" s="167"/>
      <c r="N10" s="169"/>
      <c r="O10" s="170"/>
      <c r="P10" s="171"/>
    </row>
    <row r="11" spans="1:16" ht="24.9" customHeight="1" x14ac:dyDescent="0.2">
      <c r="A11" s="820"/>
      <c r="B11" s="163"/>
      <c r="C11" s="164"/>
      <c r="D11" s="282"/>
      <c r="E11" s="165"/>
      <c r="F11" s="282"/>
      <c r="G11" s="165"/>
      <c r="H11" s="166"/>
      <c r="I11" s="167"/>
      <c r="J11" s="167"/>
      <c r="K11" s="167"/>
      <c r="L11" s="202">
        <f t="shared" si="0"/>
        <v>0</v>
      </c>
      <c r="M11" s="167"/>
      <c r="N11" s="169"/>
      <c r="O11" s="170"/>
      <c r="P11" s="171"/>
    </row>
    <row r="12" spans="1:16" ht="24.9" customHeight="1" x14ac:dyDescent="0.2">
      <c r="A12" s="820"/>
      <c r="B12" s="172"/>
      <c r="C12" s="173"/>
      <c r="D12" s="283"/>
      <c r="E12" s="174"/>
      <c r="F12" s="283"/>
      <c r="G12" s="174"/>
      <c r="H12" s="175"/>
      <c r="I12" s="176"/>
      <c r="J12" s="176"/>
      <c r="K12" s="176"/>
      <c r="L12" s="203">
        <f t="shared" si="0"/>
        <v>0</v>
      </c>
      <c r="M12" s="176"/>
      <c r="N12" s="178"/>
      <c r="O12" s="179"/>
      <c r="P12" s="180"/>
    </row>
    <row r="13" spans="1:16" s="189" customFormat="1" ht="24.9" customHeight="1" x14ac:dyDescent="0.2">
      <c r="A13" s="820"/>
      <c r="B13" s="181" t="s">
        <v>1</v>
      </c>
      <c r="C13" s="182"/>
      <c r="D13" s="814"/>
      <c r="E13" s="815"/>
      <c r="F13" s="814"/>
      <c r="G13" s="815"/>
      <c r="H13" s="183"/>
      <c r="I13" s="184">
        <f>SUM(I5:I12)</f>
        <v>0</v>
      </c>
      <c r="J13" s="184">
        <f>SUM(J5:J12)</f>
        <v>0</v>
      </c>
      <c r="K13" s="184">
        <f t="shared" ref="K13" si="1">SUM(K5:K12)</f>
        <v>0</v>
      </c>
      <c r="L13" s="205">
        <f>I13+J13-K13</f>
        <v>0</v>
      </c>
      <c r="M13" s="184">
        <f>SUM(M5:M12)</f>
        <v>0</v>
      </c>
      <c r="N13" s="186"/>
      <c r="O13" s="187">
        <f>SUM(O5:O12)</f>
        <v>0</v>
      </c>
      <c r="P13" s="188">
        <f>SUM(P5:P12)</f>
        <v>0</v>
      </c>
    </row>
    <row r="14" spans="1:16" ht="24.9" customHeight="1" x14ac:dyDescent="0.2">
      <c r="A14" s="820" t="s">
        <v>2</v>
      </c>
      <c r="B14" s="154"/>
      <c r="C14" s="155"/>
      <c r="D14" s="281"/>
      <c r="E14" s="156"/>
      <c r="F14" s="281"/>
      <c r="G14" s="156"/>
      <c r="H14" s="157"/>
      <c r="I14" s="158"/>
      <c r="J14" s="158"/>
      <c r="K14" s="158"/>
      <c r="L14" s="159">
        <f t="shared" ref="L14:L18" si="2">I14+J14-K14</f>
        <v>0</v>
      </c>
      <c r="M14" s="158"/>
      <c r="N14" s="160"/>
      <c r="O14" s="161"/>
      <c r="P14" s="162"/>
    </row>
    <row r="15" spans="1:16" ht="24.9" customHeight="1" x14ac:dyDescent="0.2">
      <c r="A15" s="820"/>
      <c r="B15" s="163"/>
      <c r="C15" s="164"/>
      <c r="D15" s="282"/>
      <c r="E15" s="165"/>
      <c r="F15" s="282"/>
      <c r="G15" s="165"/>
      <c r="H15" s="166"/>
      <c r="I15" s="167"/>
      <c r="J15" s="167"/>
      <c r="K15" s="167"/>
      <c r="L15" s="203">
        <f t="shared" si="2"/>
        <v>0</v>
      </c>
      <c r="M15" s="167"/>
      <c r="N15" s="169"/>
      <c r="O15" s="170"/>
      <c r="P15" s="171"/>
    </row>
    <row r="16" spans="1:16" ht="24.9" customHeight="1" x14ac:dyDescent="0.2">
      <c r="A16" s="820"/>
      <c r="B16" s="163"/>
      <c r="C16" s="164"/>
      <c r="D16" s="282"/>
      <c r="E16" s="165"/>
      <c r="F16" s="282"/>
      <c r="G16" s="165"/>
      <c r="H16" s="166"/>
      <c r="I16" s="167"/>
      <c r="J16" s="167"/>
      <c r="K16" s="167"/>
      <c r="L16" s="204">
        <f t="shared" si="2"/>
        <v>0</v>
      </c>
      <c r="M16" s="167"/>
      <c r="N16" s="169"/>
      <c r="O16" s="170"/>
      <c r="P16" s="171"/>
    </row>
    <row r="17" spans="1:16" ht="24.9" customHeight="1" x14ac:dyDescent="0.2">
      <c r="A17" s="820"/>
      <c r="B17" s="163"/>
      <c r="C17" s="164"/>
      <c r="D17" s="282"/>
      <c r="E17" s="165"/>
      <c r="F17" s="282"/>
      <c r="G17" s="165"/>
      <c r="H17" s="166"/>
      <c r="I17" s="167"/>
      <c r="J17" s="167"/>
      <c r="K17" s="167"/>
      <c r="L17" s="204">
        <f t="shared" si="2"/>
        <v>0</v>
      </c>
      <c r="M17" s="167"/>
      <c r="N17" s="169"/>
      <c r="O17" s="170"/>
      <c r="P17" s="171"/>
    </row>
    <row r="18" spans="1:16" ht="24.9" customHeight="1" x14ac:dyDescent="0.2">
      <c r="A18" s="820"/>
      <c r="B18" s="172"/>
      <c r="C18" s="173"/>
      <c r="D18" s="283"/>
      <c r="E18" s="174"/>
      <c r="F18" s="283"/>
      <c r="G18" s="174"/>
      <c r="H18" s="175"/>
      <c r="I18" s="176"/>
      <c r="J18" s="176"/>
      <c r="K18" s="176"/>
      <c r="L18" s="168">
        <f t="shared" si="2"/>
        <v>0</v>
      </c>
      <c r="M18" s="176"/>
      <c r="N18" s="178"/>
      <c r="O18" s="179"/>
      <c r="P18" s="180"/>
    </row>
    <row r="19" spans="1:16" s="189" customFormat="1" ht="24.9" customHeight="1" x14ac:dyDescent="0.2">
      <c r="A19" s="820"/>
      <c r="B19" s="181" t="s">
        <v>3</v>
      </c>
      <c r="C19" s="182"/>
      <c r="D19" s="814"/>
      <c r="E19" s="815"/>
      <c r="F19" s="814"/>
      <c r="G19" s="815"/>
      <c r="H19" s="183"/>
      <c r="I19" s="184">
        <f>SUM(I14:I18)</f>
        <v>0</v>
      </c>
      <c r="J19" s="184">
        <f t="shared" ref="J19:K19" si="3">SUM(J14:J18)</f>
        <v>0</v>
      </c>
      <c r="K19" s="184">
        <f t="shared" si="3"/>
        <v>0</v>
      </c>
      <c r="L19" s="185">
        <f>I19+J19-K19</f>
        <v>0</v>
      </c>
      <c r="M19" s="206">
        <f>SUM(M14:M18)</f>
        <v>0</v>
      </c>
      <c r="N19" s="207"/>
      <c r="O19" s="208">
        <f>SUM(O14:O18)</f>
        <v>0</v>
      </c>
      <c r="P19" s="209">
        <f>SUM(P14:P18)</f>
        <v>0</v>
      </c>
    </row>
    <row r="20" spans="1:16" ht="24.9" customHeight="1" x14ac:dyDescent="0.2">
      <c r="A20" s="820" t="s">
        <v>4</v>
      </c>
      <c r="B20" s="154"/>
      <c r="C20" s="155"/>
      <c r="D20" s="281"/>
      <c r="E20" s="156"/>
      <c r="F20" s="281"/>
      <c r="G20" s="156"/>
      <c r="H20" s="157"/>
      <c r="I20" s="158"/>
      <c r="J20" s="158"/>
      <c r="K20" s="158"/>
      <c r="L20" s="159">
        <f t="shared" ref="L20:L24" si="4">I20+J20-K20</f>
        <v>0</v>
      </c>
      <c r="M20" s="158"/>
      <c r="N20" s="160"/>
      <c r="O20" s="161"/>
      <c r="P20" s="162"/>
    </row>
    <row r="21" spans="1:16" ht="24.9" customHeight="1" x14ac:dyDescent="0.2">
      <c r="A21" s="820"/>
      <c r="B21" s="163"/>
      <c r="C21" s="164"/>
      <c r="D21" s="282"/>
      <c r="E21" s="165"/>
      <c r="F21" s="282"/>
      <c r="G21" s="165"/>
      <c r="H21" s="166"/>
      <c r="I21" s="167"/>
      <c r="J21" s="167"/>
      <c r="K21" s="167"/>
      <c r="L21" s="168">
        <f t="shared" si="4"/>
        <v>0</v>
      </c>
      <c r="M21" s="167"/>
      <c r="N21" s="169"/>
      <c r="O21" s="170"/>
      <c r="P21" s="171"/>
    </row>
    <row r="22" spans="1:16" ht="24.9" customHeight="1" x14ac:dyDescent="0.2">
      <c r="A22" s="820"/>
      <c r="B22" s="163"/>
      <c r="C22" s="164"/>
      <c r="D22" s="282"/>
      <c r="E22" s="165"/>
      <c r="F22" s="282"/>
      <c r="G22" s="165"/>
      <c r="H22" s="166"/>
      <c r="I22" s="167"/>
      <c r="J22" s="167"/>
      <c r="K22" s="167"/>
      <c r="L22" s="168">
        <f t="shared" si="4"/>
        <v>0</v>
      </c>
      <c r="M22" s="167"/>
      <c r="N22" s="169"/>
      <c r="O22" s="170"/>
      <c r="P22" s="171"/>
    </row>
    <row r="23" spans="1:16" ht="24.9" customHeight="1" x14ac:dyDescent="0.2">
      <c r="A23" s="820"/>
      <c r="B23" s="163"/>
      <c r="C23" s="164"/>
      <c r="D23" s="282"/>
      <c r="E23" s="165"/>
      <c r="F23" s="282"/>
      <c r="G23" s="165"/>
      <c r="H23" s="166"/>
      <c r="I23" s="167"/>
      <c r="J23" s="167"/>
      <c r="K23" s="167"/>
      <c r="L23" s="168">
        <f t="shared" si="4"/>
        <v>0</v>
      </c>
      <c r="M23" s="167"/>
      <c r="N23" s="169"/>
      <c r="O23" s="170"/>
      <c r="P23" s="171"/>
    </row>
    <row r="24" spans="1:16" ht="24.9" customHeight="1" x14ac:dyDescent="0.2">
      <c r="A24" s="820"/>
      <c r="B24" s="172"/>
      <c r="C24" s="173"/>
      <c r="D24" s="283"/>
      <c r="E24" s="174"/>
      <c r="F24" s="283"/>
      <c r="G24" s="174"/>
      <c r="H24" s="175"/>
      <c r="I24" s="176"/>
      <c r="J24" s="176"/>
      <c r="K24" s="176"/>
      <c r="L24" s="177">
        <f t="shared" si="4"/>
        <v>0</v>
      </c>
      <c r="M24" s="176"/>
      <c r="N24" s="178"/>
      <c r="O24" s="179"/>
      <c r="P24" s="180"/>
    </row>
    <row r="25" spans="1:16" s="189" customFormat="1" ht="24.9" customHeight="1" thickBot="1" x14ac:dyDescent="0.25">
      <c r="A25" s="822"/>
      <c r="B25" s="181" t="s">
        <v>5</v>
      </c>
      <c r="C25" s="190"/>
      <c r="D25" s="816"/>
      <c r="E25" s="817"/>
      <c r="F25" s="816"/>
      <c r="G25" s="817"/>
      <c r="H25" s="191"/>
      <c r="I25" s="184">
        <f>SUM(I20:I24)</f>
        <v>0</v>
      </c>
      <c r="J25" s="184">
        <f t="shared" ref="J25:K25" si="5">SUM(J20:J24)</f>
        <v>0</v>
      </c>
      <c r="K25" s="184">
        <f t="shared" si="5"/>
        <v>0</v>
      </c>
      <c r="L25" s="185">
        <f>I25+J25-K25</f>
        <v>0</v>
      </c>
      <c r="M25" s="206">
        <f>SUM(M20:M24)</f>
        <v>0</v>
      </c>
      <c r="N25" s="210"/>
      <c r="O25" s="208">
        <f>SUM(O20:O24)</f>
        <v>0</v>
      </c>
      <c r="P25" s="209">
        <f>SUM(P20:P24)</f>
        <v>0</v>
      </c>
    </row>
    <row r="26" spans="1:16" s="195" customFormat="1" ht="24.9" customHeight="1" thickTop="1" x14ac:dyDescent="0.2">
      <c r="A26" s="811" t="s">
        <v>6</v>
      </c>
      <c r="B26" s="811"/>
      <c r="C26" s="192"/>
      <c r="D26" s="818"/>
      <c r="E26" s="819"/>
      <c r="F26" s="818"/>
      <c r="G26" s="819"/>
      <c r="H26" s="193"/>
      <c r="I26" s="194">
        <f>I25+I19+I13</f>
        <v>0</v>
      </c>
      <c r="J26" s="194">
        <f>J25+J19+J13</f>
        <v>0</v>
      </c>
      <c r="K26" s="194">
        <f t="shared" ref="K26:L26" si="6">K25+K19+K13</f>
        <v>0</v>
      </c>
      <c r="L26" s="194">
        <f t="shared" si="6"/>
        <v>0</v>
      </c>
      <c r="M26" s="211">
        <f>SUM(M13,M19,M25)</f>
        <v>0</v>
      </c>
      <c r="N26" s="212"/>
      <c r="O26" s="213">
        <f>SUM(O13,O19,O25)</f>
        <v>0</v>
      </c>
      <c r="P26" s="214">
        <f>SUM(P13,P19,P25)</f>
        <v>0</v>
      </c>
    </row>
    <row r="28" spans="1:16" ht="20.100000000000001" customHeight="1" x14ac:dyDescent="0.2">
      <c r="A28" s="196" t="s">
        <v>7</v>
      </c>
      <c r="B28" s="146" t="s">
        <v>536</v>
      </c>
    </row>
    <row r="29" spans="1:16" ht="20.100000000000001" customHeight="1" x14ac:dyDescent="0.2"/>
    <row r="30" spans="1:16" ht="20.100000000000001" customHeight="1" x14ac:dyDescent="0.2"/>
    <row r="31" spans="1:16" ht="20.100000000000001" customHeight="1" x14ac:dyDescent="0.2"/>
    <row r="32" spans="1:16" ht="20.100000000000001" customHeight="1" x14ac:dyDescent="0.2"/>
    <row r="53" spans="2:8" x14ac:dyDescent="0.2">
      <c r="B53" s="146" t="s">
        <v>9</v>
      </c>
      <c r="C53" s="197"/>
      <c r="D53" s="196" t="s">
        <v>10</v>
      </c>
      <c r="E53" s="197" t="s">
        <v>11</v>
      </c>
      <c r="F53" s="196" t="s">
        <v>12</v>
      </c>
      <c r="G53" s="197" t="s">
        <v>11</v>
      </c>
      <c r="H53" s="146" t="s">
        <v>13</v>
      </c>
    </row>
    <row r="54" spans="2:8" x14ac:dyDescent="0.2">
      <c r="B54" s="146" t="s">
        <v>14</v>
      </c>
      <c r="C54" s="197"/>
      <c r="D54" s="196" t="s">
        <v>326</v>
      </c>
      <c r="E54" s="197" t="s">
        <v>15</v>
      </c>
      <c r="F54" s="196" t="s">
        <v>327</v>
      </c>
      <c r="G54" s="197" t="s">
        <v>15</v>
      </c>
      <c r="H54" s="146" t="s">
        <v>16</v>
      </c>
    </row>
    <row r="55" spans="2:8" x14ac:dyDescent="0.2">
      <c r="B55" s="146" t="s">
        <v>17</v>
      </c>
      <c r="C55" s="197"/>
      <c r="D55" s="196" t="s">
        <v>328</v>
      </c>
      <c r="E55" s="197" t="s">
        <v>18</v>
      </c>
      <c r="F55" s="196" t="s">
        <v>329</v>
      </c>
      <c r="G55" s="197" t="s">
        <v>18</v>
      </c>
      <c r="H55" s="146" t="s">
        <v>19</v>
      </c>
    </row>
    <row r="56" spans="2:8" x14ac:dyDescent="0.2">
      <c r="B56" s="146" t="s">
        <v>20</v>
      </c>
      <c r="C56" s="197"/>
      <c r="D56" s="196" t="s">
        <v>330</v>
      </c>
      <c r="E56" s="197" t="s">
        <v>21</v>
      </c>
      <c r="F56" s="196" t="s">
        <v>331</v>
      </c>
      <c r="G56" s="197" t="s">
        <v>21</v>
      </c>
      <c r="H56" s="146" t="s">
        <v>22</v>
      </c>
    </row>
    <row r="57" spans="2:8" x14ac:dyDescent="0.2">
      <c r="C57" s="197"/>
      <c r="D57" s="196" t="s">
        <v>332</v>
      </c>
      <c r="E57" s="197" t="s">
        <v>23</v>
      </c>
      <c r="F57" s="196" t="s">
        <v>333</v>
      </c>
      <c r="G57" s="197" t="s">
        <v>23</v>
      </c>
      <c r="H57" s="146" t="s">
        <v>24</v>
      </c>
    </row>
    <row r="58" spans="2:8" x14ac:dyDescent="0.2">
      <c r="C58" s="197"/>
      <c r="D58" s="196" t="s">
        <v>334</v>
      </c>
      <c r="E58" s="197" t="s">
        <v>25</v>
      </c>
      <c r="F58" s="196" t="s">
        <v>335</v>
      </c>
      <c r="G58" s="197" t="s">
        <v>25</v>
      </c>
    </row>
    <row r="59" spans="2:8" x14ac:dyDescent="0.2">
      <c r="C59" s="197"/>
      <c r="D59" s="196" t="s">
        <v>336</v>
      </c>
      <c r="E59" s="197" t="s">
        <v>26</v>
      </c>
      <c r="F59" s="196" t="s">
        <v>337</v>
      </c>
      <c r="G59" s="197" t="s">
        <v>26</v>
      </c>
    </row>
    <row r="60" spans="2:8" x14ac:dyDescent="0.2">
      <c r="C60" s="197"/>
      <c r="D60" s="196" t="s">
        <v>338</v>
      </c>
      <c r="E60" s="197" t="s">
        <v>27</v>
      </c>
      <c r="F60" s="196" t="s">
        <v>339</v>
      </c>
      <c r="G60" s="197" t="s">
        <v>27</v>
      </c>
    </row>
    <row r="61" spans="2:8" x14ac:dyDescent="0.2">
      <c r="C61" s="197"/>
      <c r="D61" s="196" t="s">
        <v>340</v>
      </c>
      <c r="E61" s="197" t="s">
        <v>28</v>
      </c>
      <c r="F61" s="196" t="s">
        <v>341</v>
      </c>
      <c r="G61" s="197" t="s">
        <v>28</v>
      </c>
    </row>
    <row r="62" spans="2:8" x14ac:dyDescent="0.2">
      <c r="C62" s="197"/>
      <c r="D62" s="196" t="s">
        <v>342</v>
      </c>
      <c r="E62" s="197" t="s">
        <v>29</v>
      </c>
      <c r="F62" s="196" t="s">
        <v>343</v>
      </c>
      <c r="G62" s="197" t="s">
        <v>29</v>
      </c>
    </row>
    <row r="63" spans="2:8" x14ac:dyDescent="0.2">
      <c r="C63" s="197"/>
      <c r="D63" s="196" t="s">
        <v>344</v>
      </c>
      <c r="E63" s="197" t="s">
        <v>30</v>
      </c>
      <c r="F63" s="196" t="s">
        <v>345</v>
      </c>
      <c r="G63" s="197" t="s">
        <v>30</v>
      </c>
    </row>
    <row r="64" spans="2:8" x14ac:dyDescent="0.2">
      <c r="C64" s="197"/>
      <c r="D64" s="196" t="s">
        <v>346</v>
      </c>
      <c r="E64" s="197" t="s">
        <v>31</v>
      </c>
      <c r="F64" s="196" t="s">
        <v>347</v>
      </c>
      <c r="G64" s="197" t="s">
        <v>31</v>
      </c>
    </row>
    <row r="65" spans="4:6" x14ac:dyDescent="0.2">
      <c r="D65" s="196" t="s">
        <v>348</v>
      </c>
      <c r="F65" s="196" t="s">
        <v>349</v>
      </c>
    </row>
    <row r="66" spans="4:6" x14ac:dyDescent="0.2">
      <c r="D66" s="196" t="s">
        <v>350</v>
      </c>
      <c r="F66" s="196" t="s">
        <v>351</v>
      </c>
    </row>
    <row r="67" spans="4:6" x14ac:dyDescent="0.2">
      <c r="D67" s="196" t="s">
        <v>352</v>
      </c>
      <c r="F67" s="196" t="s">
        <v>353</v>
      </c>
    </row>
    <row r="68" spans="4:6" x14ac:dyDescent="0.2">
      <c r="D68" s="196" t="s">
        <v>32</v>
      </c>
      <c r="F68" s="196" t="s">
        <v>354</v>
      </c>
    </row>
    <row r="69" spans="4:6" x14ac:dyDescent="0.2">
      <c r="D69" s="196" t="s">
        <v>33</v>
      </c>
      <c r="F69" s="196" t="s">
        <v>355</v>
      </c>
    </row>
    <row r="70" spans="4:6" x14ac:dyDescent="0.2">
      <c r="D70" s="196" t="s">
        <v>356</v>
      </c>
      <c r="F70" s="196" t="s">
        <v>357</v>
      </c>
    </row>
    <row r="71" spans="4:6" x14ac:dyDescent="0.2">
      <c r="D71" s="196" t="s">
        <v>358</v>
      </c>
      <c r="F71" s="196" t="s">
        <v>359</v>
      </c>
    </row>
    <row r="72" spans="4:6" x14ac:dyDescent="0.2">
      <c r="D72" s="196" t="s">
        <v>360</v>
      </c>
      <c r="F72" s="196" t="s">
        <v>361</v>
      </c>
    </row>
    <row r="73" spans="4:6" x14ac:dyDescent="0.2">
      <c r="D73" s="196" t="s">
        <v>362</v>
      </c>
      <c r="F73" s="196" t="s">
        <v>363</v>
      </c>
    </row>
    <row r="74" spans="4:6" x14ac:dyDescent="0.2">
      <c r="D74" s="196" t="s">
        <v>364</v>
      </c>
      <c r="F74" s="196" t="s">
        <v>365</v>
      </c>
    </row>
    <row r="75" spans="4:6" x14ac:dyDescent="0.2">
      <c r="D75" s="196" t="s">
        <v>366</v>
      </c>
      <c r="F75" s="196" t="s">
        <v>367</v>
      </c>
    </row>
    <row r="76" spans="4:6" x14ac:dyDescent="0.2">
      <c r="D76" s="196" t="s">
        <v>368</v>
      </c>
      <c r="F76" s="196" t="s">
        <v>369</v>
      </c>
    </row>
    <row r="77" spans="4:6" x14ac:dyDescent="0.2">
      <c r="D77" s="196" t="s">
        <v>34</v>
      </c>
      <c r="F77" s="196" t="s">
        <v>370</v>
      </c>
    </row>
    <row r="78" spans="4:6" x14ac:dyDescent="0.2">
      <c r="D78" s="196" t="s">
        <v>371</v>
      </c>
      <c r="F78" s="196" t="s">
        <v>372</v>
      </c>
    </row>
    <row r="79" spans="4:6" x14ac:dyDescent="0.2">
      <c r="D79" s="196" t="s">
        <v>373</v>
      </c>
      <c r="F79" s="196" t="s">
        <v>374</v>
      </c>
    </row>
    <row r="80" spans="4:6" x14ac:dyDescent="0.2">
      <c r="D80" s="196" t="s">
        <v>375</v>
      </c>
      <c r="F80" s="196" t="s">
        <v>376</v>
      </c>
    </row>
    <row r="81" spans="4:6" x14ac:dyDescent="0.2">
      <c r="D81" s="196" t="s">
        <v>377</v>
      </c>
      <c r="F81" s="196" t="s">
        <v>378</v>
      </c>
    </row>
    <row r="82" spans="4:6" x14ac:dyDescent="0.2">
      <c r="D82" s="196" t="s">
        <v>379</v>
      </c>
      <c r="F82" s="196" t="s">
        <v>380</v>
      </c>
    </row>
    <row r="83" spans="4:6" x14ac:dyDescent="0.2">
      <c r="D83" s="196" t="s">
        <v>381</v>
      </c>
      <c r="F83" s="196" t="s">
        <v>382</v>
      </c>
    </row>
    <row r="84" spans="4:6" x14ac:dyDescent="0.2">
      <c r="D84" s="196" t="s">
        <v>383</v>
      </c>
      <c r="F84" s="196" t="s">
        <v>384</v>
      </c>
    </row>
    <row r="85" spans="4:6" x14ac:dyDescent="0.2">
      <c r="D85" s="196" t="s">
        <v>385</v>
      </c>
      <c r="F85" s="196" t="s">
        <v>386</v>
      </c>
    </row>
    <row r="86" spans="4:6" x14ac:dyDescent="0.2">
      <c r="D86" s="196" t="s">
        <v>387</v>
      </c>
      <c r="F86" s="196" t="s">
        <v>388</v>
      </c>
    </row>
    <row r="87" spans="4:6" x14ac:dyDescent="0.2">
      <c r="D87" s="196" t="s">
        <v>389</v>
      </c>
      <c r="F87" s="196" t="s">
        <v>390</v>
      </c>
    </row>
    <row r="88" spans="4:6" x14ac:dyDescent="0.2">
      <c r="D88" s="196" t="s">
        <v>391</v>
      </c>
      <c r="F88" s="196" t="s">
        <v>392</v>
      </c>
    </row>
    <row r="89" spans="4:6" x14ac:dyDescent="0.2">
      <c r="D89" s="196" t="s">
        <v>393</v>
      </c>
      <c r="F89" s="196" t="s">
        <v>394</v>
      </c>
    </row>
    <row r="90" spans="4:6" x14ac:dyDescent="0.2">
      <c r="D90" s="196" t="s">
        <v>327</v>
      </c>
      <c r="F90" s="196" t="s">
        <v>395</v>
      </c>
    </row>
    <row r="91" spans="4:6" x14ac:dyDescent="0.2">
      <c r="F91" s="196" t="s">
        <v>396</v>
      </c>
    </row>
    <row r="92" spans="4:6" x14ac:dyDescent="0.2">
      <c r="F92" s="196" t="s">
        <v>397</v>
      </c>
    </row>
    <row r="93" spans="4:6" x14ac:dyDescent="0.2">
      <c r="F93" s="196" t="s">
        <v>398</v>
      </c>
    </row>
    <row r="94" spans="4:6" x14ac:dyDescent="0.2">
      <c r="F94" s="196" t="s">
        <v>399</v>
      </c>
    </row>
  </sheetData>
  <mergeCells count="20">
    <mergeCell ref="H3:H4"/>
    <mergeCell ref="M3:M4"/>
    <mergeCell ref="O3:P3"/>
    <mergeCell ref="F13:G13"/>
    <mergeCell ref="A14:A19"/>
    <mergeCell ref="D19:E19"/>
    <mergeCell ref="F19:G19"/>
    <mergeCell ref="C3:C4"/>
    <mergeCell ref="D3:E3"/>
    <mergeCell ref="F3:G3"/>
    <mergeCell ref="A3:A4"/>
    <mergeCell ref="B3:B4"/>
    <mergeCell ref="A5:A13"/>
    <mergeCell ref="D13:E13"/>
    <mergeCell ref="A20:A25"/>
    <mergeCell ref="D25:E25"/>
    <mergeCell ref="F25:G25"/>
    <mergeCell ref="A26:B26"/>
    <mergeCell ref="D26:E26"/>
    <mergeCell ref="F26:G26"/>
  </mergeCells>
  <phoneticPr fontId="2"/>
  <printOptions horizontalCentered="1" verticalCentered="1"/>
  <pageMargins left="0.39370078740157483" right="0.39370078740157483" top="0.59055118110236227" bottom="0.39370078740157483" header="0.51181102362204722" footer="0.51181102362204722"/>
  <pageSetup paperSize="9" scale="77" orientation="landscape"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4"/>
  <sheetViews>
    <sheetView view="pageBreakPreview" zoomScale="85" zoomScaleNormal="75" zoomScaleSheetLayoutView="85" workbookViewId="0">
      <selection activeCell="B29" sqref="B29"/>
    </sheetView>
  </sheetViews>
  <sheetFormatPr defaultColWidth="9" defaultRowHeight="13.2" x14ac:dyDescent="0.2"/>
  <cols>
    <col min="1" max="1" width="5.33203125" style="146" customWidth="1"/>
    <col min="2" max="2" width="20.6640625" style="146" customWidth="1"/>
    <col min="3" max="3" width="16.21875" style="146" customWidth="1"/>
    <col min="4" max="7" width="5.6640625" style="146" customWidth="1"/>
    <col min="8" max="8" width="22.6640625" style="146" customWidth="1"/>
    <col min="9" max="9" width="12.88671875" style="146" customWidth="1"/>
    <col min="10" max="11" width="10.6640625" style="146" customWidth="1"/>
    <col min="12" max="12" width="12.88671875" style="146" customWidth="1"/>
    <col min="13" max="13" width="10.6640625" style="146" customWidth="1"/>
    <col min="14" max="14" width="8" style="146" customWidth="1"/>
    <col min="15" max="16" width="10.6640625" style="146" customWidth="1"/>
    <col min="17" max="16384" width="9" style="146"/>
  </cols>
  <sheetData>
    <row r="1" spans="1:16" ht="27.75" customHeight="1" x14ac:dyDescent="0.2">
      <c r="A1" s="145" t="s">
        <v>535</v>
      </c>
    </row>
    <row r="2" spans="1:16" ht="18.75" customHeight="1" x14ac:dyDescent="0.2">
      <c r="P2" s="147" t="s">
        <v>400</v>
      </c>
    </row>
    <row r="3" spans="1:16" s="149" customFormat="1" ht="29.25" customHeight="1" x14ac:dyDescent="0.2">
      <c r="A3" s="823" t="s">
        <v>286</v>
      </c>
      <c r="B3" s="826" t="s">
        <v>401</v>
      </c>
      <c r="C3" s="827" t="s">
        <v>402</v>
      </c>
      <c r="D3" s="812" t="s">
        <v>403</v>
      </c>
      <c r="E3" s="813"/>
      <c r="F3" s="812" t="s">
        <v>404</v>
      </c>
      <c r="G3" s="813"/>
      <c r="H3" s="826" t="s">
        <v>405</v>
      </c>
      <c r="I3" s="148" t="s">
        <v>406</v>
      </c>
      <c r="J3" s="148" t="s">
        <v>407</v>
      </c>
      <c r="K3" s="148" t="s">
        <v>408</v>
      </c>
      <c r="L3" s="148" t="s">
        <v>409</v>
      </c>
      <c r="M3" s="824" t="s">
        <v>410</v>
      </c>
      <c r="N3" s="148" t="s">
        <v>411</v>
      </c>
      <c r="O3" s="821" t="s">
        <v>412</v>
      </c>
      <c r="P3" s="821"/>
    </row>
    <row r="4" spans="1:16" s="149" customFormat="1" ht="28.5" customHeight="1" x14ac:dyDescent="0.2">
      <c r="A4" s="823"/>
      <c r="B4" s="826"/>
      <c r="C4" s="828"/>
      <c r="D4" s="279" t="s">
        <v>63</v>
      </c>
      <c r="E4" s="280" t="s">
        <v>413</v>
      </c>
      <c r="F4" s="279" t="s">
        <v>63</v>
      </c>
      <c r="G4" s="280" t="s">
        <v>413</v>
      </c>
      <c r="H4" s="826"/>
      <c r="I4" s="150" t="s">
        <v>128</v>
      </c>
      <c r="J4" s="150" t="s">
        <v>152</v>
      </c>
      <c r="K4" s="150" t="s">
        <v>228</v>
      </c>
      <c r="L4" s="150" t="s">
        <v>414</v>
      </c>
      <c r="M4" s="825"/>
      <c r="N4" s="236" t="s">
        <v>107</v>
      </c>
      <c r="O4" s="152" t="s">
        <v>415</v>
      </c>
      <c r="P4" s="153" t="s">
        <v>416</v>
      </c>
    </row>
    <row r="5" spans="1:16" ht="24.9" customHeight="1" x14ac:dyDescent="0.2">
      <c r="A5" s="820" t="s">
        <v>0</v>
      </c>
      <c r="B5" s="154"/>
      <c r="C5" s="155"/>
      <c r="D5" s="281"/>
      <c r="E5" s="156"/>
      <c r="F5" s="281"/>
      <c r="G5" s="156"/>
      <c r="H5" s="157"/>
      <c r="I5" s="158"/>
      <c r="J5" s="158"/>
      <c r="K5" s="158"/>
      <c r="L5" s="159">
        <f>I5+J5-K5</f>
        <v>0</v>
      </c>
      <c r="M5" s="158"/>
      <c r="N5" s="160"/>
      <c r="O5" s="161"/>
      <c r="P5" s="162"/>
    </row>
    <row r="6" spans="1:16" ht="24.9" customHeight="1" x14ac:dyDescent="0.2">
      <c r="A6" s="820"/>
      <c r="B6" s="163"/>
      <c r="C6" s="164"/>
      <c r="D6" s="282"/>
      <c r="E6" s="165"/>
      <c r="F6" s="282"/>
      <c r="G6" s="165"/>
      <c r="H6" s="166"/>
      <c r="I6" s="167"/>
      <c r="J6" s="167"/>
      <c r="K6" s="167"/>
      <c r="L6" s="203">
        <f t="shared" ref="L6:L12" si="0">I6+J6-K6</f>
        <v>0</v>
      </c>
      <c r="M6" s="167"/>
      <c r="N6" s="169"/>
      <c r="O6" s="170"/>
      <c r="P6" s="171"/>
    </row>
    <row r="7" spans="1:16" ht="24.9" customHeight="1" x14ac:dyDescent="0.2">
      <c r="A7" s="820"/>
      <c r="B7" s="163"/>
      <c r="C7" s="164"/>
      <c r="D7" s="282"/>
      <c r="E7" s="165"/>
      <c r="F7" s="282"/>
      <c r="G7" s="165"/>
      <c r="H7" s="166"/>
      <c r="I7" s="167"/>
      <c r="J7" s="167"/>
      <c r="K7" s="167"/>
      <c r="L7" s="204">
        <f t="shared" si="0"/>
        <v>0</v>
      </c>
      <c r="M7" s="167"/>
      <c r="N7" s="169"/>
      <c r="O7" s="170"/>
      <c r="P7" s="171"/>
    </row>
    <row r="8" spans="1:16" ht="24.9" customHeight="1" x14ac:dyDescent="0.2">
      <c r="A8" s="820"/>
      <c r="B8" s="163"/>
      <c r="C8" s="164"/>
      <c r="D8" s="282"/>
      <c r="E8" s="165"/>
      <c r="F8" s="282"/>
      <c r="G8" s="165"/>
      <c r="H8" s="166"/>
      <c r="I8" s="167"/>
      <c r="J8" s="167"/>
      <c r="K8" s="167"/>
      <c r="L8" s="204">
        <f t="shared" si="0"/>
        <v>0</v>
      </c>
      <c r="M8" s="167"/>
      <c r="N8" s="169"/>
      <c r="O8" s="170"/>
      <c r="P8" s="171"/>
    </row>
    <row r="9" spans="1:16" ht="24.9" customHeight="1" x14ac:dyDescent="0.2">
      <c r="A9" s="820"/>
      <c r="B9" s="163"/>
      <c r="C9" s="164"/>
      <c r="D9" s="282"/>
      <c r="E9" s="165"/>
      <c r="F9" s="282"/>
      <c r="G9" s="165"/>
      <c r="H9" s="166"/>
      <c r="I9" s="167"/>
      <c r="J9" s="167"/>
      <c r="K9" s="167"/>
      <c r="L9" s="168">
        <f t="shared" si="0"/>
        <v>0</v>
      </c>
      <c r="M9" s="167"/>
      <c r="N9" s="169"/>
      <c r="O9" s="170"/>
      <c r="P9" s="171"/>
    </row>
    <row r="10" spans="1:16" ht="24.9" customHeight="1" x14ac:dyDescent="0.2">
      <c r="A10" s="820"/>
      <c r="B10" s="163"/>
      <c r="C10" s="164"/>
      <c r="D10" s="282"/>
      <c r="E10" s="165"/>
      <c r="F10" s="282"/>
      <c r="G10" s="165"/>
      <c r="H10" s="166"/>
      <c r="I10" s="167"/>
      <c r="J10" s="167"/>
      <c r="K10" s="167"/>
      <c r="L10" s="202">
        <f t="shared" si="0"/>
        <v>0</v>
      </c>
      <c r="M10" s="167"/>
      <c r="N10" s="169"/>
      <c r="O10" s="170"/>
      <c r="P10" s="171"/>
    </row>
    <row r="11" spans="1:16" ht="24.9" customHeight="1" x14ac:dyDescent="0.2">
      <c r="A11" s="820"/>
      <c r="B11" s="163"/>
      <c r="C11" s="164"/>
      <c r="D11" s="282"/>
      <c r="E11" s="165"/>
      <c r="F11" s="282"/>
      <c r="G11" s="165"/>
      <c r="H11" s="166"/>
      <c r="I11" s="167"/>
      <c r="J11" s="167"/>
      <c r="K11" s="167"/>
      <c r="L11" s="202">
        <f t="shared" si="0"/>
        <v>0</v>
      </c>
      <c r="M11" s="167"/>
      <c r="N11" s="169"/>
      <c r="O11" s="170"/>
      <c r="P11" s="171"/>
    </row>
    <row r="12" spans="1:16" ht="24.9" customHeight="1" x14ac:dyDescent="0.2">
      <c r="A12" s="820"/>
      <c r="B12" s="172"/>
      <c r="C12" s="173"/>
      <c r="D12" s="283"/>
      <c r="E12" s="174"/>
      <c r="F12" s="283"/>
      <c r="G12" s="174"/>
      <c r="H12" s="175"/>
      <c r="I12" s="176"/>
      <c r="J12" s="176"/>
      <c r="K12" s="176"/>
      <c r="L12" s="203">
        <f t="shared" si="0"/>
        <v>0</v>
      </c>
      <c r="M12" s="176"/>
      <c r="N12" s="178"/>
      <c r="O12" s="179"/>
      <c r="P12" s="180"/>
    </row>
    <row r="13" spans="1:16" s="189" customFormat="1" ht="24.9" customHeight="1" x14ac:dyDescent="0.2">
      <c r="A13" s="820"/>
      <c r="B13" s="181" t="s">
        <v>1</v>
      </c>
      <c r="C13" s="182"/>
      <c r="D13" s="814"/>
      <c r="E13" s="815"/>
      <c r="F13" s="814"/>
      <c r="G13" s="815"/>
      <c r="H13" s="183"/>
      <c r="I13" s="184">
        <f>SUM(I5:I12)</f>
        <v>0</v>
      </c>
      <c r="J13" s="184">
        <f>SUM(J5:J12)</f>
        <v>0</v>
      </c>
      <c r="K13" s="184">
        <f t="shared" ref="K13" si="1">SUM(K5:K12)</f>
        <v>0</v>
      </c>
      <c r="L13" s="205">
        <f>I13+J13-K13</f>
        <v>0</v>
      </c>
      <c r="M13" s="184">
        <f>SUM(M5:M12)</f>
        <v>0</v>
      </c>
      <c r="N13" s="186"/>
      <c r="O13" s="187">
        <f>SUM(O5:O12)</f>
        <v>0</v>
      </c>
      <c r="P13" s="188">
        <f>SUM(P5:P12)</f>
        <v>0</v>
      </c>
    </row>
    <row r="14" spans="1:16" ht="24.9" customHeight="1" x14ac:dyDescent="0.2">
      <c r="A14" s="820" t="s">
        <v>2</v>
      </c>
      <c r="B14" s="154"/>
      <c r="C14" s="155"/>
      <c r="D14" s="281"/>
      <c r="E14" s="156"/>
      <c r="F14" s="281"/>
      <c r="G14" s="156"/>
      <c r="H14" s="157"/>
      <c r="I14" s="158"/>
      <c r="J14" s="158"/>
      <c r="K14" s="158"/>
      <c r="L14" s="159">
        <f t="shared" ref="L14:L18" si="2">I14+J14-K14</f>
        <v>0</v>
      </c>
      <c r="M14" s="158"/>
      <c r="N14" s="160"/>
      <c r="O14" s="161"/>
      <c r="P14" s="162"/>
    </row>
    <row r="15" spans="1:16" ht="24.9" customHeight="1" x14ac:dyDescent="0.2">
      <c r="A15" s="820"/>
      <c r="B15" s="163"/>
      <c r="C15" s="164"/>
      <c r="D15" s="282"/>
      <c r="E15" s="165"/>
      <c r="F15" s="282"/>
      <c r="G15" s="165"/>
      <c r="H15" s="166"/>
      <c r="I15" s="167"/>
      <c r="J15" s="167"/>
      <c r="K15" s="167"/>
      <c r="L15" s="203">
        <f t="shared" si="2"/>
        <v>0</v>
      </c>
      <c r="M15" s="167"/>
      <c r="N15" s="169"/>
      <c r="O15" s="170"/>
      <c r="P15" s="171"/>
    </row>
    <row r="16" spans="1:16" ht="24.9" customHeight="1" x14ac:dyDescent="0.2">
      <c r="A16" s="820"/>
      <c r="B16" s="163"/>
      <c r="C16" s="164"/>
      <c r="D16" s="282"/>
      <c r="E16" s="165"/>
      <c r="F16" s="282"/>
      <c r="G16" s="165"/>
      <c r="H16" s="166"/>
      <c r="I16" s="167"/>
      <c r="J16" s="167"/>
      <c r="K16" s="167"/>
      <c r="L16" s="204">
        <f t="shared" si="2"/>
        <v>0</v>
      </c>
      <c r="M16" s="167"/>
      <c r="N16" s="169"/>
      <c r="O16" s="170"/>
      <c r="P16" s="171"/>
    </row>
    <row r="17" spans="1:16" ht="24.9" customHeight="1" x14ac:dyDescent="0.2">
      <c r="A17" s="820"/>
      <c r="B17" s="163"/>
      <c r="C17" s="164"/>
      <c r="D17" s="282"/>
      <c r="E17" s="165"/>
      <c r="F17" s="282"/>
      <c r="G17" s="165"/>
      <c r="H17" s="166"/>
      <c r="I17" s="167"/>
      <c r="J17" s="167"/>
      <c r="K17" s="167"/>
      <c r="L17" s="204">
        <f t="shared" si="2"/>
        <v>0</v>
      </c>
      <c r="M17" s="167"/>
      <c r="N17" s="169"/>
      <c r="O17" s="170"/>
      <c r="P17" s="171"/>
    </row>
    <row r="18" spans="1:16" ht="24.9" customHeight="1" x14ac:dyDescent="0.2">
      <c r="A18" s="820"/>
      <c r="B18" s="172"/>
      <c r="C18" s="173"/>
      <c r="D18" s="283"/>
      <c r="E18" s="174"/>
      <c r="F18" s="283"/>
      <c r="G18" s="174"/>
      <c r="H18" s="175"/>
      <c r="I18" s="176"/>
      <c r="J18" s="176"/>
      <c r="K18" s="176"/>
      <c r="L18" s="168">
        <f t="shared" si="2"/>
        <v>0</v>
      </c>
      <c r="M18" s="176"/>
      <c r="N18" s="178"/>
      <c r="O18" s="179"/>
      <c r="P18" s="180"/>
    </row>
    <row r="19" spans="1:16" s="189" customFormat="1" ht="24.9" customHeight="1" x14ac:dyDescent="0.2">
      <c r="A19" s="820"/>
      <c r="B19" s="181" t="s">
        <v>3</v>
      </c>
      <c r="C19" s="182"/>
      <c r="D19" s="814"/>
      <c r="E19" s="815"/>
      <c r="F19" s="814"/>
      <c r="G19" s="815"/>
      <c r="H19" s="183"/>
      <c r="I19" s="184">
        <f>SUM(I14:I18)</f>
        <v>0</v>
      </c>
      <c r="J19" s="184">
        <f t="shared" ref="J19:K19" si="3">SUM(J14:J18)</f>
        <v>0</v>
      </c>
      <c r="K19" s="184">
        <f t="shared" si="3"/>
        <v>0</v>
      </c>
      <c r="L19" s="185">
        <f>I19+J19-K19</f>
        <v>0</v>
      </c>
      <c r="M19" s="206">
        <f>SUM(M14:M18)</f>
        <v>0</v>
      </c>
      <c r="N19" s="207"/>
      <c r="O19" s="208">
        <f>SUM(O14:O18)</f>
        <v>0</v>
      </c>
      <c r="P19" s="209">
        <f>SUM(P14:P18)</f>
        <v>0</v>
      </c>
    </row>
    <row r="20" spans="1:16" ht="24.9" customHeight="1" x14ac:dyDescent="0.2">
      <c r="A20" s="820" t="s">
        <v>4</v>
      </c>
      <c r="B20" s="154"/>
      <c r="C20" s="155"/>
      <c r="D20" s="281"/>
      <c r="E20" s="156"/>
      <c r="F20" s="281"/>
      <c r="G20" s="156"/>
      <c r="H20" s="157"/>
      <c r="I20" s="158"/>
      <c r="J20" s="158"/>
      <c r="K20" s="158"/>
      <c r="L20" s="159">
        <f t="shared" ref="L20:L24" si="4">I20+J20-K20</f>
        <v>0</v>
      </c>
      <c r="M20" s="158"/>
      <c r="N20" s="160"/>
      <c r="O20" s="161"/>
      <c r="P20" s="162"/>
    </row>
    <row r="21" spans="1:16" ht="24.9" customHeight="1" x14ac:dyDescent="0.2">
      <c r="A21" s="820"/>
      <c r="B21" s="163"/>
      <c r="C21" s="164"/>
      <c r="D21" s="282"/>
      <c r="E21" s="165"/>
      <c r="F21" s="282"/>
      <c r="G21" s="165"/>
      <c r="H21" s="166"/>
      <c r="I21" s="167"/>
      <c r="J21" s="167"/>
      <c r="K21" s="167"/>
      <c r="L21" s="168">
        <f t="shared" si="4"/>
        <v>0</v>
      </c>
      <c r="M21" s="167"/>
      <c r="N21" s="169"/>
      <c r="O21" s="170"/>
      <c r="P21" s="171"/>
    </row>
    <row r="22" spans="1:16" ht="24.9" customHeight="1" x14ac:dyDescent="0.2">
      <c r="A22" s="820"/>
      <c r="B22" s="163"/>
      <c r="C22" s="164"/>
      <c r="D22" s="282"/>
      <c r="E22" s="165"/>
      <c r="F22" s="282"/>
      <c r="G22" s="165"/>
      <c r="H22" s="166"/>
      <c r="I22" s="167"/>
      <c r="J22" s="167"/>
      <c r="K22" s="167"/>
      <c r="L22" s="168">
        <f t="shared" si="4"/>
        <v>0</v>
      </c>
      <c r="M22" s="167"/>
      <c r="N22" s="169"/>
      <c r="O22" s="170"/>
      <c r="P22" s="171"/>
    </row>
    <row r="23" spans="1:16" ht="24.9" customHeight="1" x14ac:dyDescent="0.2">
      <c r="A23" s="820"/>
      <c r="B23" s="163"/>
      <c r="C23" s="164"/>
      <c r="D23" s="282"/>
      <c r="E23" s="165"/>
      <c r="F23" s="282"/>
      <c r="G23" s="165"/>
      <c r="H23" s="166"/>
      <c r="I23" s="167"/>
      <c r="J23" s="167"/>
      <c r="K23" s="167"/>
      <c r="L23" s="168">
        <f t="shared" si="4"/>
        <v>0</v>
      </c>
      <c r="M23" s="167"/>
      <c r="N23" s="169"/>
      <c r="O23" s="170"/>
      <c r="P23" s="171"/>
    </row>
    <row r="24" spans="1:16" ht="24.9" customHeight="1" x14ac:dyDescent="0.2">
      <c r="A24" s="820"/>
      <c r="B24" s="172"/>
      <c r="C24" s="173"/>
      <c r="D24" s="283"/>
      <c r="E24" s="174"/>
      <c r="F24" s="283"/>
      <c r="G24" s="174"/>
      <c r="H24" s="175"/>
      <c r="I24" s="176"/>
      <c r="J24" s="176"/>
      <c r="K24" s="176"/>
      <c r="L24" s="177">
        <f t="shared" si="4"/>
        <v>0</v>
      </c>
      <c r="M24" s="176"/>
      <c r="N24" s="178"/>
      <c r="O24" s="179"/>
      <c r="P24" s="180"/>
    </row>
    <row r="25" spans="1:16" s="189" customFormat="1" ht="24.9" customHeight="1" thickBot="1" x14ac:dyDescent="0.25">
      <c r="A25" s="822"/>
      <c r="B25" s="181" t="s">
        <v>5</v>
      </c>
      <c r="C25" s="190"/>
      <c r="D25" s="816"/>
      <c r="E25" s="817"/>
      <c r="F25" s="816"/>
      <c r="G25" s="817"/>
      <c r="H25" s="191"/>
      <c r="I25" s="184">
        <f>SUM(I20:I24)</f>
        <v>0</v>
      </c>
      <c r="J25" s="184">
        <f t="shared" ref="J25:K25" si="5">SUM(J20:J24)</f>
        <v>0</v>
      </c>
      <c r="K25" s="184">
        <f t="shared" si="5"/>
        <v>0</v>
      </c>
      <c r="L25" s="185">
        <f>I25+J25-K25</f>
        <v>0</v>
      </c>
      <c r="M25" s="206">
        <f>SUM(M20:M24)</f>
        <v>0</v>
      </c>
      <c r="N25" s="210"/>
      <c r="O25" s="208">
        <f>SUM(O20:O24)</f>
        <v>0</v>
      </c>
      <c r="P25" s="209">
        <f>SUM(P20:P24)</f>
        <v>0</v>
      </c>
    </row>
    <row r="26" spans="1:16" s="195" customFormat="1" ht="24.9" customHeight="1" thickTop="1" x14ac:dyDescent="0.2">
      <c r="A26" s="811" t="s">
        <v>6</v>
      </c>
      <c r="B26" s="811"/>
      <c r="C26" s="192"/>
      <c r="D26" s="818"/>
      <c r="E26" s="819"/>
      <c r="F26" s="818"/>
      <c r="G26" s="819"/>
      <c r="H26" s="193"/>
      <c r="I26" s="194">
        <f>I25+I19+I13</f>
        <v>0</v>
      </c>
      <c r="J26" s="194">
        <f>J25+J19+J13</f>
        <v>0</v>
      </c>
      <c r="K26" s="194">
        <f t="shared" ref="K26:L26" si="6">K25+K19+K13</f>
        <v>0</v>
      </c>
      <c r="L26" s="194">
        <f t="shared" si="6"/>
        <v>0</v>
      </c>
      <c r="M26" s="211">
        <f>SUM(M13,M19,M25)</f>
        <v>0</v>
      </c>
      <c r="N26" s="212"/>
      <c r="O26" s="213">
        <f>SUM(O13,O19,O25)</f>
        <v>0</v>
      </c>
      <c r="P26" s="214">
        <f>SUM(P13,P19,P25)</f>
        <v>0</v>
      </c>
    </row>
    <row r="28" spans="1:16" ht="20.100000000000001" customHeight="1" x14ac:dyDescent="0.2">
      <c r="A28" s="196" t="s">
        <v>7</v>
      </c>
      <c r="B28" s="146" t="s">
        <v>537</v>
      </c>
    </row>
    <row r="29" spans="1:16" ht="20.100000000000001" customHeight="1" x14ac:dyDescent="0.2"/>
    <row r="30" spans="1:16" ht="20.100000000000001" customHeight="1" x14ac:dyDescent="0.2"/>
    <row r="31" spans="1:16" ht="20.100000000000001" customHeight="1" x14ac:dyDescent="0.2"/>
    <row r="32" spans="1:16" ht="20.100000000000001" customHeight="1" x14ac:dyDescent="0.2"/>
    <row r="53" spans="2:8" x14ac:dyDescent="0.2">
      <c r="B53" s="146" t="s">
        <v>9</v>
      </c>
      <c r="C53" s="197"/>
      <c r="D53" s="196" t="s">
        <v>10</v>
      </c>
      <c r="E53" s="197" t="s">
        <v>11</v>
      </c>
      <c r="F53" s="196" t="s">
        <v>35</v>
      </c>
      <c r="G53" s="197" t="s">
        <v>11</v>
      </c>
      <c r="H53" s="146" t="s">
        <v>13</v>
      </c>
    </row>
    <row r="54" spans="2:8" x14ac:dyDescent="0.2">
      <c r="B54" s="146" t="s">
        <v>14</v>
      </c>
      <c r="C54" s="197"/>
      <c r="D54" s="196" t="s">
        <v>326</v>
      </c>
      <c r="E54" s="197" t="s">
        <v>15</v>
      </c>
      <c r="F54" s="196" t="s">
        <v>327</v>
      </c>
      <c r="G54" s="197" t="s">
        <v>15</v>
      </c>
      <c r="H54" s="146" t="s">
        <v>16</v>
      </c>
    </row>
    <row r="55" spans="2:8" x14ac:dyDescent="0.2">
      <c r="B55" s="146" t="s">
        <v>17</v>
      </c>
      <c r="C55" s="197"/>
      <c r="D55" s="196" t="s">
        <v>328</v>
      </c>
      <c r="E55" s="197" t="s">
        <v>18</v>
      </c>
      <c r="F55" s="196" t="s">
        <v>329</v>
      </c>
      <c r="G55" s="197" t="s">
        <v>18</v>
      </c>
      <c r="H55" s="146" t="s">
        <v>19</v>
      </c>
    </row>
    <row r="56" spans="2:8" x14ac:dyDescent="0.2">
      <c r="B56" s="146" t="s">
        <v>20</v>
      </c>
      <c r="C56" s="197"/>
      <c r="D56" s="196" t="s">
        <v>330</v>
      </c>
      <c r="E56" s="197" t="s">
        <v>21</v>
      </c>
      <c r="F56" s="196" t="s">
        <v>331</v>
      </c>
      <c r="G56" s="197" t="s">
        <v>21</v>
      </c>
      <c r="H56" s="146" t="s">
        <v>22</v>
      </c>
    </row>
    <row r="57" spans="2:8" x14ac:dyDescent="0.2">
      <c r="C57" s="197"/>
      <c r="D57" s="196" t="s">
        <v>332</v>
      </c>
      <c r="E57" s="197" t="s">
        <v>23</v>
      </c>
      <c r="F57" s="196" t="s">
        <v>333</v>
      </c>
      <c r="G57" s="197" t="s">
        <v>23</v>
      </c>
      <c r="H57" s="146" t="s">
        <v>24</v>
      </c>
    </row>
    <row r="58" spans="2:8" x14ac:dyDescent="0.2">
      <c r="C58" s="197"/>
      <c r="D58" s="196" t="s">
        <v>334</v>
      </c>
      <c r="E58" s="197" t="s">
        <v>25</v>
      </c>
      <c r="F58" s="196" t="s">
        <v>335</v>
      </c>
      <c r="G58" s="197" t="s">
        <v>25</v>
      </c>
    </row>
    <row r="59" spans="2:8" x14ac:dyDescent="0.2">
      <c r="C59" s="197"/>
      <c r="D59" s="196" t="s">
        <v>336</v>
      </c>
      <c r="E59" s="197" t="s">
        <v>26</v>
      </c>
      <c r="F59" s="196" t="s">
        <v>337</v>
      </c>
      <c r="G59" s="197" t="s">
        <v>26</v>
      </c>
    </row>
    <row r="60" spans="2:8" x14ac:dyDescent="0.2">
      <c r="C60" s="197"/>
      <c r="D60" s="196" t="s">
        <v>338</v>
      </c>
      <c r="E60" s="197" t="s">
        <v>27</v>
      </c>
      <c r="F60" s="196" t="s">
        <v>339</v>
      </c>
      <c r="G60" s="197" t="s">
        <v>27</v>
      </c>
    </row>
    <row r="61" spans="2:8" x14ac:dyDescent="0.2">
      <c r="C61" s="197"/>
      <c r="D61" s="196" t="s">
        <v>340</v>
      </c>
      <c r="E61" s="197" t="s">
        <v>28</v>
      </c>
      <c r="F61" s="196" t="s">
        <v>341</v>
      </c>
      <c r="G61" s="197" t="s">
        <v>28</v>
      </c>
    </row>
    <row r="62" spans="2:8" x14ac:dyDescent="0.2">
      <c r="C62" s="197"/>
      <c r="D62" s="196" t="s">
        <v>342</v>
      </c>
      <c r="E62" s="197" t="s">
        <v>29</v>
      </c>
      <c r="F62" s="196" t="s">
        <v>343</v>
      </c>
      <c r="G62" s="197" t="s">
        <v>29</v>
      </c>
    </row>
    <row r="63" spans="2:8" x14ac:dyDescent="0.2">
      <c r="C63" s="197"/>
      <c r="D63" s="196" t="s">
        <v>344</v>
      </c>
      <c r="E63" s="197" t="s">
        <v>30</v>
      </c>
      <c r="F63" s="196" t="s">
        <v>345</v>
      </c>
      <c r="G63" s="197" t="s">
        <v>30</v>
      </c>
    </row>
    <row r="64" spans="2:8" x14ac:dyDescent="0.2">
      <c r="C64" s="197"/>
      <c r="D64" s="196" t="s">
        <v>346</v>
      </c>
      <c r="E64" s="197" t="s">
        <v>31</v>
      </c>
      <c r="F64" s="196" t="s">
        <v>347</v>
      </c>
      <c r="G64" s="197" t="s">
        <v>31</v>
      </c>
    </row>
    <row r="65" spans="4:6" x14ac:dyDescent="0.2">
      <c r="D65" s="196" t="s">
        <v>348</v>
      </c>
      <c r="F65" s="196" t="s">
        <v>349</v>
      </c>
    </row>
    <row r="66" spans="4:6" x14ac:dyDescent="0.2">
      <c r="D66" s="196" t="s">
        <v>350</v>
      </c>
      <c r="F66" s="196" t="s">
        <v>351</v>
      </c>
    </row>
    <row r="67" spans="4:6" x14ac:dyDescent="0.2">
      <c r="D67" s="196" t="s">
        <v>352</v>
      </c>
      <c r="F67" s="196" t="s">
        <v>353</v>
      </c>
    </row>
    <row r="68" spans="4:6" x14ac:dyDescent="0.2">
      <c r="D68" s="196" t="s">
        <v>32</v>
      </c>
      <c r="F68" s="196" t="s">
        <v>354</v>
      </c>
    </row>
    <row r="69" spans="4:6" x14ac:dyDescent="0.2">
      <c r="D69" s="196" t="s">
        <v>36</v>
      </c>
      <c r="F69" s="196" t="s">
        <v>355</v>
      </c>
    </row>
    <row r="70" spans="4:6" x14ac:dyDescent="0.2">
      <c r="D70" s="196" t="s">
        <v>356</v>
      </c>
      <c r="F70" s="196" t="s">
        <v>357</v>
      </c>
    </row>
    <row r="71" spans="4:6" x14ac:dyDescent="0.2">
      <c r="D71" s="196" t="s">
        <v>358</v>
      </c>
      <c r="F71" s="196" t="s">
        <v>359</v>
      </c>
    </row>
    <row r="72" spans="4:6" x14ac:dyDescent="0.2">
      <c r="D72" s="196" t="s">
        <v>360</v>
      </c>
      <c r="F72" s="196" t="s">
        <v>361</v>
      </c>
    </row>
    <row r="73" spans="4:6" x14ac:dyDescent="0.2">
      <c r="D73" s="196" t="s">
        <v>362</v>
      </c>
      <c r="F73" s="196" t="s">
        <v>363</v>
      </c>
    </row>
    <row r="74" spans="4:6" x14ac:dyDescent="0.2">
      <c r="D74" s="196" t="s">
        <v>364</v>
      </c>
      <c r="F74" s="196" t="s">
        <v>365</v>
      </c>
    </row>
    <row r="75" spans="4:6" x14ac:dyDescent="0.2">
      <c r="D75" s="196" t="s">
        <v>366</v>
      </c>
      <c r="F75" s="196" t="s">
        <v>367</v>
      </c>
    </row>
    <row r="76" spans="4:6" x14ac:dyDescent="0.2">
      <c r="D76" s="196" t="s">
        <v>368</v>
      </c>
      <c r="F76" s="196" t="s">
        <v>369</v>
      </c>
    </row>
    <row r="77" spans="4:6" x14ac:dyDescent="0.2">
      <c r="D77" s="196" t="s">
        <v>37</v>
      </c>
      <c r="F77" s="196" t="s">
        <v>370</v>
      </c>
    </row>
    <row r="78" spans="4:6" x14ac:dyDescent="0.2">
      <c r="D78" s="196" t="s">
        <v>371</v>
      </c>
      <c r="F78" s="196" t="s">
        <v>372</v>
      </c>
    </row>
    <row r="79" spans="4:6" x14ac:dyDescent="0.2">
      <c r="D79" s="196" t="s">
        <v>373</v>
      </c>
      <c r="F79" s="196" t="s">
        <v>374</v>
      </c>
    </row>
    <row r="80" spans="4:6" x14ac:dyDescent="0.2">
      <c r="D80" s="196" t="s">
        <v>375</v>
      </c>
      <c r="F80" s="196" t="s">
        <v>376</v>
      </c>
    </row>
    <row r="81" spans="4:6" x14ac:dyDescent="0.2">
      <c r="D81" s="196" t="s">
        <v>377</v>
      </c>
      <c r="F81" s="196" t="s">
        <v>378</v>
      </c>
    </row>
    <row r="82" spans="4:6" x14ac:dyDescent="0.2">
      <c r="D82" s="196" t="s">
        <v>379</v>
      </c>
      <c r="F82" s="196" t="s">
        <v>380</v>
      </c>
    </row>
    <row r="83" spans="4:6" x14ac:dyDescent="0.2">
      <c r="D83" s="196" t="s">
        <v>381</v>
      </c>
      <c r="F83" s="196" t="s">
        <v>382</v>
      </c>
    </row>
    <row r="84" spans="4:6" x14ac:dyDescent="0.2">
      <c r="D84" s="196" t="s">
        <v>383</v>
      </c>
      <c r="F84" s="196" t="s">
        <v>384</v>
      </c>
    </row>
    <row r="85" spans="4:6" x14ac:dyDescent="0.2">
      <c r="D85" s="196" t="s">
        <v>385</v>
      </c>
      <c r="F85" s="196" t="s">
        <v>386</v>
      </c>
    </row>
    <row r="86" spans="4:6" x14ac:dyDescent="0.2">
      <c r="D86" s="196" t="s">
        <v>387</v>
      </c>
      <c r="F86" s="196" t="s">
        <v>388</v>
      </c>
    </row>
    <row r="87" spans="4:6" x14ac:dyDescent="0.2">
      <c r="D87" s="196" t="s">
        <v>389</v>
      </c>
      <c r="F87" s="196" t="s">
        <v>390</v>
      </c>
    </row>
    <row r="88" spans="4:6" x14ac:dyDescent="0.2">
      <c r="D88" s="196" t="s">
        <v>391</v>
      </c>
      <c r="F88" s="196" t="s">
        <v>392</v>
      </c>
    </row>
    <row r="89" spans="4:6" x14ac:dyDescent="0.2">
      <c r="D89" s="196" t="s">
        <v>393</v>
      </c>
      <c r="F89" s="196" t="s">
        <v>394</v>
      </c>
    </row>
    <row r="90" spans="4:6" x14ac:dyDescent="0.2">
      <c r="D90" s="196" t="s">
        <v>327</v>
      </c>
      <c r="F90" s="196" t="s">
        <v>395</v>
      </c>
    </row>
    <row r="91" spans="4:6" x14ac:dyDescent="0.2">
      <c r="F91" s="196" t="s">
        <v>396</v>
      </c>
    </row>
    <row r="92" spans="4:6" x14ac:dyDescent="0.2">
      <c r="F92" s="196" t="s">
        <v>397</v>
      </c>
    </row>
    <row r="93" spans="4:6" x14ac:dyDescent="0.2">
      <c r="F93" s="196" t="s">
        <v>398</v>
      </c>
    </row>
    <row r="94" spans="4:6" x14ac:dyDescent="0.2">
      <c r="F94" s="196" t="s">
        <v>399</v>
      </c>
    </row>
  </sheetData>
  <mergeCells count="20">
    <mergeCell ref="A26:B26"/>
    <mergeCell ref="F3:G3"/>
    <mergeCell ref="F13:G13"/>
    <mergeCell ref="F19:G19"/>
    <mergeCell ref="F25:G25"/>
    <mergeCell ref="F26:G26"/>
    <mergeCell ref="D26:E26"/>
    <mergeCell ref="A5:A13"/>
    <mergeCell ref="A14:A19"/>
    <mergeCell ref="O3:P3"/>
    <mergeCell ref="A20:A25"/>
    <mergeCell ref="A3:A4"/>
    <mergeCell ref="M3:M4"/>
    <mergeCell ref="B3:B4"/>
    <mergeCell ref="H3:H4"/>
    <mergeCell ref="C3:C4"/>
    <mergeCell ref="D3:E3"/>
    <mergeCell ref="D13:E13"/>
    <mergeCell ref="D25:E25"/>
    <mergeCell ref="D19:E19"/>
  </mergeCells>
  <phoneticPr fontId="2"/>
  <printOptions horizontalCentered="1" verticalCentered="1"/>
  <pageMargins left="0.39370078740157483" right="0.39370078740157483" top="0.59055118110236227" bottom="0.39370078740157483" header="0.51181102362204722" footer="0.51181102362204722"/>
  <pageSetup paperSize="9" scale="77" orientation="landscape"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2"/>
  <sheetViews>
    <sheetView workbookViewId="0"/>
  </sheetViews>
  <sheetFormatPr defaultColWidth="9" defaultRowHeight="13.2" x14ac:dyDescent="0.2"/>
  <cols>
    <col min="1" max="1" width="12.109375" style="352" customWidth="1"/>
    <col min="2" max="3" width="7.77734375" style="352" customWidth="1"/>
    <col min="4" max="4" width="17.44140625" style="352" customWidth="1"/>
    <col min="5" max="5" width="11.88671875" style="352" customWidth="1"/>
    <col min="6" max="6" width="10.6640625" style="352" customWidth="1"/>
    <col min="7" max="7" width="9.6640625" style="352" customWidth="1"/>
    <col min="8" max="8" width="9.109375" style="352" customWidth="1"/>
    <col min="9" max="16384" width="9" style="352"/>
  </cols>
  <sheetData>
    <row r="1" spans="1:10" x14ac:dyDescent="0.2">
      <c r="A1" s="352" t="s">
        <v>583</v>
      </c>
    </row>
    <row r="7" spans="1:10" ht="16.2" x14ac:dyDescent="0.2">
      <c r="A7" s="381" t="s">
        <v>584</v>
      </c>
      <c r="B7" s="381"/>
      <c r="C7" s="381"/>
      <c r="D7" s="381"/>
      <c r="E7" s="381"/>
      <c r="F7" s="381"/>
      <c r="G7" s="381"/>
      <c r="H7" s="381"/>
      <c r="I7" s="353"/>
      <c r="J7" s="353"/>
    </row>
    <row r="8" spans="1:10" ht="16.2" x14ac:dyDescent="0.2">
      <c r="A8" s="354"/>
      <c r="B8" s="354"/>
      <c r="C8" s="354"/>
      <c r="D8" s="354"/>
      <c r="E8" s="354"/>
      <c r="F8" s="354"/>
      <c r="G8" s="354"/>
      <c r="H8" s="354"/>
      <c r="I8" s="353"/>
      <c r="J8" s="353"/>
    </row>
    <row r="9" spans="1:10" x14ac:dyDescent="0.2">
      <c r="A9" s="355"/>
      <c r="B9" s="355"/>
      <c r="C9" s="355"/>
      <c r="D9" s="355"/>
      <c r="E9" s="353"/>
      <c r="F9" s="831" t="s">
        <v>585</v>
      </c>
      <c r="G9" s="831"/>
      <c r="H9" s="831"/>
      <c r="I9" s="353"/>
      <c r="J9" s="353"/>
    </row>
    <row r="10" spans="1:10" ht="16.2" x14ac:dyDescent="0.2">
      <c r="A10" s="354"/>
      <c r="B10" s="354"/>
      <c r="C10" s="354"/>
      <c r="D10" s="354"/>
      <c r="E10" s="354"/>
      <c r="F10" s="354"/>
      <c r="G10" s="354"/>
      <c r="H10" s="354"/>
      <c r="I10" s="353"/>
      <c r="J10" s="353"/>
    </row>
    <row r="11" spans="1:10" x14ac:dyDescent="0.2">
      <c r="A11" s="352" t="s">
        <v>586</v>
      </c>
    </row>
    <row r="16" spans="1:10" x14ac:dyDescent="0.2">
      <c r="A16" s="352" t="s">
        <v>621</v>
      </c>
    </row>
    <row r="18" spans="1:1" x14ac:dyDescent="0.2">
      <c r="A18" s="352" t="s">
        <v>587</v>
      </c>
    </row>
    <row r="20" spans="1:1" x14ac:dyDescent="0.2">
      <c r="A20" s="352" t="s">
        <v>588</v>
      </c>
    </row>
    <row r="22" spans="1:1" x14ac:dyDescent="0.2">
      <c r="A22" s="352" t="s">
        <v>589</v>
      </c>
    </row>
    <row r="36" spans="1:8" ht="24" customHeight="1" x14ac:dyDescent="0.2">
      <c r="C36" s="356" t="s">
        <v>590</v>
      </c>
      <c r="D36" s="352" t="s">
        <v>591</v>
      </c>
      <c r="E36" s="832"/>
      <c r="F36" s="832"/>
      <c r="G36" s="832"/>
      <c r="H36" s="832"/>
    </row>
    <row r="37" spans="1:8" ht="24" customHeight="1" x14ac:dyDescent="0.2">
      <c r="D37" s="352" t="s">
        <v>592</v>
      </c>
      <c r="E37" s="832"/>
      <c r="F37" s="832"/>
      <c r="G37" s="832"/>
      <c r="H37" s="832"/>
    </row>
    <row r="38" spans="1:8" ht="24" customHeight="1" x14ac:dyDescent="0.2">
      <c r="D38" s="352" t="s">
        <v>593</v>
      </c>
      <c r="E38" s="832"/>
      <c r="F38" s="832"/>
      <c r="G38" s="832"/>
      <c r="H38" s="832"/>
    </row>
    <row r="39" spans="1:8" ht="20.25" customHeight="1" x14ac:dyDescent="0.2">
      <c r="A39" s="829" t="s">
        <v>594</v>
      </c>
      <c r="B39" s="830"/>
      <c r="C39" s="830"/>
      <c r="D39" s="830"/>
      <c r="E39" s="830"/>
      <c r="F39" s="830"/>
      <c r="G39" s="830"/>
      <c r="H39" s="830"/>
    </row>
    <row r="40" spans="1:8" ht="20.25" customHeight="1" x14ac:dyDescent="0.2">
      <c r="A40" s="830"/>
      <c r="B40" s="830"/>
      <c r="C40" s="830"/>
      <c r="D40" s="830"/>
      <c r="E40" s="830"/>
      <c r="F40" s="830"/>
      <c r="G40" s="830"/>
      <c r="H40" s="830"/>
    </row>
    <row r="41" spans="1:8" ht="20.25" customHeight="1" x14ac:dyDescent="0.2">
      <c r="A41" s="830"/>
      <c r="B41" s="830"/>
      <c r="C41" s="830"/>
      <c r="D41" s="830"/>
      <c r="E41" s="830"/>
      <c r="F41" s="830"/>
      <c r="G41" s="830"/>
      <c r="H41" s="830"/>
    </row>
    <row r="42" spans="1:8" ht="20.25" customHeight="1" x14ac:dyDescent="0.2">
      <c r="A42" s="830"/>
      <c r="B42" s="830"/>
      <c r="C42" s="830"/>
      <c r="D42" s="830"/>
      <c r="E42" s="830"/>
      <c r="F42" s="830"/>
      <c r="G42" s="830"/>
      <c r="H42" s="830"/>
    </row>
    <row r="43" spans="1:8" ht="20.25" customHeight="1" x14ac:dyDescent="0.2">
      <c r="A43" s="830"/>
      <c r="B43" s="830"/>
      <c r="C43" s="830"/>
      <c r="D43" s="830"/>
      <c r="E43" s="830"/>
      <c r="F43" s="830"/>
      <c r="G43" s="830"/>
      <c r="H43" s="830"/>
    </row>
    <row r="44" spans="1:8" ht="20.25" customHeight="1" x14ac:dyDescent="0.2">
      <c r="A44" s="830"/>
      <c r="B44" s="830"/>
      <c r="C44" s="830"/>
      <c r="D44" s="830"/>
      <c r="E44" s="830"/>
      <c r="F44" s="830"/>
      <c r="G44" s="830"/>
      <c r="H44" s="830"/>
    </row>
    <row r="45" spans="1:8" ht="20.25" customHeight="1" x14ac:dyDescent="0.2">
      <c r="A45" s="830"/>
      <c r="B45" s="830"/>
      <c r="C45" s="830"/>
      <c r="D45" s="830"/>
      <c r="E45" s="830"/>
      <c r="F45" s="830"/>
      <c r="G45" s="830"/>
      <c r="H45" s="830"/>
    </row>
    <row r="46" spans="1:8" ht="20.25" customHeight="1" x14ac:dyDescent="0.2">
      <c r="A46" s="830"/>
      <c r="B46" s="830"/>
      <c r="C46" s="830"/>
      <c r="D46" s="830"/>
      <c r="E46" s="830"/>
      <c r="F46" s="830"/>
      <c r="G46" s="830"/>
      <c r="H46" s="830"/>
    </row>
    <row r="47" spans="1:8" ht="20.25" customHeight="1" x14ac:dyDescent="0.2">
      <c r="A47" s="830"/>
      <c r="B47" s="830"/>
      <c r="C47" s="830"/>
      <c r="D47" s="830"/>
      <c r="E47" s="830"/>
      <c r="F47" s="830"/>
      <c r="G47" s="830"/>
      <c r="H47" s="830"/>
    </row>
    <row r="48" spans="1:8" ht="20.25" customHeight="1" x14ac:dyDescent="0.2">
      <c r="A48" s="830"/>
      <c r="B48" s="830"/>
      <c r="C48" s="830"/>
      <c r="D48" s="830"/>
      <c r="E48" s="830"/>
      <c r="F48" s="830"/>
      <c r="G48" s="830"/>
      <c r="H48" s="830"/>
    </row>
    <row r="49" spans="1:8" ht="20.25" customHeight="1" x14ac:dyDescent="0.2">
      <c r="A49" s="830"/>
      <c r="B49" s="830"/>
      <c r="C49" s="830"/>
      <c r="D49" s="830"/>
      <c r="E49" s="830"/>
      <c r="F49" s="830"/>
      <c r="G49" s="830"/>
      <c r="H49" s="830"/>
    </row>
    <row r="50" spans="1:8" ht="20.25" customHeight="1" x14ac:dyDescent="0.2">
      <c r="A50" s="830"/>
      <c r="B50" s="830"/>
      <c r="C50" s="830"/>
      <c r="D50" s="830"/>
      <c r="E50" s="830"/>
      <c r="F50" s="830"/>
      <c r="G50" s="830"/>
      <c r="H50" s="830"/>
    </row>
    <row r="51" spans="1:8" ht="20.25" customHeight="1" x14ac:dyDescent="0.2">
      <c r="A51" s="830"/>
      <c r="B51" s="830"/>
      <c r="C51" s="830"/>
      <c r="D51" s="830"/>
      <c r="E51" s="830"/>
      <c r="F51" s="830"/>
      <c r="G51" s="830"/>
      <c r="H51" s="830"/>
    </row>
    <row r="52" spans="1:8" ht="20.25" customHeight="1" x14ac:dyDescent="0.2">
      <c r="A52" s="830"/>
      <c r="B52" s="830"/>
      <c r="C52" s="830"/>
      <c r="D52" s="830"/>
      <c r="E52" s="830"/>
      <c r="F52" s="830"/>
      <c r="G52" s="830"/>
      <c r="H52" s="830"/>
    </row>
    <row r="53" spans="1:8" ht="20.25" customHeight="1" x14ac:dyDescent="0.2">
      <c r="A53" s="830"/>
      <c r="B53" s="830"/>
      <c r="C53" s="830"/>
      <c r="D53" s="830"/>
      <c r="E53" s="830"/>
      <c r="F53" s="830"/>
      <c r="G53" s="830"/>
      <c r="H53" s="830"/>
    </row>
    <row r="54" spans="1:8" ht="20.25" customHeight="1" x14ac:dyDescent="0.2">
      <c r="A54" s="830"/>
      <c r="B54" s="830"/>
      <c r="C54" s="830"/>
      <c r="D54" s="830"/>
      <c r="E54" s="830"/>
      <c r="F54" s="830"/>
      <c r="G54" s="830"/>
      <c r="H54" s="830"/>
    </row>
    <row r="55" spans="1:8" ht="20.25" customHeight="1" x14ac:dyDescent="0.2">
      <c r="A55" s="830"/>
      <c r="B55" s="830"/>
      <c r="C55" s="830"/>
      <c r="D55" s="830"/>
      <c r="E55" s="830"/>
      <c r="F55" s="830"/>
      <c r="G55" s="830"/>
      <c r="H55" s="830"/>
    </row>
    <row r="56" spans="1:8" ht="20.25" customHeight="1" x14ac:dyDescent="0.2">
      <c r="A56" s="830"/>
      <c r="B56" s="830"/>
      <c r="C56" s="830"/>
      <c r="D56" s="830"/>
      <c r="E56" s="830"/>
      <c r="F56" s="830"/>
      <c r="G56" s="830"/>
      <c r="H56" s="830"/>
    </row>
    <row r="57" spans="1:8" ht="20.25" customHeight="1" x14ac:dyDescent="0.2">
      <c r="A57" s="830"/>
      <c r="B57" s="830"/>
      <c r="C57" s="830"/>
      <c r="D57" s="830"/>
      <c r="E57" s="830"/>
      <c r="F57" s="830"/>
      <c r="G57" s="830"/>
      <c r="H57" s="830"/>
    </row>
    <row r="58" spans="1:8" ht="20.25" customHeight="1" x14ac:dyDescent="0.2">
      <c r="A58" s="830"/>
      <c r="B58" s="830"/>
      <c r="C58" s="830"/>
      <c r="D58" s="830"/>
      <c r="E58" s="830"/>
      <c r="F58" s="830"/>
      <c r="G58" s="830"/>
      <c r="H58" s="830"/>
    </row>
    <row r="59" spans="1:8" ht="20.25" customHeight="1" x14ac:dyDescent="0.2">
      <c r="A59" s="830"/>
      <c r="B59" s="830"/>
      <c r="C59" s="830"/>
      <c r="D59" s="830"/>
      <c r="E59" s="830"/>
      <c r="F59" s="830"/>
      <c r="G59" s="830"/>
      <c r="H59" s="830"/>
    </row>
    <row r="60" spans="1:8" ht="20.25" customHeight="1" x14ac:dyDescent="0.2">
      <c r="A60" s="830"/>
      <c r="B60" s="830"/>
      <c r="C60" s="830"/>
      <c r="D60" s="830"/>
      <c r="E60" s="830"/>
      <c r="F60" s="830"/>
      <c r="G60" s="830"/>
      <c r="H60" s="830"/>
    </row>
    <row r="61" spans="1:8" ht="20.25" customHeight="1" x14ac:dyDescent="0.2">
      <c r="A61" s="830"/>
      <c r="B61" s="830"/>
      <c r="C61" s="830"/>
      <c r="D61" s="830"/>
      <c r="E61" s="830"/>
      <c r="F61" s="830"/>
      <c r="G61" s="830"/>
      <c r="H61" s="830"/>
    </row>
    <row r="62" spans="1:8" ht="20.25" customHeight="1" x14ac:dyDescent="0.2">
      <c r="A62" s="830"/>
      <c r="B62" s="830"/>
      <c r="C62" s="830"/>
      <c r="D62" s="830"/>
      <c r="E62" s="830"/>
      <c r="F62" s="830"/>
      <c r="G62" s="830"/>
      <c r="H62" s="830"/>
    </row>
    <row r="63" spans="1:8" ht="20.25" customHeight="1" x14ac:dyDescent="0.2">
      <c r="A63" s="830"/>
      <c r="B63" s="830"/>
      <c r="C63" s="830"/>
      <c r="D63" s="830"/>
      <c r="E63" s="830"/>
      <c r="F63" s="830"/>
      <c r="G63" s="830"/>
      <c r="H63" s="830"/>
    </row>
    <row r="64" spans="1:8" ht="20.25" customHeight="1" x14ac:dyDescent="0.2">
      <c r="A64" s="830"/>
      <c r="B64" s="830"/>
      <c r="C64" s="830"/>
      <c r="D64" s="830"/>
      <c r="E64" s="830"/>
      <c r="F64" s="830"/>
      <c r="G64" s="830"/>
      <c r="H64" s="830"/>
    </row>
    <row r="65" spans="1:8" ht="20.25" customHeight="1" x14ac:dyDescent="0.2">
      <c r="A65" s="830"/>
      <c r="B65" s="830"/>
      <c r="C65" s="830"/>
      <c r="D65" s="830"/>
      <c r="E65" s="830"/>
      <c r="F65" s="830"/>
      <c r="G65" s="830"/>
      <c r="H65" s="830"/>
    </row>
    <row r="66" spans="1:8" ht="20.25" customHeight="1" x14ac:dyDescent="0.2">
      <c r="A66" s="830"/>
      <c r="B66" s="830"/>
      <c r="C66" s="830"/>
      <c r="D66" s="830"/>
      <c r="E66" s="830"/>
      <c r="F66" s="830"/>
      <c r="G66" s="830"/>
      <c r="H66" s="830"/>
    </row>
    <row r="67" spans="1:8" ht="20.25" customHeight="1" x14ac:dyDescent="0.2">
      <c r="A67" s="830"/>
      <c r="B67" s="830"/>
      <c r="C67" s="830"/>
      <c r="D67" s="830"/>
      <c r="E67" s="830"/>
      <c r="F67" s="830"/>
      <c r="G67" s="830"/>
      <c r="H67" s="830"/>
    </row>
    <row r="68" spans="1:8" ht="20.25" customHeight="1" x14ac:dyDescent="0.2">
      <c r="A68" s="830"/>
      <c r="B68" s="830"/>
      <c r="C68" s="830"/>
      <c r="D68" s="830"/>
      <c r="E68" s="830"/>
      <c r="F68" s="830"/>
      <c r="G68" s="830"/>
      <c r="H68" s="830"/>
    </row>
    <row r="69" spans="1:8" ht="20.25" customHeight="1" x14ac:dyDescent="0.2">
      <c r="A69" s="830"/>
      <c r="B69" s="830"/>
      <c r="C69" s="830"/>
      <c r="D69" s="830"/>
      <c r="E69" s="830"/>
      <c r="F69" s="830"/>
      <c r="G69" s="830"/>
      <c r="H69" s="830"/>
    </row>
    <row r="70" spans="1:8" ht="20.25" customHeight="1" x14ac:dyDescent="0.2">
      <c r="A70" s="830"/>
      <c r="B70" s="830"/>
      <c r="C70" s="830"/>
      <c r="D70" s="830"/>
      <c r="E70" s="830"/>
      <c r="F70" s="830"/>
      <c r="G70" s="830"/>
      <c r="H70" s="830"/>
    </row>
    <row r="71" spans="1:8" ht="20.25" customHeight="1" x14ac:dyDescent="0.2">
      <c r="A71" s="830"/>
      <c r="B71" s="830"/>
      <c r="C71" s="830"/>
      <c r="D71" s="830"/>
      <c r="E71" s="830"/>
      <c r="F71" s="830"/>
      <c r="G71" s="830"/>
      <c r="H71" s="830"/>
    </row>
    <row r="72" spans="1:8" ht="20.25" customHeight="1" x14ac:dyDescent="0.2">
      <c r="A72" s="830"/>
      <c r="B72" s="830"/>
      <c r="C72" s="830"/>
      <c r="D72" s="830"/>
      <c r="E72" s="830"/>
      <c r="F72" s="830"/>
      <c r="G72" s="830"/>
      <c r="H72" s="830"/>
    </row>
    <row r="73" spans="1:8" ht="20.25" customHeight="1" x14ac:dyDescent="0.2">
      <c r="A73" s="830"/>
      <c r="B73" s="830"/>
      <c r="C73" s="830"/>
      <c r="D73" s="830"/>
      <c r="E73" s="830"/>
      <c r="F73" s="830"/>
      <c r="G73" s="830"/>
      <c r="H73" s="830"/>
    </row>
    <row r="74" spans="1:8" ht="20.25" customHeight="1" x14ac:dyDescent="0.2">
      <c r="A74" s="830"/>
      <c r="B74" s="830"/>
      <c r="C74" s="830"/>
      <c r="D74" s="830"/>
      <c r="E74" s="830"/>
      <c r="F74" s="830"/>
      <c r="G74" s="830"/>
      <c r="H74" s="830"/>
    </row>
    <row r="75" spans="1:8" ht="20.25" customHeight="1" x14ac:dyDescent="0.2">
      <c r="A75" s="830"/>
      <c r="B75" s="830"/>
      <c r="C75" s="830"/>
      <c r="D75" s="830"/>
      <c r="E75" s="830"/>
      <c r="F75" s="830"/>
      <c r="G75" s="830"/>
      <c r="H75" s="830"/>
    </row>
    <row r="76" spans="1:8" ht="18.75" customHeight="1" x14ac:dyDescent="0.2">
      <c r="A76" s="829" t="s">
        <v>595</v>
      </c>
      <c r="B76" s="830"/>
      <c r="C76" s="830"/>
      <c r="D76" s="830"/>
      <c r="E76" s="830"/>
      <c r="F76" s="830"/>
      <c r="G76" s="830"/>
      <c r="H76" s="830"/>
    </row>
    <row r="77" spans="1:8" ht="18.75" customHeight="1" x14ac:dyDescent="0.2">
      <c r="A77" s="830"/>
      <c r="B77" s="830"/>
      <c r="C77" s="830"/>
      <c r="D77" s="830"/>
      <c r="E77" s="830"/>
      <c r="F77" s="830"/>
      <c r="G77" s="830"/>
      <c r="H77" s="830"/>
    </row>
    <row r="78" spans="1:8" ht="18.75" customHeight="1" x14ac:dyDescent="0.2">
      <c r="A78" s="830"/>
      <c r="B78" s="830"/>
      <c r="C78" s="830"/>
      <c r="D78" s="830"/>
      <c r="E78" s="830"/>
      <c r="F78" s="830"/>
      <c r="G78" s="830"/>
      <c r="H78" s="830"/>
    </row>
    <row r="79" spans="1:8" ht="18.75" customHeight="1" x14ac:dyDescent="0.2">
      <c r="A79" s="830"/>
      <c r="B79" s="830"/>
      <c r="C79" s="830"/>
      <c r="D79" s="830"/>
      <c r="E79" s="830"/>
      <c r="F79" s="830"/>
      <c r="G79" s="830"/>
      <c r="H79" s="830"/>
    </row>
    <row r="80" spans="1:8" ht="18.75" customHeight="1" x14ac:dyDescent="0.2">
      <c r="A80" s="830"/>
      <c r="B80" s="830"/>
      <c r="C80" s="830"/>
      <c r="D80" s="830"/>
      <c r="E80" s="830"/>
      <c r="F80" s="830"/>
      <c r="G80" s="830"/>
      <c r="H80" s="830"/>
    </row>
    <row r="81" spans="1:8" ht="18.75" customHeight="1" x14ac:dyDescent="0.2">
      <c r="A81" s="830"/>
      <c r="B81" s="830"/>
      <c r="C81" s="830"/>
      <c r="D81" s="830"/>
      <c r="E81" s="830"/>
      <c r="F81" s="830"/>
      <c r="G81" s="830"/>
      <c r="H81" s="830"/>
    </row>
    <row r="82" spans="1:8" ht="18.75" customHeight="1" x14ac:dyDescent="0.2">
      <c r="A82" s="830"/>
      <c r="B82" s="830"/>
      <c r="C82" s="830"/>
      <c r="D82" s="830"/>
      <c r="E82" s="830"/>
      <c r="F82" s="830"/>
      <c r="G82" s="830"/>
      <c r="H82" s="830"/>
    </row>
    <row r="83" spans="1:8" ht="18.75" customHeight="1" x14ac:dyDescent="0.2">
      <c r="A83" s="830"/>
      <c r="B83" s="830"/>
      <c r="C83" s="830"/>
      <c r="D83" s="830"/>
      <c r="E83" s="830"/>
      <c r="F83" s="830"/>
      <c r="G83" s="830"/>
      <c r="H83" s="830"/>
    </row>
    <row r="84" spans="1:8" ht="18.75" customHeight="1" x14ac:dyDescent="0.2">
      <c r="A84" s="830"/>
      <c r="B84" s="830"/>
      <c r="C84" s="830"/>
      <c r="D84" s="830"/>
      <c r="E84" s="830"/>
      <c r="F84" s="830"/>
      <c r="G84" s="830"/>
      <c r="H84" s="830"/>
    </row>
    <row r="85" spans="1:8" ht="18.75" customHeight="1" x14ac:dyDescent="0.2">
      <c r="A85" s="830"/>
      <c r="B85" s="830"/>
      <c r="C85" s="830"/>
      <c r="D85" s="830"/>
      <c r="E85" s="830"/>
      <c r="F85" s="830"/>
      <c r="G85" s="830"/>
      <c r="H85" s="830"/>
    </row>
    <row r="86" spans="1:8" ht="18.75" customHeight="1" x14ac:dyDescent="0.2">
      <c r="A86" s="830"/>
      <c r="B86" s="830"/>
      <c r="C86" s="830"/>
      <c r="D86" s="830"/>
      <c r="E86" s="830"/>
      <c r="F86" s="830"/>
      <c r="G86" s="830"/>
      <c r="H86" s="830"/>
    </row>
    <row r="87" spans="1:8" ht="18.75" customHeight="1" x14ac:dyDescent="0.2">
      <c r="A87" s="830"/>
      <c r="B87" s="830"/>
      <c r="C87" s="830"/>
      <c r="D87" s="830"/>
      <c r="E87" s="830"/>
      <c r="F87" s="830"/>
      <c r="G87" s="830"/>
      <c r="H87" s="830"/>
    </row>
    <row r="88" spans="1:8" ht="18.75" customHeight="1" x14ac:dyDescent="0.2">
      <c r="A88" s="830"/>
      <c r="B88" s="830"/>
      <c r="C88" s="830"/>
      <c r="D88" s="830"/>
      <c r="E88" s="830"/>
      <c r="F88" s="830"/>
      <c r="G88" s="830"/>
      <c r="H88" s="830"/>
    </row>
    <row r="89" spans="1:8" ht="18.75" customHeight="1" x14ac:dyDescent="0.2">
      <c r="A89" s="830"/>
      <c r="B89" s="830"/>
      <c r="C89" s="830"/>
      <c r="D89" s="830"/>
      <c r="E89" s="830"/>
      <c r="F89" s="830"/>
      <c r="G89" s="830"/>
      <c r="H89" s="830"/>
    </row>
    <row r="90" spans="1:8" ht="18.75" customHeight="1" x14ac:dyDescent="0.2">
      <c r="A90" s="830"/>
      <c r="B90" s="830"/>
      <c r="C90" s="830"/>
      <c r="D90" s="830"/>
      <c r="E90" s="830"/>
      <c r="F90" s="830"/>
      <c r="G90" s="830"/>
      <c r="H90" s="830"/>
    </row>
    <row r="91" spans="1:8" ht="18.75" customHeight="1" x14ac:dyDescent="0.2">
      <c r="A91" s="830"/>
      <c r="B91" s="830"/>
      <c r="C91" s="830"/>
      <c r="D91" s="830"/>
      <c r="E91" s="830"/>
      <c r="F91" s="830"/>
      <c r="G91" s="830"/>
      <c r="H91" s="830"/>
    </row>
    <row r="92" spans="1:8" ht="18.75" customHeight="1" x14ac:dyDescent="0.2">
      <c r="A92" s="830"/>
      <c r="B92" s="830"/>
      <c r="C92" s="830"/>
      <c r="D92" s="830"/>
      <c r="E92" s="830"/>
      <c r="F92" s="830"/>
      <c r="G92" s="830"/>
      <c r="H92" s="830"/>
    </row>
    <row r="93" spans="1:8" ht="18.75" customHeight="1" x14ac:dyDescent="0.2">
      <c r="A93" s="830"/>
      <c r="B93" s="830"/>
      <c r="C93" s="830"/>
      <c r="D93" s="830"/>
      <c r="E93" s="830"/>
      <c r="F93" s="830"/>
      <c r="G93" s="830"/>
      <c r="H93" s="830"/>
    </row>
    <row r="94" spans="1:8" ht="18.75" customHeight="1" x14ac:dyDescent="0.2">
      <c r="A94" s="830"/>
      <c r="B94" s="830"/>
      <c r="C94" s="830"/>
      <c r="D94" s="830"/>
      <c r="E94" s="830"/>
      <c r="F94" s="830"/>
      <c r="G94" s="830"/>
      <c r="H94" s="830"/>
    </row>
    <row r="95" spans="1:8" ht="18.75" customHeight="1" x14ac:dyDescent="0.2">
      <c r="A95" s="830"/>
      <c r="B95" s="830"/>
      <c r="C95" s="830"/>
      <c r="D95" s="830"/>
      <c r="E95" s="830"/>
      <c r="F95" s="830"/>
      <c r="G95" s="830"/>
      <c r="H95" s="830"/>
    </row>
    <row r="96" spans="1:8" ht="18.75" customHeight="1" x14ac:dyDescent="0.2">
      <c r="A96" s="830"/>
      <c r="B96" s="830"/>
      <c r="C96" s="830"/>
      <c r="D96" s="830"/>
      <c r="E96" s="830"/>
      <c r="F96" s="830"/>
      <c r="G96" s="830"/>
      <c r="H96" s="830"/>
    </row>
    <row r="97" spans="1:8" ht="18.75" customHeight="1" x14ac:dyDescent="0.2">
      <c r="A97" s="830"/>
      <c r="B97" s="830"/>
      <c r="C97" s="830"/>
      <c r="D97" s="830"/>
      <c r="E97" s="830"/>
      <c r="F97" s="830"/>
      <c r="G97" s="830"/>
      <c r="H97" s="830"/>
    </row>
    <row r="98" spans="1:8" ht="18.75" customHeight="1" x14ac:dyDescent="0.2">
      <c r="A98" s="830"/>
      <c r="B98" s="830"/>
      <c r="C98" s="830"/>
      <c r="D98" s="830"/>
      <c r="E98" s="830"/>
      <c r="F98" s="830"/>
      <c r="G98" s="830"/>
      <c r="H98" s="830"/>
    </row>
    <row r="99" spans="1:8" ht="18.75" customHeight="1" x14ac:dyDescent="0.2">
      <c r="A99" s="830"/>
      <c r="B99" s="830"/>
      <c r="C99" s="830"/>
      <c r="D99" s="830"/>
      <c r="E99" s="830"/>
      <c r="F99" s="830"/>
      <c r="G99" s="830"/>
      <c r="H99" s="830"/>
    </row>
    <row r="100" spans="1:8" ht="18.75" customHeight="1" x14ac:dyDescent="0.2">
      <c r="A100" s="830"/>
      <c r="B100" s="830"/>
      <c r="C100" s="830"/>
      <c r="D100" s="830"/>
      <c r="E100" s="830"/>
      <c r="F100" s="830"/>
      <c r="G100" s="830"/>
      <c r="H100" s="830"/>
    </row>
    <row r="101" spans="1:8" ht="18.75" customHeight="1" x14ac:dyDescent="0.2">
      <c r="A101" s="830"/>
      <c r="B101" s="830"/>
      <c r="C101" s="830"/>
      <c r="D101" s="830"/>
      <c r="E101" s="830"/>
      <c r="F101" s="830"/>
      <c r="G101" s="830"/>
      <c r="H101" s="830"/>
    </row>
    <row r="102" spans="1:8" ht="18.75" customHeight="1" x14ac:dyDescent="0.2">
      <c r="A102" s="830"/>
      <c r="B102" s="830"/>
      <c r="C102" s="830"/>
      <c r="D102" s="830"/>
      <c r="E102" s="830"/>
      <c r="F102" s="830"/>
      <c r="G102" s="830"/>
      <c r="H102" s="830"/>
    </row>
    <row r="103" spans="1:8" ht="18.75" customHeight="1" x14ac:dyDescent="0.2">
      <c r="A103" s="830"/>
      <c r="B103" s="830"/>
      <c r="C103" s="830"/>
      <c r="D103" s="830"/>
      <c r="E103" s="830"/>
      <c r="F103" s="830"/>
      <c r="G103" s="830"/>
      <c r="H103" s="830"/>
    </row>
    <row r="104" spans="1:8" ht="18.75" customHeight="1" x14ac:dyDescent="0.2">
      <c r="A104" s="830"/>
      <c r="B104" s="830"/>
      <c r="C104" s="830"/>
      <c r="D104" s="830"/>
      <c r="E104" s="830"/>
      <c r="F104" s="830"/>
      <c r="G104" s="830"/>
      <c r="H104" s="830"/>
    </row>
    <row r="105" spans="1:8" ht="18.75" customHeight="1" x14ac:dyDescent="0.2">
      <c r="A105" s="830"/>
      <c r="B105" s="830"/>
      <c r="C105" s="830"/>
      <c r="D105" s="830"/>
      <c r="E105" s="830"/>
      <c r="F105" s="830"/>
      <c r="G105" s="830"/>
      <c r="H105" s="830"/>
    </row>
    <row r="106" spans="1:8" ht="18.75" customHeight="1" x14ac:dyDescent="0.2">
      <c r="A106" s="830"/>
      <c r="B106" s="830"/>
      <c r="C106" s="830"/>
      <c r="D106" s="830"/>
      <c r="E106" s="830"/>
      <c r="F106" s="830"/>
      <c r="G106" s="830"/>
      <c r="H106" s="830"/>
    </row>
    <row r="107" spans="1:8" ht="18.75" customHeight="1" x14ac:dyDescent="0.2">
      <c r="A107" s="830"/>
      <c r="B107" s="830"/>
      <c r="C107" s="830"/>
      <c r="D107" s="830"/>
      <c r="E107" s="830"/>
      <c r="F107" s="830"/>
      <c r="G107" s="830"/>
      <c r="H107" s="830"/>
    </row>
    <row r="108" spans="1:8" ht="18.75" customHeight="1" x14ac:dyDescent="0.2">
      <c r="A108" s="830"/>
      <c r="B108" s="830"/>
      <c r="C108" s="830"/>
      <c r="D108" s="830"/>
      <c r="E108" s="830"/>
      <c r="F108" s="830"/>
      <c r="G108" s="830"/>
      <c r="H108" s="830"/>
    </row>
    <row r="109" spans="1:8" ht="18.75" customHeight="1" x14ac:dyDescent="0.2">
      <c r="A109" s="830"/>
      <c r="B109" s="830"/>
      <c r="C109" s="830"/>
      <c r="D109" s="830"/>
      <c r="E109" s="830"/>
      <c r="F109" s="830"/>
      <c r="G109" s="830"/>
      <c r="H109" s="830"/>
    </row>
    <row r="110" spans="1:8" ht="18.75" customHeight="1" x14ac:dyDescent="0.2">
      <c r="A110" s="830"/>
      <c r="B110" s="830"/>
      <c r="C110" s="830"/>
      <c r="D110" s="830"/>
      <c r="E110" s="830"/>
      <c r="F110" s="830"/>
      <c r="G110" s="830"/>
      <c r="H110" s="830"/>
    </row>
    <row r="111" spans="1:8" ht="18.75" customHeight="1" x14ac:dyDescent="0.2">
      <c r="A111" s="830"/>
      <c r="B111" s="830"/>
      <c r="C111" s="830"/>
      <c r="D111" s="830"/>
      <c r="E111" s="830"/>
      <c r="F111" s="830"/>
      <c r="G111" s="830"/>
      <c r="H111" s="830"/>
    </row>
    <row r="112" spans="1:8" ht="18.75" customHeight="1" x14ac:dyDescent="0.2">
      <c r="A112" s="830"/>
      <c r="B112" s="830"/>
      <c r="C112" s="830"/>
      <c r="D112" s="830"/>
      <c r="E112" s="830"/>
      <c r="F112" s="830"/>
      <c r="G112" s="830"/>
      <c r="H112" s="830"/>
    </row>
  </sheetData>
  <mergeCells count="7">
    <mergeCell ref="A76:H112"/>
    <mergeCell ref="A7:H7"/>
    <mergeCell ref="F9:H9"/>
    <mergeCell ref="E36:H36"/>
    <mergeCell ref="E37:H37"/>
    <mergeCell ref="E38:H38"/>
    <mergeCell ref="A39:H75"/>
  </mergeCells>
  <phoneticPr fontId="2"/>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selection activeCell="A17" sqref="A17"/>
    </sheetView>
  </sheetViews>
  <sheetFormatPr defaultColWidth="9" defaultRowHeight="13.2" x14ac:dyDescent="0.2"/>
  <cols>
    <col min="1" max="5" width="9" style="352"/>
    <col min="6" max="6" width="15" style="352" customWidth="1"/>
    <col min="7" max="16384" width="9" style="352"/>
  </cols>
  <sheetData>
    <row r="1" spans="1:11" x14ac:dyDescent="0.2">
      <c r="A1" s="352" t="s">
        <v>616</v>
      </c>
    </row>
    <row r="7" spans="1:11" ht="16.2" x14ac:dyDescent="0.2">
      <c r="A7" s="381" t="s">
        <v>617</v>
      </c>
      <c r="B7" s="381"/>
      <c r="C7" s="381"/>
      <c r="D7" s="381"/>
      <c r="E7" s="381"/>
      <c r="F7" s="381"/>
      <c r="G7" s="381"/>
      <c r="H7" s="381"/>
      <c r="I7" s="381"/>
      <c r="J7" s="353"/>
      <c r="K7" s="353"/>
    </row>
    <row r="8" spans="1:11" ht="16.2" x14ac:dyDescent="0.2">
      <c r="A8" s="360"/>
      <c r="B8" s="360"/>
      <c r="C8" s="360"/>
      <c r="D8" s="360"/>
      <c r="E8" s="360"/>
      <c r="F8" s="360"/>
      <c r="G8" s="360"/>
      <c r="H8" s="360"/>
      <c r="I8" s="360"/>
      <c r="J8" s="353"/>
      <c r="K8" s="353"/>
    </row>
    <row r="9" spans="1:11" x14ac:dyDescent="0.2">
      <c r="A9" s="355"/>
      <c r="B9" s="355"/>
      <c r="C9" s="355"/>
      <c r="D9" s="355"/>
      <c r="E9" s="355"/>
      <c r="F9" s="355"/>
      <c r="G9" s="831"/>
      <c r="H9" s="831"/>
      <c r="I9" s="831"/>
      <c r="J9" s="353"/>
      <c r="K9" s="353"/>
    </row>
    <row r="10" spans="1:11" ht="16.2" x14ac:dyDescent="0.2">
      <c r="A10" s="360"/>
      <c r="B10" s="360"/>
      <c r="C10" s="360"/>
      <c r="D10" s="360"/>
      <c r="E10" s="360"/>
      <c r="F10" s="360"/>
      <c r="G10" s="360"/>
      <c r="H10" s="360"/>
      <c r="I10" s="360"/>
      <c r="J10" s="353"/>
      <c r="K10" s="353"/>
    </row>
    <row r="11" spans="1:11" x14ac:dyDescent="0.2">
      <c r="A11" s="352" t="s">
        <v>586</v>
      </c>
    </row>
    <row r="16" spans="1:11" x14ac:dyDescent="0.2">
      <c r="A16" s="352" t="s">
        <v>622</v>
      </c>
    </row>
    <row r="20" spans="1:9" x14ac:dyDescent="0.2">
      <c r="A20" s="833" t="s">
        <v>618</v>
      </c>
      <c r="B20" s="833"/>
      <c r="C20" s="833"/>
      <c r="D20" s="833"/>
      <c r="E20" s="833"/>
      <c r="F20" s="833"/>
      <c r="G20" s="833"/>
      <c r="H20" s="833"/>
      <c r="I20" s="833"/>
    </row>
    <row r="24" spans="1:9" x14ac:dyDescent="0.2">
      <c r="A24" s="352" t="s">
        <v>619</v>
      </c>
      <c r="B24" s="365"/>
      <c r="C24" s="365"/>
      <c r="D24" s="365"/>
      <c r="E24" s="365"/>
      <c r="F24" s="365"/>
      <c r="G24" s="365"/>
      <c r="H24" s="365"/>
    </row>
    <row r="28" spans="1:9" x14ac:dyDescent="0.2">
      <c r="B28" s="365"/>
      <c r="C28" s="365"/>
      <c r="D28" s="365"/>
      <c r="E28" s="365"/>
      <c r="F28" s="365"/>
      <c r="G28" s="365"/>
      <c r="H28" s="365"/>
    </row>
    <row r="31" spans="1:9" x14ac:dyDescent="0.2">
      <c r="H31" s="361" t="s">
        <v>620</v>
      </c>
    </row>
    <row r="37" spans="2:10" x14ac:dyDescent="0.2">
      <c r="H37" s="352" t="s">
        <v>585</v>
      </c>
    </row>
    <row r="41" spans="2:10" x14ac:dyDescent="0.2">
      <c r="B41" s="352" t="s">
        <v>586</v>
      </c>
    </row>
    <row r="46" spans="2:10" ht="24" customHeight="1" x14ac:dyDescent="0.2">
      <c r="E46" s="352" t="s">
        <v>606</v>
      </c>
      <c r="F46" s="352" t="s">
        <v>591</v>
      </c>
      <c r="G46" s="382"/>
      <c r="H46" s="382"/>
      <c r="I46" s="382"/>
      <c r="J46" s="382"/>
    </row>
    <row r="47" spans="2:10" ht="24" customHeight="1" x14ac:dyDescent="0.2">
      <c r="F47" s="352" t="s">
        <v>592</v>
      </c>
      <c r="G47" s="382"/>
      <c r="H47" s="382"/>
      <c r="I47" s="382"/>
      <c r="J47" s="382"/>
    </row>
    <row r="48" spans="2:10" ht="24" customHeight="1" x14ac:dyDescent="0.2">
      <c r="F48" s="352" t="s">
        <v>593</v>
      </c>
      <c r="G48" s="382"/>
      <c r="H48" s="382"/>
      <c r="I48" s="382"/>
      <c r="J48" s="382"/>
    </row>
  </sheetData>
  <mergeCells count="6">
    <mergeCell ref="G48:J48"/>
    <mergeCell ref="A7:I7"/>
    <mergeCell ref="G9:I9"/>
    <mergeCell ref="A20:I20"/>
    <mergeCell ref="G46:J46"/>
    <mergeCell ref="G47:J47"/>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heetViews>
  <sheetFormatPr defaultColWidth="9" defaultRowHeight="13.2" x14ac:dyDescent="0.2"/>
  <cols>
    <col min="1" max="5" width="9" style="352"/>
    <col min="6" max="6" width="15" style="352" customWidth="1"/>
    <col min="7" max="16384" width="9" style="352"/>
  </cols>
  <sheetData>
    <row r="1" spans="1:11" x14ac:dyDescent="0.2">
      <c r="A1" s="352" t="s">
        <v>603</v>
      </c>
    </row>
    <row r="7" spans="1:11" ht="16.2" x14ac:dyDescent="0.2">
      <c r="A7" s="381" t="s">
        <v>607</v>
      </c>
      <c r="B7" s="381"/>
      <c r="C7" s="381"/>
      <c r="D7" s="381"/>
      <c r="E7" s="381"/>
      <c r="F7" s="381"/>
      <c r="G7" s="381"/>
      <c r="H7" s="381"/>
      <c r="I7" s="381"/>
      <c r="J7" s="353"/>
      <c r="K7" s="353"/>
    </row>
    <row r="11" spans="1:11" x14ac:dyDescent="0.2">
      <c r="A11" s="352" t="s">
        <v>608</v>
      </c>
    </row>
    <row r="13" spans="1:11" x14ac:dyDescent="0.2">
      <c r="A13" s="352" t="s">
        <v>604</v>
      </c>
    </row>
    <row r="22" spans="2:10" x14ac:dyDescent="0.2">
      <c r="H22" s="352" t="s">
        <v>585</v>
      </c>
    </row>
    <row r="26" spans="2:10" x14ac:dyDescent="0.2">
      <c r="B26" s="352" t="s">
        <v>605</v>
      </c>
    </row>
    <row r="31" spans="2:10" ht="24" customHeight="1" x14ac:dyDescent="0.2">
      <c r="E31" s="352" t="s">
        <v>606</v>
      </c>
      <c r="F31" s="352" t="s">
        <v>591</v>
      </c>
      <c r="G31" s="382"/>
      <c r="H31" s="382"/>
      <c r="I31" s="382"/>
      <c r="J31" s="382"/>
    </row>
    <row r="32" spans="2:10" ht="24" customHeight="1" x14ac:dyDescent="0.2">
      <c r="F32" s="352" t="s">
        <v>592</v>
      </c>
      <c r="G32" s="382"/>
      <c r="H32" s="382"/>
      <c r="I32" s="382"/>
      <c r="J32" s="382"/>
    </row>
    <row r="33" spans="6:10" ht="24" customHeight="1" x14ac:dyDescent="0.2">
      <c r="F33" s="352" t="s">
        <v>593</v>
      </c>
      <c r="G33" s="382"/>
      <c r="H33" s="382"/>
      <c r="I33" s="382"/>
      <c r="J33" s="382"/>
    </row>
  </sheetData>
  <mergeCells count="4">
    <mergeCell ref="A7:I7"/>
    <mergeCell ref="G31:J31"/>
    <mergeCell ref="G32:J32"/>
    <mergeCell ref="G33:J33"/>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S82"/>
  <sheetViews>
    <sheetView topLeftCell="B1" zoomScaleNormal="100" zoomScaleSheetLayoutView="100" workbookViewId="0">
      <selection activeCell="B1" sqref="B1:BS82"/>
    </sheetView>
  </sheetViews>
  <sheetFormatPr defaultColWidth="1.21875" defaultRowHeight="7.5" customHeight="1" x14ac:dyDescent="0.2"/>
  <cols>
    <col min="1" max="16384" width="1.21875" style="201"/>
  </cols>
  <sheetData>
    <row r="1" spans="2:71" ht="7.5" customHeight="1" x14ac:dyDescent="0.2">
      <c r="B1" s="413" t="s">
        <v>530</v>
      </c>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I1" s="413"/>
      <c r="BJ1" s="413"/>
      <c r="BK1" s="413"/>
      <c r="BL1" s="413"/>
      <c r="BM1" s="413"/>
      <c r="BN1" s="413"/>
      <c r="BO1" s="413"/>
      <c r="BP1" s="413"/>
      <c r="BQ1" s="413"/>
      <c r="BR1" s="413"/>
      <c r="BS1" s="413"/>
    </row>
    <row r="2" spans="2:71" ht="7.5" customHeight="1" x14ac:dyDescent="0.2">
      <c r="B2" s="413"/>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c r="AT2" s="413"/>
      <c r="AU2" s="413"/>
      <c r="AV2" s="413"/>
      <c r="AW2" s="413"/>
      <c r="AX2" s="413"/>
      <c r="AY2" s="413"/>
      <c r="AZ2" s="413"/>
      <c r="BA2" s="413"/>
      <c r="BB2" s="413"/>
      <c r="BC2" s="413"/>
      <c r="BD2" s="413"/>
      <c r="BE2" s="413"/>
      <c r="BF2" s="413"/>
      <c r="BG2" s="413"/>
      <c r="BH2" s="413"/>
      <c r="BI2" s="413"/>
      <c r="BJ2" s="413"/>
      <c r="BK2" s="413"/>
      <c r="BL2" s="413"/>
      <c r="BM2" s="413"/>
      <c r="BN2" s="413"/>
      <c r="BO2" s="413"/>
      <c r="BP2" s="413"/>
      <c r="BQ2" s="413"/>
      <c r="BR2" s="413"/>
      <c r="BS2" s="413"/>
    </row>
    <row r="3" spans="2:71" ht="7.5" customHeight="1" x14ac:dyDescent="0.2">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c r="AJ3" s="413"/>
      <c r="AK3" s="413"/>
      <c r="AL3" s="413"/>
      <c r="AM3" s="413"/>
      <c r="AN3" s="413"/>
      <c r="AO3" s="413"/>
      <c r="AP3" s="413"/>
      <c r="AQ3" s="413"/>
      <c r="AR3" s="413"/>
      <c r="AS3" s="413"/>
      <c r="AT3" s="413"/>
      <c r="AU3" s="413"/>
      <c r="AV3" s="413"/>
      <c r="AW3" s="413"/>
      <c r="AX3" s="413"/>
      <c r="AY3" s="413"/>
      <c r="AZ3" s="413"/>
      <c r="BA3" s="413"/>
      <c r="BB3" s="413"/>
      <c r="BC3" s="413"/>
      <c r="BD3" s="413"/>
      <c r="BE3" s="413"/>
      <c r="BF3" s="413"/>
      <c r="BG3" s="413"/>
      <c r="BH3" s="413"/>
      <c r="BI3" s="413"/>
      <c r="BJ3" s="413"/>
      <c r="BK3" s="413"/>
      <c r="BL3" s="413"/>
      <c r="BM3" s="413"/>
      <c r="BN3" s="413"/>
      <c r="BO3" s="413"/>
      <c r="BP3" s="413"/>
      <c r="BQ3" s="413"/>
      <c r="BR3" s="413"/>
      <c r="BS3" s="413"/>
    </row>
    <row r="4" spans="2:71" ht="7.5" customHeight="1" x14ac:dyDescent="0.2">
      <c r="B4" s="413"/>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413"/>
      <c r="AQ4" s="413"/>
      <c r="AR4" s="413"/>
      <c r="AS4" s="413"/>
      <c r="AT4" s="413"/>
      <c r="AU4" s="413"/>
      <c r="AV4" s="413"/>
      <c r="AW4" s="413"/>
      <c r="AX4" s="413"/>
      <c r="AY4" s="413"/>
      <c r="AZ4" s="413"/>
      <c r="BA4" s="413"/>
      <c r="BB4" s="413"/>
      <c r="BC4" s="413"/>
      <c r="BD4" s="413"/>
      <c r="BE4" s="413"/>
      <c r="BF4" s="413"/>
      <c r="BG4" s="413"/>
      <c r="BH4" s="413"/>
      <c r="BI4" s="413"/>
      <c r="BJ4" s="413"/>
      <c r="BK4" s="413"/>
      <c r="BL4" s="413"/>
      <c r="BM4" s="413"/>
      <c r="BN4" s="413"/>
      <c r="BO4" s="413"/>
      <c r="BP4" s="413"/>
      <c r="BQ4" s="413"/>
      <c r="BR4" s="413"/>
      <c r="BS4" s="413"/>
    </row>
    <row r="5" spans="2:71" ht="7.5" customHeight="1" x14ac:dyDescent="0.2">
      <c r="B5" s="383" t="s">
        <v>433</v>
      </c>
      <c r="C5" s="383"/>
      <c r="D5" s="383"/>
      <c r="E5" s="383"/>
      <c r="F5" s="383"/>
      <c r="G5" s="383"/>
      <c r="H5" s="383"/>
      <c r="I5" s="383"/>
      <c r="J5" s="383"/>
      <c r="K5" s="383"/>
      <c r="L5" s="389" t="s">
        <v>496</v>
      </c>
      <c r="M5" s="390"/>
      <c r="N5" s="390"/>
      <c r="O5" s="390"/>
      <c r="P5" s="390"/>
      <c r="Q5" s="390"/>
      <c r="R5" s="390"/>
      <c r="S5" s="403"/>
      <c r="T5" s="414"/>
      <c r="U5" s="415"/>
      <c r="V5" s="415"/>
      <c r="W5" s="415"/>
      <c r="X5" s="415"/>
      <c r="Y5" s="415"/>
      <c r="Z5" s="415"/>
      <c r="AA5" s="415"/>
      <c r="AB5" s="415"/>
      <c r="AC5" s="415"/>
      <c r="AD5" s="415"/>
      <c r="AE5" s="415"/>
      <c r="AF5" s="415"/>
      <c r="AG5" s="415"/>
      <c r="AH5" s="415"/>
      <c r="AI5" s="415"/>
      <c r="AJ5" s="415"/>
      <c r="AK5" s="415"/>
      <c r="AL5" s="415"/>
      <c r="AM5" s="415"/>
      <c r="AN5" s="415"/>
      <c r="AO5" s="415"/>
      <c r="AP5" s="415"/>
      <c r="AQ5" s="415"/>
      <c r="AR5" s="415"/>
      <c r="AS5" s="415"/>
      <c r="AT5" s="415"/>
      <c r="AU5" s="415"/>
      <c r="AV5" s="415"/>
      <c r="AW5" s="415"/>
      <c r="AX5" s="415"/>
      <c r="AY5" s="415"/>
      <c r="AZ5" s="415"/>
      <c r="BA5" s="415"/>
      <c r="BB5" s="415"/>
      <c r="BC5" s="415"/>
      <c r="BD5" s="415"/>
      <c r="BE5" s="415"/>
      <c r="BF5" s="415"/>
      <c r="BG5" s="415"/>
      <c r="BH5" s="415"/>
      <c r="BI5" s="415"/>
      <c r="BJ5" s="415"/>
      <c r="BK5" s="415"/>
      <c r="BL5" s="415"/>
      <c r="BM5" s="415"/>
      <c r="BN5" s="415"/>
      <c r="BO5" s="415"/>
      <c r="BP5" s="415"/>
      <c r="BQ5" s="415"/>
      <c r="BR5" s="415"/>
      <c r="BS5" s="416"/>
    </row>
    <row r="6" spans="2:71" ht="7.5" customHeight="1" x14ac:dyDescent="0.2">
      <c r="B6" s="383"/>
      <c r="C6" s="383"/>
      <c r="D6" s="383"/>
      <c r="E6" s="383"/>
      <c r="F6" s="383"/>
      <c r="G6" s="383"/>
      <c r="H6" s="383"/>
      <c r="I6" s="383"/>
      <c r="J6" s="383"/>
      <c r="K6" s="383"/>
      <c r="L6" s="391"/>
      <c r="M6" s="392"/>
      <c r="N6" s="392"/>
      <c r="O6" s="392"/>
      <c r="P6" s="392"/>
      <c r="Q6" s="392"/>
      <c r="R6" s="392"/>
      <c r="S6" s="411"/>
      <c r="T6" s="417"/>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8"/>
      <c r="AY6" s="418"/>
      <c r="AZ6" s="418"/>
      <c r="BA6" s="418"/>
      <c r="BB6" s="418"/>
      <c r="BC6" s="418"/>
      <c r="BD6" s="418"/>
      <c r="BE6" s="418"/>
      <c r="BF6" s="418"/>
      <c r="BG6" s="418"/>
      <c r="BH6" s="418"/>
      <c r="BI6" s="418"/>
      <c r="BJ6" s="418"/>
      <c r="BK6" s="418"/>
      <c r="BL6" s="418"/>
      <c r="BM6" s="418"/>
      <c r="BN6" s="418"/>
      <c r="BO6" s="418"/>
      <c r="BP6" s="418"/>
      <c r="BQ6" s="418"/>
      <c r="BR6" s="418"/>
      <c r="BS6" s="419"/>
    </row>
    <row r="7" spans="2:71" ht="7.5" customHeight="1" x14ac:dyDescent="0.2">
      <c r="B7" s="383"/>
      <c r="C7" s="383"/>
      <c r="D7" s="383"/>
      <c r="E7" s="383"/>
      <c r="F7" s="383"/>
      <c r="G7" s="383"/>
      <c r="H7" s="383"/>
      <c r="I7" s="383"/>
      <c r="J7" s="383"/>
      <c r="K7" s="383"/>
      <c r="L7" s="393"/>
      <c r="M7" s="394"/>
      <c r="N7" s="394"/>
      <c r="O7" s="394"/>
      <c r="P7" s="394"/>
      <c r="Q7" s="394"/>
      <c r="R7" s="394"/>
      <c r="S7" s="408"/>
      <c r="T7" s="420"/>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2"/>
    </row>
    <row r="8" spans="2:71" ht="7.5" customHeight="1" x14ac:dyDescent="0.2">
      <c r="B8" s="383"/>
      <c r="C8" s="383"/>
      <c r="D8" s="383"/>
      <c r="E8" s="383"/>
      <c r="F8" s="383"/>
      <c r="G8" s="383"/>
      <c r="H8" s="383"/>
      <c r="I8" s="383"/>
      <c r="J8" s="383"/>
      <c r="K8" s="383"/>
      <c r="L8" s="383" t="s">
        <v>495</v>
      </c>
      <c r="M8" s="383"/>
      <c r="N8" s="383"/>
      <c r="O8" s="383"/>
      <c r="P8" s="383"/>
      <c r="Q8" s="383"/>
      <c r="R8" s="383"/>
      <c r="S8" s="38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383" t="s">
        <v>497</v>
      </c>
      <c r="BA8" s="383"/>
      <c r="BB8" s="383"/>
      <c r="BC8" s="383"/>
      <c r="BD8" s="383"/>
      <c r="BE8" s="383"/>
      <c r="BF8" s="383"/>
      <c r="BG8" s="424"/>
      <c r="BH8" s="424"/>
      <c r="BI8" s="424"/>
      <c r="BJ8" s="424"/>
      <c r="BK8" s="424"/>
      <c r="BL8" s="424"/>
      <c r="BM8" s="424"/>
      <c r="BN8" s="424"/>
      <c r="BO8" s="424"/>
      <c r="BP8" s="424"/>
      <c r="BQ8" s="424"/>
      <c r="BR8" s="424"/>
      <c r="BS8" s="424"/>
    </row>
    <row r="9" spans="2:71" ht="7.5" customHeight="1" x14ac:dyDescent="0.2">
      <c r="B9" s="383"/>
      <c r="C9" s="383"/>
      <c r="D9" s="383"/>
      <c r="E9" s="383"/>
      <c r="F9" s="383"/>
      <c r="G9" s="383"/>
      <c r="H9" s="383"/>
      <c r="I9" s="383"/>
      <c r="J9" s="383"/>
      <c r="K9" s="383"/>
      <c r="L9" s="383"/>
      <c r="M9" s="383"/>
      <c r="N9" s="383"/>
      <c r="O9" s="383"/>
      <c r="P9" s="383"/>
      <c r="Q9" s="383"/>
      <c r="R9" s="383"/>
      <c r="S9" s="38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383"/>
      <c r="BA9" s="383"/>
      <c r="BB9" s="383"/>
      <c r="BC9" s="383"/>
      <c r="BD9" s="383"/>
      <c r="BE9" s="383"/>
      <c r="BF9" s="383"/>
      <c r="BG9" s="424"/>
      <c r="BH9" s="424"/>
      <c r="BI9" s="424"/>
      <c r="BJ9" s="424"/>
      <c r="BK9" s="424"/>
      <c r="BL9" s="424"/>
      <c r="BM9" s="424"/>
      <c r="BN9" s="424"/>
      <c r="BO9" s="424"/>
      <c r="BP9" s="424"/>
      <c r="BQ9" s="424"/>
      <c r="BR9" s="424"/>
      <c r="BS9" s="424"/>
    </row>
    <row r="10" spans="2:71" ht="7.5" customHeight="1" x14ac:dyDescent="0.2">
      <c r="B10" s="383"/>
      <c r="C10" s="383"/>
      <c r="D10" s="383"/>
      <c r="E10" s="383"/>
      <c r="F10" s="383"/>
      <c r="G10" s="383"/>
      <c r="H10" s="383"/>
      <c r="I10" s="383"/>
      <c r="J10" s="383"/>
      <c r="K10" s="383"/>
      <c r="L10" s="383"/>
      <c r="M10" s="383"/>
      <c r="N10" s="383"/>
      <c r="O10" s="383"/>
      <c r="P10" s="383"/>
      <c r="Q10" s="383"/>
      <c r="R10" s="383"/>
      <c r="S10" s="38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383"/>
      <c r="BA10" s="383"/>
      <c r="BB10" s="383"/>
      <c r="BC10" s="383"/>
      <c r="BD10" s="383"/>
      <c r="BE10" s="383"/>
      <c r="BF10" s="383"/>
      <c r="BG10" s="424"/>
      <c r="BH10" s="424"/>
      <c r="BI10" s="424"/>
      <c r="BJ10" s="424"/>
      <c r="BK10" s="424"/>
      <c r="BL10" s="424"/>
      <c r="BM10" s="424"/>
      <c r="BN10" s="424"/>
      <c r="BO10" s="424"/>
      <c r="BP10" s="424"/>
      <c r="BQ10" s="424"/>
      <c r="BR10" s="424"/>
      <c r="BS10" s="424"/>
    </row>
    <row r="11" spans="2:71" ht="7.5" customHeight="1" x14ac:dyDescent="0.2">
      <c r="B11" s="383"/>
      <c r="C11" s="383"/>
      <c r="D11" s="383"/>
      <c r="E11" s="383"/>
      <c r="F11" s="383"/>
      <c r="G11" s="383"/>
      <c r="H11" s="383"/>
      <c r="I11" s="383"/>
      <c r="J11" s="383"/>
      <c r="K11" s="383"/>
      <c r="L11" s="383" t="s">
        <v>424</v>
      </c>
      <c r="M11" s="383"/>
      <c r="N11" s="383"/>
      <c r="O11" s="383"/>
      <c r="P11" s="383"/>
      <c r="Q11" s="383"/>
      <c r="R11" s="383"/>
      <c r="S11" s="383"/>
      <c r="T11" s="383"/>
      <c r="U11" s="383"/>
      <c r="V11" s="383"/>
      <c r="W11" s="383"/>
      <c r="X11" s="383"/>
      <c r="Y11" s="383"/>
      <c r="Z11" s="383"/>
      <c r="AA11" s="383"/>
      <c r="AB11" s="383"/>
      <c r="AC11" s="383"/>
      <c r="AD11" s="383"/>
      <c r="AE11" s="383"/>
      <c r="AF11" s="383"/>
      <c r="AG11" s="383"/>
      <c r="AH11" s="383"/>
      <c r="AI11" s="383"/>
      <c r="AJ11" s="383"/>
      <c r="AK11" s="383"/>
      <c r="AL11" s="383"/>
      <c r="AM11" s="383"/>
      <c r="AN11" s="383"/>
      <c r="AO11" s="383"/>
      <c r="AP11" s="383"/>
      <c r="AQ11" s="383"/>
      <c r="AR11" s="383"/>
      <c r="AS11" s="383"/>
      <c r="AT11" s="383"/>
      <c r="AU11" s="383"/>
      <c r="AV11" s="383"/>
      <c r="AW11" s="383"/>
      <c r="AX11" s="383"/>
      <c r="AY11" s="383"/>
      <c r="AZ11" s="383" t="s">
        <v>57</v>
      </c>
      <c r="BA11" s="383"/>
      <c r="BB11" s="383"/>
      <c r="BC11" s="383"/>
      <c r="BD11" s="383"/>
      <c r="BE11" s="383"/>
      <c r="BF11" s="383"/>
      <c r="BG11" s="383"/>
      <c r="BH11" s="383"/>
      <c r="BI11" s="383"/>
      <c r="BJ11" s="383" t="s">
        <v>425</v>
      </c>
      <c r="BK11" s="383"/>
      <c r="BL11" s="383"/>
      <c r="BM11" s="383"/>
      <c r="BN11" s="383"/>
      <c r="BO11" s="383"/>
      <c r="BP11" s="383"/>
      <c r="BQ11" s="383"/>
      <c r="BR11" s="383"/>
      <c r="BS11" s="383"/>
    </row>
    <row r="12" spans="2:71" ht="7.5" customHeight="1" x14ac:dyDescent="0.2">
      <c r="B12" s="383"/>
      <c r="C12" s="383"/>
      <c r="D12" s="383"/>
      <c r="E12" s="383"/>
      <c r="F12" s="383"/>
      <c r="G12" s="383"/>
      <c r="H12" s="383"/>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3"/>
      <c r="AG12" s="383"/>
      <c r="AH12" s="383"/>
      <c r="AI12" s="383"/>
      <c r="AJ12" s="383"/>
      <c r="AK12" s="383"/>
      <c r="AL12" s="383"/>
      <c r="AM12" s="383"/>
      <c r="AN12" s="383"/>
      <c r="AO12" s="383"/>
      <c r="AP12" s="383"/>
      <c r="AQ12" s="383"/>
      <c r="AR12" s="383"/>
      <c r="AS12" s="383"/>
      <c r="AT12" s="383"/>
      <c r="AU12" s="383"/>
      <c r="AV12" s="383"/>
      <c r="AW12" s="383"/>
      <c r="AX12" s="383"/>
      <c r="AY12" s="383"/>
      <c r="AZ12" s="383"/>
      <c r="BA12" s="383"/>
      <c r="BB12" s="383"/>
      <c r="BC12" s="383"/>
      <c r="BD12" s="383"/>
      <c r="BE12" s="383"/>
      <c r="BF12" s="383"/>
      <c r="BG12" s="383"/>
      <c r="BH12" s="383"/>
      <c r="BI12" s="383"/>
      <c r="BJ12" s="383"/>
      <c r="BK12" s="383"/>
      <c r="BL12" s="383"/>
      <c r="BM12" s="383"/>
      <c r="BN12" s="383"/>
      <c r="BO12" s="383"/>
      <c r="BP12" s="383"/>
      <c r="BQ12" s="383"/>
      <c r="BR12" s="383"/>
      <c r="BS12" s="383"/>
    </row>
    <row r="13" spans="2:71" ht="7.5" customHeight="1" x14ac:dyDescent="0.2">
      <c r="B13" s="383"/>
      <c r="C13" s="383"/>
      <c r="D13" s="383"/>
      <c r="E13" s="383"/>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c r="AD13" s="383"/>
      <c r="AE13" s="383"/>
      <c r="AF13" s="383"/>
      <c r="AG13" s="383"/>
      <c r="AH13" s="383"/>
      <c r="AI13" s="383"/>
      <c r="AJ13" s="383"/>
      <c r="AK13" s="383"/>
      <c r="AL13" s="383"/>
      <c r="AM13" s="383"/>
      <c r="AN13" s="383"/>
      <c r="AO13" s="383"/>
      <c r="AP13" s="383"/>
      <c r="AQ13" s="383"/>
      <c r="AR13" s="383"/>
      <c r="AS13" s="383"/>
      <c r="AT13" s="383"/>
      <c r="AU13" s="383"/>
      <c r="AV13" s="383"/>
      <c r="AW13" s="383"/>
      <c r="AX13" s="383"/>
      <c r="AY13" s="383"/>
      <c r="AZ13" s="383"/>
      <c r="BA13" s="383"/>
      <c r="BB13" s="383"/>
      <c r="BC13" s="383"/>
      <c r="BD13" s="383"/>
      <c r="BE13" s="383"/>
      <c r="BF13" s="383"/>
      <c r="BG13" s="383"/>
      <c r="BH13" s="383"/>
      <c r="BI13" s="383"/>
      <c r="BJ13" s="383"/>
      <c r="BK13" s="383"/>
      <c r="BL13" s="383"/>
      <c r="BM13" s="383"/>
      <c r="BN13" s="383"/>
      <c r="BO13" s="383"/>
      <c r="BP13" s="383"/>
      <c r="BQ13" s="383"/>
      <c r="BR13" s="383"/>
      <c r="BS13" s="383"/>
    </row>
    <row r="14" spans="2:71" ht="7.5" customHeight="1" x14ac:dyDescent="0.2">
      <c r="B14" s="383"/>
      <c r="C14" s="383"/>
      <c r="D14" s="383"/>
      <c r="E14" s="383"/>
      <c r="F14" s="383"/>
      <c r="G14" s="383"/>
      <c r="H14" s="383"/>
      <c r="I14" s="383"/>
      <c r="J14" s="383"/>
      <c r="K14" s="383"/>
      <c r="L14" s="425" t="s">
        <v>426</v>
      </c>
      <c r="M14" s="425"/>
      <c r="N14" s="425"/>
      <c r="O14" s="425"/>
      <c r="P14" s="425"/>
      <c r="Q14" s="425"/>
      <c r="R14" s="426" t="s">
        <v>490</v>
      </c>
      <c r="S14" s="426"/>
      <c r="T14" s="426"/>
      <c r="U14" s="426"/>
      <c r="V14" s="426"/>
      <c r="W14" s="426"/>
      <c r="X14" s="426"/>
      <c r="Y14" s="426"/>
      <c r="Z14" s="426"/>
      <c r="AA14" s="426"/>
      <c r="AB14" s="426"/>
      <c r="AC14" s="426"/>
      <c r="AD14" s="426"/>
      <c r="AE14" s="426"/>
      <c r="AF14" s="426"/>
      <c r="AG14" s="426"/>
      <c r="AH14" s="426"/>
      <c r="AI14" s="426"/>
      <c r="AJ14" s="426"/>
      <c r="AK14" s="426"/>
      <c r="AL14" s="426"/>
      <c r="AM14" s="426"/>
      <c r="AN14" s="426"/>
      <c r="AO14" s="426"/>
      <c r="AP14" s="426"/>
      <c r="AQ14" s="426"/>
      <c r="AR14" s="426"/>
      <c r="AS14" s="426"/>
      <c r="AT14" s="426"/>
      <c r="AU14" s="426"/>
      <c r="AV14" s="426"/>
      <c r="AW14" s="426"/>
      <c r="AX14" s="426"/>
      <c r="AY14" s="426"/>
      <c r="AZ14" s="386"/>
      <c r="BA14" s="386"/>
      <c r="BB14" s="386"/>
      <c r="BC14" s="386"/>
      <c r="BD14" s="386"/>
      <c r="BE14" s="386"/>
      <c r="BF14" s="386"/>
      <c r="BG14" s="386"/>
      <c r="BH14" s="386"/>
      <c r="BI14" s="386"/>
      <c r="BJ14" s="383" t="s">
        <v>427</v>
      </c>
      <c r="BK14" s="383"/>
      <c r="BL14" s="383"/>
      <c r="BM14" s="383"/>
      <c r="BN14" s="383"/>
      <c r="BO14" s="383"/>
      <c r="BP14" s="383"/>
      <c r="BQ14" s="383"/>
      <c r="BR14" s="383"/>
      <c r="BS14" s="383"/>
    </row>
    <row r="15" spans="2:71" ht="7.5" customHeight="1" x14ac:dyDescent="0.2">
      <c r="B15" s="383"/>
      <c r="C15" s="383"/>
      <c r="D15" s="383"/>
      <c r="E15" s="383"/>
      <c r="F15" s="383"/>
      <c r="G15" s="383"/>
      <c r="H15" s="383"/>
      <c r="I15" s="383"/>
      <c r="J15" s="383"/>
      <c r="K15" s="383"/>
      <c r="L15" s="425"/>
      <c r="M15" s="425"/>
      <c r="N15" s="425"/>
      <c r="O15" s="425"/>
      <c r="P15" s="425"/>
      <c r="Q15" s="425"/>
      <c r="R15" s="426"/>
      <c r="S15" s="426"/>
      <c r="T15" s="426"/>
      <c r="U15" s="426"/>
      <c r="V15" s="426"/>
      <c r="W15" s="426"/>
      <c r="X15" s="426"/>
      <c r="Y15" s="426"/>
      <c r="Z15" s="426"/>
      <c r="AA15" s="426"/>
      <c r="AB15" s="426"/>
      <c r="AC15" s="426"/>
      <c r="AD15" s="426"/>
      <c r="AE15" s="426"/>
      <c r="AF15" s="426"/>
      <c r="AG15" s="426"/>
      <c r="AH15" s="426"/>
      <c r="AI15" s="426"/>
      <c r="AJ15" s="426"/>
      <c r="AK15" s="426"/>
      <c r="AL15" s="426"/>
      <c r="AM15" s="426"/>
      <c r="AN15" s="426"/>
      <c r="AO15" s="426"/>
      <c r="AP15" s="426"/>
      <c r="AQ15" s="426"/>
      <c r="AR15" s="426"/>
      <c r="AS15" s="426"/>
      <c r="AT15" s="426"/>
      <c r="AU15" s="426"/>
      <c r="AV15" s="426"/>
      <c r="AW15" s="426"/>
      <c r="AX15" s="426"/>
      <c r="AY15" s="426"/>
      <c r="AZ15" s="386"/>
      <c r="BA15" s="386"/>
      <c r="BB15" s="386"/>
      <c r="BC15" s="386"/>
      <c r="BD15" s="386"/>
      <c r="BE15" s="386"/>
      <c r="BF15" s="386"/>
      <c r="BG15" s="386"/>
      <c r="BH15" s="386"/>
      <c r="BI15" s="386"/>
      <c r="BJ15" s="383"/>
      <c r="BK15" s="383"/>
      <c r="BL15" s="383"/>
      <c r="BM15" s="383"/>
      <c r="BN15" s="383"/>
      <c r="BO15" s="383"/>
      <c r="BP15" s="383"/>
      <c r="BQ15" s="383"/>
      <c r="BR15" s="383"/>
      <c r="BS15" s="383"/>
    </row>
    <row r="16" spans="2:71" ht="7.5" customHeight="1" x14ac:dyDescent="0.2">
      <c r="B16" s="383"/>
      <c r="C16" s="383"/>
      <c r="D16" s="383"/>
      <c r="E16" s="383"/>
      <c r="F16" s="383"/>
      <c r="G16" s="383"/>
      <c r="H16" s="383"/>
      <c r="I16" s="383"/>
      <c r="J16" s="383"/>
      <c r="K16" s="383"/>
      <c r="L16" s="425"/>
      <c r="M16" s="425"/>
      <c r="N16" s="425"/>
      <c r="O16" s="425"/>
      <c r="P16" s="425"/>
      <c r="Q16" s="425"/>
      <c r="R16" s="426"/>
      <c r="S16" s="426"/>
      <c r="T16" s="426"/>
      <c r="U16" s="426"/>
      <c r="V16" s="426"/>
      <c r="W16" s="426"/>
      <c r="X16" s="426"/>
      <c r="Y16" s="426"/>
      <c r="Z16" s="426"/>
      <c r="AA16" s="426"/>
      <c r="AB16" s="426"/>
      <c r="AC16" s="426"/>
      <c r="AD16" s="426"/>
      <c r="AE16" s="426"/>
      <c r="AF16" s="426"/>
      <c r="AG16" s="426"/>
      <c r="AH16" s="426"/>
      <c r="AI16" s="426"/>
      <c r="AJ16" s="426"/>
      <c r="AK16" s="426"/>
      <c r="AL16" s="426"/>
      <c r="AM16" s="426"/>
      <c r="AN16" s="426"/>
      <c r="AO16" s="426"/>
      <c r="AP16" s="426"/>
      <c r="AQ16" s="426"/>
      <c r="AR16" s="426"/>
      <c r="AS16" s="426"/>
      <c r="AT16" s="426"/>
      <c r="AU16" s="426"/>
      <c r="AV16" s="426"/>
      <c r="AW16" s="426"/>
      <c r="AX16" s="426"/>
      <c r="AY16" s="426"/>
      <c r="AZ16" s="386"/>
      <c r="BA16" s="386"/>
      <c r="BB16" s="386"/>
      <c r="BC16" s="386"/>
      <c r="BD16" s="386"/>
      <c r="BE16" s="386"/>
      <c r="BF16" s="386"/>
      <c r="BG16" s="386"/>
      <c r="BH16" s="386"/>
      <c r="BI16" s="386"/>
      <c r="BJ16" s="383"/>
      <c r="BK16" s="383"/>
      <c r="BL16" s="383"/>
      <c r="BM16" s="383"/>
      <c r="BN16" s="383"/>
      <c r="BO16" s="383"/>
      <c r="BP16" s="383"/>
      <c r="BQ16" s="383"/>
      <c r="BR16" s="383"/>
      <c r="BS16" s="383"/>
    </row>
    <row r="17" spans="2:71" ht="7.5" customHeight="1" x14ac:dyDescent="0.2">
      <c r="B17" s="383"/>
      <c r="C17" s="383"/>
      <c r="D17" s="383"/>
      <c r="E17" s="383"/>
      <c r="F17" s="383"/>
      <c r="G17" s="383"/>
      <c r="H17" s="383"/>
      <c r="I17" s="383"/>
      <c r="J17" s="383"/>
      <c r="K17" s="383"/>
      <c r="L17" s="425"/>
      <c r="M17" s="425"/>
      <c r="N17" s="425"/>
      <c r="O17" s="425"/>
      <c r="P17" s="425"/>
      <c r="Q17" s="425"/>
      <c r="R17" s="426"/>
      <c r="S17" s="426"/>
      <c r="T17" s="426"/>
      <c r="U17" s="426"/>
      <c r="V17" s="426"/>
      <c r="W17" s="426"/>
      <c r="X17" s="426"/>
      <c r="Y17" s="426"/>
      <c r="Z17" s="426"/>
      <c r="AA17" s="426"/>
      <c r="AB17" s="426"/>
      <c r="AC17" s="426"/>
      <c r="AD17" s="426"/>
      <c r="AE17" s="426"/>
      <c r="AF17" s="426"/>
      <c r="AG17" s="426"/>
      <c r="AH17" s="426"/>
      <c r="AI17" s="426"/>
      <c r="AJ17" s="426"/>
      <c r="AK17" s="426"/>
      <c r="AL17" s="426"/>
      <c r="AM17" s="426"/>
      <c r="AN17" s="426"/>
      <c r="AO17" s="426"/>
      <c r="AP17" s="426"/>
      <c r="AQ17" s="426"/>
      <c r="AR17" s="426"/>
      <c r="AS17" s="426"/>
      <c r="AT17" s="426"/>
      <c r="AU17" s="426"/>
      <c r="AV17" s="426"/>
      <c r="AW17" s="426"/>
      <c r="AX17" s="426"/>
      <c r="AY17" s="426"/>
      <c r="AZ17" s="386"/>
      <c r="BA17" s="386"/>
      <c r="BB17" s="386"/>
      <c r="BC17" s="386"/>
      <c r="BD17" s="386"/>
      <c r="BE17" s="386"/>
      <c r="BF17" s="386"/>
      <c r="BG17" s="386"/>
      <c r="BH17" s="386"/>
      <c r="BI17" s="386"/>
      <c r="BJ17" s="383"/>
      <c r="BK17" s="383"/>
      <c r="BL17" s="383"/>
      <c r="BM17" s="383"/>
      <c r="BN17" s="383"/>
      <c r="BO17" s="383"/>
      <c r="BP17" s="383"/>
      <c r="BQ17" s="383"/>
      <c r="BR17" s="383"/>
      <c r="BS17" s="383"/>
    </row>
    <row r="18" spans="2:71" ht="7.5" customHeight="1" x14ac:dyDescent="0.2">
      <c r="B18" s="383"/>
      <c r="C18" s="383"/>
      <c r="D18" s="383"/>
      <c r="E18" s="383"/>
      <c r="F18" s="383"/>
      <c r="G18" s="383"/>
      <c r="H18" s="383"/>
      <c r="I18" s="383"/>
      <c r="J18" s="383"/>
      <c r="K18" s="383"/>
      <c r="L18" s="425"/>
      <c r="M18" s="425"/>
      <c r="N18" s="425"/>
      <c r="O18" s="425"/>
      <c r="P18" s="425"/>
      <c r="Q18" s="425"/>
      <c r="R18" s="426"/>
      <c r="S18" s="426"/>
      <c r="T18" s="426"/>
      <c r="U18" s="426"/>
      <c r="V18" s="426"/>
      <c r="W18" s="426"/>
      <c r="X18" s="426"/>
      <c r="Y18" s="426"/>
      <c r="Z18" s="426"/>
      <c r="AA18" s="426"/>
      <c r="AB18" s="426"/>
      <c r="AC18" s="426"/>
      <c r="AD18" s="426"/>
      <c r="AE18" s="426"/>
      <c r="AF18" s="426"/>
      <c r="AG18" s="426"/>
      <c r="AH18" s="426"/>
      <c r="AI18" s="426"/>
      <c r="AJ18" s="426"/>
      <c r="AK18" s="426"/>
      <c r="AL18" s="426"/>
      <c r="AM18" s="426"/>
      <c r="AN18" s="426"/>
      <c r="AO18" s="426"/>
      <c r="AP18" s="426"/>
      <c r="AQ18" s="426"/>
      <c r="AR18" s="426"/>
      <c r="AS18" s="426"/>
      <c r="AT18" s="426"/>
      <c r="AU18" s="426"/>
      <c r="AV18" s="426"/>
      <c r="AW18" s="426"/>
      <c r="AX18" s="426"/>
      <c r="AY18" s="426"/>
      <c r="AZ18" s="386"/>
      <c r="BA18" s="386"/>
      <c r="BB18" s="386"/>
      <c r="BC18" s="386"/>
      <c r="BD18" s="386"/>
      <c r="BE18" s="386"/>
      <c r="BF18" s="386"/>
      <c r="BG18" s="386"/>
      <c r="BH18" s="386"/>
      <c r="BI18" s="386"/>
      <c r="BJ18" s="383"/>
      <c r="BK18" s="383"/>
      <c r="BL18" s="383"/>
      <c r="BM18" s="383"/>
      <c r="BN18" s="383"/>
      <c r="BO18" s="383"/>
      <c r="BP18" s="383"/>
      <c r="BQ18" s="383"/>
      <c r="BR18" s="383"/>
      <c r="BS18" s="383"/>
    </row>
    <row r="19" spans="2:71" ht="7.5" customHeight="1" x14ac:dyDescent="0.2">
      <c r="B19" s="383"/>
      <c r="C19" s="383"/>
      <c r="D19" s="383"/>
      <c r="E19" s="383"/>
      <c r="F19" s="383"/>
      <c r="G19" s="383"/>
      <c r="H19" s="383"/>
      <c r="I19" s="383"/>
      <c r="J19" s="383"/>
      <c r="K19" s="383"/>
      <c r="L19" s="425"/>
      <c r="M19" s="425"/>
      <c r="N19" s="425"/>
      <c r="O19" s="425"/>
      <c r="P19" s="425"/>
      <c r="Q19" s="425"/>
      <c r="R19" s="426"/>
      <c r="S19" s="426"/>
      <c r="T19" s="426"/>
      <c r="U19" s="426"/>
      <c r="V19" s="426"/>
      <c r="W19" s="426"/>
      <c r="X19" s="426"/>
      <c r="Y19" s="426"/>
      <c r="Z19" s="426"/>
      <c r="AA19" s="426"/>
      <c r="AB19" s="426"/>
      <c r="AC19" s="426"/>
      <c r="AD19" s="426"/>
      <c r="AE19" s="426"/>
      <c r="AF19" s="426"/>
      <c r="AG19" s="426"/>
      <c r="AH19" s="426"/>
      <c r="AI19" s="426"/>
      <c r="AJ19" s="426"/>
      <c r="AK19" s="426"/>
      <c r="AL19" s="426"/>
      <c r="AM19" s="426"/>
      <c r="AN19" s="426"/>
      <c r="AO19" s="426"/>
      <c r="AP19" s="426"/>
      <c r="AQ19" s="426"/>
      <c r="AR19" s="426"/>
      <c r="AS19" s="426"/>
      <c r="AT19" s="426"/>
      <c r="AU19" s="426"/>
      <c r="AV19" s="426"/>
      <c r="AW19" s="426"/>
      <c r="AX19" s="426"/>
      <c r="AY19" s="426"/>
      <c r="AZ19" s="386"/>
      <c r="BA19" s="386"/>
      <c r="BB19" s="386"/>
      <c r="BC19" s="386"/>
      <c r="BD19" s="386"/>
      <c r="BE19" s="386"/>
      <c r="BF19" s="386"/>
      <c r="BG19" s="386"/>
      <c r="BH19" s="386"/>
      <c r="BI19" s="386"/>
      <c r="BJ19" s="383"/>
      <c r="BK19" s="383"/>
      <c r="BL19" s="383"/>
      <c r="BM19" s="383"/>
      <c r="BN19" s="383"/>
      <c r="BO19" s="383"/>
      <c r="BP19" s="383"/>
      <c r="BQ19" s="383"/>
      <c r="BR19" s="383"/>
      <c r="BS19" s="383"/>
    </row>
    <row r="20" spans="2:71" ht="7.5" customHeight="1" x14ac:dyDescent="0.2">
      <c r="B20" s="383"/>
      <c r="C20" s="383"/>
      <c r="D20" s="383"/>
      <c r="E20" s="383"/>
      <c r="F20" s="383"/>
      <c r="G20" s="383"/>
      <c r="H20" s="383"/>
      <c r="I20" s="383"/>
      <c r="J20" s="383"/>
      <c r="K20" s="383"/>
      <c r="L20" s="425"/>
      <c r="M20" s="425"/>
      <c r="N20" s="425"/>
      <c r="O20" s="425"/>
      <c r="P20" s="425"/>
      <c r="Q20" s="425"/>
      <c r="R20" s="426"/>
      <c r="S20" s="426"/>
      <c r="T20" s="426"/>
      <c r="U20" s="426"/>
      <c r="V20" s="426"/>
      <c r="W20" s="426"/>
      <c r="X20" s="426"/>
      <c r="Y20" s="426"/>
      <c r="Z20" s="426"/>
      <c r="AA20" s="426"/>
      <c r="AB20" s="426"/>
      <c r="AC20" s="426"/>
      <c r="AD20" s="426"/>
      <c r="AE20" s="426"/>
      <c r="AF20" s="426"/>
      <c r="AG20" s="426"/>
      <c r="AH20" s="426"/>
      <c r="AI20" s="426"/>
      <c r="AJ20" s="426"/>
      <c r="AK20" s="426"/>
      <c r="AL20" s="426"/>
      <c r="AM20" s="426"/>
      <c r="AN20" s="426"/>
      <c r="AO20" s="426"/>
      <c r="AP20" s="426"/>
      <c r="AQ20" s="426"/>
      <c r="AR20" s="426"/>
      <c r="AS20" s="426"/>
      <c r="AT20" s="426"/>
      <c r="AU20" s="426"/>
      <c r="AV20" s="426"/>
      <c r="AW20" s="426"/>
      <c r="AX20" s="426"/>
      <c r="AY20" s="426"/>
      <c r="AZ20" s="386"/>
      <c r="BA20" s="386"/>
      <c r="BB20" s="386"/>
      <c r="BC20" s="386"/>
      <c r="BD20" s="386"/>
      <c r="BE20" s="386"/>
      <c r="BF20" s="386"/>
      <c r="BG20" s="386"/>
      <c r="BH20" s="386"/>
      <c r="BI20" s="386"/>
      <c r="BJ20" s="383"/>
      <c r="BK20" s="383"/>
      <c r="BL20" s="383"/>
      <c r="BM20" s="383"/>
      <c r="BN20" s="383"/>
      <c r="BO20" s="383"/>
      <c r="BP20" s="383"/>
      <c r="BQ20" s="383"/>
      <c r="BR20" s="383"/>
      <c r="BS20" s="383"/>
    </row>
    <row r="21" spans="2:71" ht="7.5" customHeight="1" x14ac:dyDescent="0.2">
      <c r="B21" s="383"/>
      <c r="C21" s="383"/>
      <c r="D21" s="383"/>
      <c r="E21" s="383"/>
      <c r="F21" s="383"/>
      <c r="G21" s="383"/>
      <c r="H21" s="383"/>
      <c r="I21" s="383"/>
      <c r="J21" s="383"/>
      <c r="K21" s="383"/>
      <c r="L21" s="425"/>
      <c r="M21" s="425"/>
      <c r="N21" s="425"/>
      <c r="O21" s="425"/>
      <c r="P21" s="425"/>
      <c r="Q21" s="425"/>
      <c r="R21" s="426"/>
      <c r="S21" s="426"/>
      <c r="T21" s="426"/>
      <c r="U21" s="426"/>
      <c r="V21" s="426"/>
      <c r="W21" s="426"/>
      <c r="X21" s="426"/>
      <c r="Y21" s="426"/>
      <c r="Z21" s="426"/>
      <c r="AA21" s="426"/>
      <c r="AB21" s="426"/>
      <c r="AC21" s="426"/>
      <c r="AD21" s="426"/>
      <c r="AE21" s="426"/>
      <c r="AF21" s="426"/>
      <c r="AG21" s="426"/>
      <c r="AH21" s="426"/>
      <c r="AI21" s="426"/>
      <c r="AJ21" s="426"/>
      <c r="AK21" s="426"/>
      <c r="AL21" s="426"/>
      <c r="AM21" s="426"/>
      <c r="AN21" s="426"/>
      <c r="AO21" s="426"/>
      <c r="AP21" s="426"/>
      <c r="AQ21" s="426"/>
      <c r="AR21" s="426"/>
      <c r="AS21" s="426"/>
      <c r="AT21" s="426"/>
      <c r="AU21" s="426"/>
      <c r="AV21" s="426"/>
      <c r="AW21" s="426"/>
      <c r="AX21" s="426"/>
      <c r="AY21" s="426"/>
      <c r="AZ21" s="386"/>
      <c r="BA21" s="386"/>
      <c r="BB21" s="386"/>
      <c r="BC21" s="386"/>
      <c r="BD21" s="386"/>
      <c r="BE21" s="386"/>
      <c r="BF21" s="386"/>
      <c r="BG21" s="386"/>
      <c r="BH21" s="386"/>
      <c r="BI21" s="386"/>
      <c r="BJ21" s="383"/>
      <c r="BK21" s="383"/>
      <c r="BL21" s="383"/>
      <c r="BM21" s="383"/>
      <c r="BN21" s="383"/>
      <c r="BO21" s="383"/>
      <c r="BP21" s="383"/>
      <c r="BQ21" s="383"/>
      <c r="BR21" s="383"/>
      <c r="BS21" s="383"/>
    </row>
    <row r="22" spans="2:71" ht="7.5" customHeight="1" x14ac:dyDescent="0.2">
      <c r="B22" s="383"/>
      <c r="C22" s="383"/>
      <c r="D22" s="383"/>
      <c r="E22" s="383"/>
      <c r="F22" s="383"/>
      <c r="G22" s="383"/>
      <c r="H22" s="383"/>
      <c r="I22" s="383"/>
      <c r="J22" s="383"/>
      <c r="K22" s="383"/>
      <c r="L22" s="425"/>
      <c r="M22" s="425"/>
      <c r="N22" s="425"/>
      <c r="O22" s="425"/>
      <c r="P22" s="425"/>
      <c r="Q22" s="425"/>
      <c r="R22" s="426"/>
      <c r="S22" s="426"/>
      <c r="T22" s="426"/>
      <c r="U22" s="426"/>
      <c r="V22" s="426"/>
      <c r="W22" s="426"/>
      <c r="X22" s="426"/>
      <c r="Y22" s="426"/>
      <c r="Z22" s="426"/>
      <c r="AA22" s="426"/>
      <c r="AB22" s="426"/>
      <c r="AC22" s="426"/>
      <c r="AD22" s="426"/>
      <c r="AE22" s="426"/>
      <c r="AF22" s="426"/>
      <c r="AG22" s="426"/>
      <c r="AH22" s="426"/>
      <c r="AI22" s="426"/>
      <c r="AJ22" s="426"/>
      <c r="AK22" s="426"/>
      <c r="AL22" s="426"/>
      <c r="AM22" s="426"/>
      <c r="AN22" s="426"/>
      <c r="AO22" s="426"/>
      <c r="AP22" s="426"/>
      <c r="AQ22" s="426"/>
      <c r="AR22" s="426"/>
      <c r="AS22" s="426"/>
      <c r="AT22" s="426"/>
      <c r="AU22" s="426"/>
      <c r="AV22" s="426"/>
      <c r="AW22" s="426"/>
      <c r="AX22" s="426"/>
      <c r="AY22" s="426"/>
      <c r="AZ22" s="386"/>
      <c r="BA22" s="386"/>
      <c r="BB22" s="386"/>
      <c r="BC22" s="386"/>
      <c r="BD22" s="386"/>
      <c r="BE22" s="386"/>
      <c r="BF22" s="386"/>
      <c r="BG22" s="386"/>
      <c r="BH22" s="386"/>
      <c r="BI22" s="386"/>
      <c r="BJ22" s="383"/>
      <c r="BK22" s="383"/>
      <c r="BL22" s="383"/>
      <c r="BM22" s="383"/>
      <c r="BN22" s="383"/>
      <c r="BO22" s="383"/>
      <c r="BP22" s="383"/>
      <c r="BQ22" s="383"/>
      <c r="BR22" s="383"/>
      <c r="BS22" s="383"/>
    </row>
    <row r="23" spans="2:71" ht="7.5" customHeight="1" x14ac:dyDescent="0.2">
      <c r="B23" s="383"/>
      <c r="C23" s="383"/>
      <c r="D23" s="383"/>
      <c r="E23" s="383"/>
      <c r="F23" s="383"/>
      <c r="G23" s="383"/>
      <c r="H23" s="383"/>
      <c r="I23" s="383"/>
      <c r="J23" s="383"/>
      <c r="K23" s="383"/>
      <c r="L23" s="425"/>
      <c r="M23" s="425"/>
      <c r="N23" s="425"/>
      <c r="O23" s="425"/>
      <c r="P23" s="425"/>
      <c r="Q23" s="425"/>
      <c r="R23" s="426"/>
      <c r="S23" s="426"/>
      <c r="T23" s="426"/>
      <c r="U23" s="426"/>
      <c r="V23" s="426"/>
      <c r="W23" s="426"/>
      <c r="X23" s="426"/>
      <c r="Y23" s="426"/>
      <c r="Z23" s="426"/>
      <c r="AA23" s="426"/>
      <c r="AB23" s="426"/>
      <c r="AC23" s="426"/>
      <c r="AD23" s="426"/>
      <c r="AE23" s="426"/>
      <c r="AF23" s="426"/>
      <c r="AG23" s="426"/>
      <c r="AH23" s="426"/>
      <c r="AI23" s="426"/>
      <c r="AJ23" s="426"/>
      <c r="AK23" s="426"/>
      <c r="AL23" s="426"/>
      <c r="AM23" s="426"/>
      <c r="AN23" s="426"/>
      <c r="AO23" s="426"/>
      <c r="AP23" s="426"/>
      <c r="AQ23" s="426"/>
      <c r="AR23" s="426"/>
      <c r="AS23" s="426"/>
      <c r="AT23" s="426"/>
      <c r="AU23" s="426"/>
      <c r="AV23" s="426"/>
      <c r="AW23" s="426"/>
      <c r="AX23" s="426"/>
      <c r="AY23" s="426"/>
      <c r="AZ23" s="386"/>
      <c r="BA23" s="386"/>
      <c r="BB23" s="386"/>
      <c r="BC23" s="386"/>
      <c r="BD23" s="386"/>
      <c r="BE23" s="386"/>
      <c r="BF23" s="386"/>
      <c r="BG23" s="386"/>
      <c r="BH23" s="386"/>
      <c r="BI23" s="386"/>
      <c r="BJ23" s="383"/>
      <c r="BK23" s="383"/>
      <c r="BL23" s="383"/>
      <c r="BM23" s="383"/>
      <c r="BN23" s="383"/>
      <c r="BO23" s="383"/>
      <c r="BP23" s="383"/>
      <c r="BQ23" s="383"/>
      <c r="BR23" s="383"/>
      <c r="BS23" s="383"/>
    </row>
    <row r="24" spans="2:71" ht="7.5" customHeight="1" x14ac:dyDescent="0.2">
      <c r="B24" s="383"/>
      <c r="C24" s="383"/>
      <c r="D24" s="383"/>
      <c r="E24" s="383"/>
      <c r="F24" s="383"/>
      <c r="G24" s="383"/>
      <c r="H24" s="383"/>
      <c r="I24" s="383"/>
      <c r="J24" s="383"/>
      <c r="K24" s="383"/>
      <c r="L24" s="425"/>
      <c r="M24" s="425"/>
      <c r="N24" s="425"/>
      <c r="O24" s="425"/>
      <c r="P24" s="425"/>
      <c r="Q24" s="425"/>
      <c r="R24" s="426"/>
      <c r="S24" s="426"/>
      <c r="T24" s="426"/>
      <c r="U24" s="426"/>
      <c r="V24" s="426"/>
      <c r="W24" s="426"/>
      <c r="X24" s="426"/>
      <c r="Y24" s="426"/>
      <c r="Z24" s="426"/>
      <c r="AA24" s="426"/>
      <c r="AB24" s="426"/>
      <c r="AC24" s="426"/>
      <c r="AD24" s="426"/>
      <c r="AE24" s="426"/>
      <c r="AF24" s="426"/>
      <c r="AG24" s="426"/>
      <c r="AH24" s="426"/>
      <c r="AI24" s="426"/>
      <c r="AJ24" s="426"/>
      <c r="AK24" s="426"/>
      <c r="AL24" s="426"/>
      <c r="AM24" s="426"/>
      <c r="AN24" s="426"/>
      <c r="AO24" s="426"/>
      <c r="AP24" s="426"/>
      <c r="AQ24" s="426"/>
      <c r="AR24" s="426"/>
      <c r="AS24" s="426"/>
      <c r="AT24" s="426"/>
      <c r="AU24" s="426"/>
      <c r="AV24" s="426"/>
      <c r="AW24" s="426"/>
      <c r="AX24" s="426"/>
      <c r="AY24" s="426"/>
      <c r="AZ24" s="386"/>
      <c r="BA24" s="386"/>
      <c r="BB24" s="386"/>
      <c r="BC24" s="386"/>
      <c r="BD24" s="386"/>
      <c r="BE24" s="386"/>
      <c r="BF24" s="386"/>
      <c r="BG24" s="386"/>
      <c r="BH24" s="386"/>
      <c r="BI24" s="386"/>
      <c r="BJ24" s="383"/>
      <c r="BK24" s="383"/>
      <c r="BL24" s="383"/>
      <c r="BM24" s="383"/>
      <c r="BN24" s="383"/>
      <c r="BO24" s="383"/>
      <c r="BP24" s="383"/>
      <c r="BQ24" s="383"/>
      <c r="BR24" s="383"/>
      <c r="BS24" s="383"/>
    </row>
    <row r="25" spans="2:71" ht="7.5" customHeight="1" x14ac:dyDescent="0.2">
      <c r="B25" s="383"/>
      <c r="C25" s="383"/>
      <c r="D25" s="383"/>
      <c r="E25" s="383"/>
      <c r="F25" s="383"/>
      <c r="G25" s="383"/>
      <c r="H25" s="383"/>
      <c r="I25" s="383"/>
      <c r="J25" s="383"/>
      <c r="K25" s="383"/>
      <c r="L25" s="425"/>
      <c r="M25" s="425"/>
      <c r="N25" s="425"/>
      <c r="O25" s="425"/>
      <c r="P25" s="425"/>
      <c r="Q25" s="425"/>
      <c r="R25" s="426"/>
      <c r="S25" s="426"/>
      <c r="T25" s="426"/>
      <c r="U25" s="426"/>
      <c r="V25" s="426"/>
      <c r="W25" s="426"/>
      <c r="X25" s="426"/>
      <c r="Y25" s="426"/>
      <c r="Z25" s="426"/>
      <c r="AA25" s="426"/>
      <c r="AB25" s="426"/>
      <c r="AC25" s="426"/>
      <c r="AD25" s="426"/>
      <c r="AE25" s="426"/>
      <c r="AF25" s="426"/>
      <c r="AG25" s="426"/>
      <c r="AH25" s="426"/>
      <c r="AI25" s="426"/>
      <c r="AJ25" s="426"/>
      <c r="AK25" s="426"/>
      <c r="AL25" s="426"/>
      <c r="AM25" s="426"/>
      <c r="AN25" s="426"/>
      <c r="AO25" s="426"/>
      <c r="AP25" s="426"/>
      <c r="AQ25" s="426"/>
      <c r="AR25" s="426"/>
      <c r="AS25" s="426"/>
      <c r="AT25" s="426"/>
      <c r="AU25" s="426"/>
      <c r="AV25" s="426"/>
      <c r="AW25" s="426"/>
      <c r="AX25" s="426"/>
      <c r="AY25" s="426"/>
      <c r="AZ25" s="386"/>
      <c r="BA25" s="386"/>
      <c r="BB25" s="386"/>
      <c r="BC25" s="386"/>
      <c r="BD25" s="386"/>
      <c r="BE25" s="386"/>
      <c r="BF25" s="386"/>
      <c r="BG25" s="386"/>
      <c r="BH25" s="386"/>
      <c r="BI25" s="386"/>
      <c r="BJ25" s="383"/>
      <c r="BK25" s="383"/>
      <c r="BL25" s="383"/>
      <c r="BM25" s="383"/>
      <c r="BN25" s="383"/>
      <c r="BO25" s="383"/>
      <c r="BP25" s="383"/>
      <c r="BQ25" s="383"/>
      <c r="BR25" s="383"/>
      <c r="BS25" s="383"/>
    </row>
    <row r="26" spans="2:71" ht="7.5" customHeight="1" x14ac:dyDescent="0.2">
      <c r="B26" s="383"/>
      <c r="C26" s="383"/>
      <c r="D26" s="383"/>
      <c r="E26" s="383"/>
      <c r="F26" s="383"/>
      <c r="G26" s="383"/>
      <c r="H26" s="383"/>
      <c r="I26" s="383"/>
      <c r="J26" s="383"/>
      <c r="K26" s="383"/>
      <c r="L26" s="431" t="s">
        <v>428</v>
      </c>
      <c r="M26" s="425"/>
      <c r="N26" s="425"/>
      <c r="O26" s="425"/>
      <c r="P26" s="425"/>
      <c r="Q26" s="425"/>
      <c r="R26" s="426" t="s">
        <v>250</v>
      </c>
      <c r="S26" s="426"/>
      <c r="T26" s="426"/>
      <c r="U26" s="426"/>
      <c r="V26" s="426"/>
      <c r="W26" s="426"/>
      <c r="X26" s="426"/>
      <c r="Y26" s="426"/>
      <c r="Z26" s="426"/>
      <c r="AA26" s="426"/>
      <c r="AB26" s="426"/>
      <c r="AC26" s="426"/>
      <c r="AD26" s="426"/>
      <c r="AE26" s="426"/>
      <c r="AF26" s="426"/>
      <c r="AG26" s="426"/>
      <c r="AH26" s="426"/>
      <c r="AI26" s="426"/>
      <c r="AJ26" s="426"/>
      <c r="AK26" s="426"/>
      <c r="AL26" s="426"/>
      <c r="AM26" s="426"/>
      <c r="AN26" s="426"/>
      <c r="AO26" s="426"/>
      <c r="AP26" s="426"/>
      <c r="AQ26" s="426"/>
      <c r="AR26" s="426"/>
      <c r="AS26" s="426"/>
      <c r="AT26" s="426"/>
      <c r="AU26" s="426"/>
      <c r="AV26" s="426"/>
      <c r="AW26" s="426"/>
      <c r="AX26" s="426"/>
      <c r="AY26" s="426"/>
      <c r="AZ26" s="383" t="s">
        <v>429</v>
      </c>
      <c r="BA26" s="383"/>
      <c r="BB26" s="383"/>
      <c r="BC26" s="383"/>
      <c r="BD26" s="383"/>
      <c r="BE26" s="383"/>
      <c r="BF26" s="383"/>
      <c r="BG26" s="383"/>
      <c r="BH26" s="383"/>
      <c r="BI26" s="383"/>
      <c r="BJ26" s="383" t="s">
        <v>430</v>
      </c>
      <c r="BK26" s="383"/>
      <c r="BL26" s="383"/>
      <c r="BM26" s="383"/>
      <c r="BN26" s="383"/>
      <c r="BO26" s="383"/>
      <c r="BP26" s="383"/>
      <c r="BQ26" s="383"/>
      <c r="BR26" s="383"/>
      <c r="BS26" s="383"/>
    </row>
    <row r="27" spans="2:71" ht="7.5" customHeight="1" x14ac:dyDescent="0.2">
      <c r="B27" s="383"/>
      <c r="C27" s="383"/>
      <c r="D27" s="383"/>
      <c r="E27" s="383"/>
      <c r="F27" s="383"/>
      <c r="G27" s="383"/>
      <c r="H27" s="383"/>
      <c r="I27" s="383"/>
      <c r="J27" s="383"/>
      <c r="K27" s="383"/>
      <c r="L27" s="425"/>
      <c r="M27" s="425"/>
      <c r="N27" s="425"/>
      <c r="O27" s="425"/>
      <c r="P27" s="425"/>
      <c r="Q27" s="425"/>
      <c r="R27" s="426"/>
      <c r="S27" s="426"/>
      <c r="T27" s="426"/>
      <c r="U27" s="426"/>
      <c r="V27" s="426"/>
      <c r="W27" s="426"/>
      <c r="X27" s="426"/>
      <c r="Y27" s="426"/>
      <c r="Z27" s="426"/>
      <c r="AA27" s="426"/>
      <c r="AB27" s="426"/>
      <c r="AC27" s="426"/>
      <c r="AD27" s="426"/>
      <c r="AE27" s="426"/>
      <c r="AF27" s="426"/>
      <c r="AG27" s="426"/>
      <c r="AH27" s="426"/>
      <c r="AI27" s="426"/>
      <c r="AJ27" s="426"/>
      <c r="AK27" s="426"/>
      <c r="AL27" s="426"/>
      <c r="AM27" s="426"/>
      <c r="AN27" s="426"/>
      <c r="AO27" s="426"/>
      <c r="AP27" s="426"/>
      <c r="AQ27" s="426"/>
      <c r="AR27" s="426"/>
      <c r="AS27" s="426"/>
      <c r="AT27" s="426"/>
      <c r="AU27" s="426"/>
      <c r="AV27" s="426"/>
      <c r="AW27" s="426"/>
      <c r="AX27" s="426"/>
      <c r="AY27" s="426"/>
      <c r="AZ27" s="383"/>
      <c r="BA27" s="383"/>
      <c r="BB27" s="383"/>
      <c r="BC27" s="383"/>
      <c r="BD27" s="383"/>
      <c r="BE27" s="383"/>
      <c r="BF27" s="383"/>
      <c r="BG27" s="383"/>
      <c r="BH27" s="383"/>
      <c r="BI27" s="383"/>
      <c r="BJ27" s="383"/>
      <c r="BK27" s="383"/>
      <c r="BL27" s="383"/>
      <c r="BM27" s="383"/>
      <c r="BN27" s="383"/>
      <c r="BO27" s="383"/>
      <c r="BP27" s="383"/>
      <c r="BQ27" s="383"/>
      <c r="BR27" s="383"/>
      <c r="BS27" s="383"/>
    </row>
    <row r="28" spans="2:71" ht="7.5" customHeight="1" x14ac:dyDescent="0.2">
      <c r="B28" s="383"/>
      <c r="C28" s="383"/>
      <c r="D28" s="383"/>
      <c r="E28" s="383"/>
      <c r="F28" s="383"/>
      <c r="G28" s="383"/>
      <c r="H28" s="383"/>
      <c r="I28" s="383"/>
      <c r="J28" s="383"/>
      <c r="K28" s="383"/>
      <c r="L28" s="425"/>
      <c r="M28" s="425"/>
      <c r="N28" s="425"/>
      <c r="O28" s="425"/>
      <c r="P28" s="425"/>
      <c r="Q28" s="425"/>
      <c r="R28" s="426"/>
      <c r="S28" s="426"/>
      <c r="T28" s="426"/>
      <c r="U28" s="426"/>
      <c r="V28" s="426"/>
      <c r="W28" s="426"/>
      <c r="X28" s="426"/>
      <c r="Y28" s="426"/>
      <c r="Z28" s="426"/>
      <c r="AA28" s="426"/>
      <c r="AB28" s="426"/>
      <c r="AC28" s="426"/>
      <c r="AD28" s="426"/>
      <c r="AE28" s="426"/>
      <c r="AF28" s="426"/>
      <c r="AG28" s="426"/>
      <c r="AH28" s="426"/>
      <c r="AI28" s="426"/>
      <c r="AJ28" s="426"/>
      <c r="AK28" s="426"/>
      <c r="AL28" s="426"/>
      <c r="AM28" s="426"/>
      <c r="AN28" s="426"/>
      <c r="AO28" s="426"/>
      <c r="AP28" s="426"/>
      <c r="AQ28" s="426"/>
      <c r="AR28" s="426"/>
      <c r="AS28" s="426"/>
      <c r="AT28" s="426"/>
      <c r="AU28" s="426"/>
      <c r="AV28" s="426"/>
      <c r="AW28" s="426"/>
      <c r="AX28" s="426"/>
      <c r="AY28" s="426"/>
      <c r="AZ28" s="383"/>
      <c r="BA28" s="383"/>
      <c r="BB28" s="383"/>
      <c r="BC28" s="383"/>
      <c r="BD28" s="383"/>
      <c r="BE28" s="383"/>
      <c r="BF28" s="383"/>
      <c r="BG28" s="383"/>
      <c r="BH28" s="383"/>
      <c r="BI28" s="383"/>
      <c r="BJ28" s="383"/>
      <c r="BK28" s="383"/>
      <c r="BL28" s="383"/>
      <c r="BM28" s="383"/>
      <c r="BN28" s="383"/>
      <c r="BO28" s="383"/>
      <c r="BP28" s="383"/>
      <c r="BQ28" s="383"/>
      <c r="BR28" s="383"/>
      <c r="BS28" s="383"/>
    </row>
    <row r="29" spans="2:71" ht="7.5" customHeight="1" x14ac:dyDescent="0.2">
      <c r="B29" s="383"/>
      <c r="C29" s="383"/>
      <c r="D29" s="383"/>
      <c r="E29" s="383"/>
      <c r="F29" s="383"/>
      <c r="G29" s="383"/>
      <c r="H29" s="383"/>
      <c r="I29" s="383"/>
      <c r="J29" s="383"/>
      <c r="K29" s="383"/>
      <c r="L29" s="425"/>
      <c r="M29" s="425"/>
      <c r="N29" s="425"/>
      <c r="O29" s="425"/>
      <c r="P29" s="425"/>
      <c r="Q29" s="425"/>
      <c r="R29" s="423"/>
      <c r="S29" s="423"/>
      <c r="T29" s="423"/>
      <c r="U29" s="423"/>
      <c r="V29" s="423"/>
      <c r="W29" s="423"/>
      <c r="X29" s="423"/>
      <c r="Y29" s="423"/>
      <c r="Z29" s="423"/>
      <c r="AA29" s="423"/>
      <c r="AB29" s="423"/>
      <c r="AC29" s="423"/>
      <c r="AD29" s="423"/>
      <c r="AE29" s="423"/>
      <c r="AF29" s="423"/>
      <c r="AG29" s="423"/>
      <c r="AH29" s="423"/>
      <c r="AI29" s="423"/>
      <c r="AJ29" s="423"/>
      <c r="AK29" s="423"/>
      <c r="AL29" s="423"/>
      <c r="AM29" s="423"/>
      <c r="AN29" s="423"/>
      <c r="AO29" s="423"/>
      <c r="AP29" s="423"/>
      <c r="AQ29" s="423"/>
      <c r="AR29" s="423"/>
      <c r="AS29" s="423"/>
      <c r="AT29" s="423"/>
      <c r="AU29" s="423"/>
      <c r="AV29" s="423"/>
      <c r="AW29" s="423"/>
      <c r="AX29" s="423"/>
      <c r="AY29" s="423"/>
      <c r="AZ29" s="386"/>
      <c r="BA29" s="386"/>
      <c r="BB29" s="386"/>
      <c r="BC29" s="386"/>
      <c r="BD29" s="386"/>
      <c r="BE29" s="386"/>
      <c r="BF29" s="386"/>
      <c r="BG29" s="386"/>
      <c r="BH29" s="386"/>
      <c r="BI29" s="386"/>
      <c r="BJ29" s="383"/>
      <c r="BK29" s="383"/>
      <c r="BL29" s="383"/>
      <c r="BM29" s="383"/>
      <c r="BN29" s="383"/>
      <c r="BO29" s="383"/>
      <c r="BP29" s="383"/>
      <c r="BQ29" s="383"/>
      <c r="BR29" s="383"/>
      <c r="BS29" s="383"/>
    </row>
    <row r="30" spans="2:71" ht="7.5" customHeight="1" x14ac:dyDescent="0.2">
      <c r="B30" s="383"/>
      <c r="C30" s="383"/>
      <c r="D30" s="383"/>
      <c r="E30" s="383"/>
      <c r="F30" s="383"/>
      <c r="G30" s="383"/>
      <c r="H30" s="383"/>
      <c r="I30" s="383"/>
      <c r="J30" s="383"/>
      <c r="K30" s="383"/>
      <c r="L30" s="425"/>
      <c r="M30" s="425"/>
      <c r="N30" s="425"/>
      <c r="O30" s="425"/>
      <c r="P30" s="425"/>
      <c r="Q30" s="425"/>
      <c r="R30" s="423"/>
      <c r="S30" s="423"/>
      <c r="T30" s="423"/>
      <c r="U30" s="423"/>
      <c r="V30" s="423"/>
      <c r="W30" s="423"/>
      <c r="X30" s="423"/>
      <c r="Y30" s="423"/>
      <c r="Z30" s="423"/>
      <c r="AA30" s="423"/>
      <c r="AB30" s="423"/>
      <c r="AC30" s="423"/>
      <c r="AD30" s="423"/>
      <c r="AE30" s="423"/>
      <c r="AF30" s="423"/>
      <c r="AG30" s="423"/>
      <c r="AH30" s="423"/>
      <c r="AI30" s="423"/>
      <c r="AJ30" s="423"/>
      <c r="AK30" s="423"/>
      <c r="AL30" s="423"/>
      <c r="AM30" s="423"/>
      <c r="AN30" s="423"/>
      <c r="AO30" s="423"/>
      <c r="AP30" s="423"/>
      <c r="AQ30" s="423"/>
      <c r="AR30" s="423"/>
      <c r="AS30" s="423"/>
      <c r="AT30" s="423"/>
      <c r="AU30" s="423"/>
      <c r="AV30" s="423"/>
      <c r="AW30" s="423"/>
      <c r="AX30" s="423"/>
      <c r="AY30" s="423"/>
      <c r="AZ30" s="386"/>
      <c r="BA30" s="386"/>
      <c r="BB30" s="386"/>
      <c r="BC30" s="386"/>
      <c r="BD30" s="386"/>
      <c r="BE30" s="386"/>
      <c r="BF30" s="386"/>
      <c r="BG30" s="386"/>
      <c r="BH30" s="386"/>
      <c r="BI30" s="386"/>
      <c r="BJ30" s="383"/>
      <c r="BK30" s="383"/>
      <c r="BL30" s="383"/>
      <c r="BM30" s="383"/>
      <c r="BN30" s="383"/>
      <c r="BO30" s="383"/>
      <c r="BP30" s="383"/>
      <c r="BQ30" s="383"/>
      <c r="BR30" s="383"/>
      <c r="BS30" s="383"/>
    </row>
    <row r="31" spans="2:71" ht="7.5" customHeight="1" x14ac:dyDescent="0.2">
      <c r="B31" s="383"/>
      <c r="C31" s="383"/>
      <c r="D31" s="383"/>
      <c r="E31" s="383"/>
      <c r="F31" s="383"/>
      <c r="G31" s="383"/>
      <c r="H31" s="383"/>
      <c r="I31" s="383"/>
      <c r="J31" s="383"/>
      <c r="K31" s="383"/>
      <c r="L31" s="425"/>
      <c r="M31" s="425"/>
      <c r="N31" s="425"/>
      <c r="O31" s="425"/>
      <c r="P31" s="425"/>
      <c r="Q31" s="425"/>
      <c r="R31" s="423"/>
      <c r="S31" s="423"/>
      <c r="T31" s="423"/>
      <c r="U31" s="423"/>
      <c r="V31" s="423"/>
      <c r="W31" s="423"/>
      <c r="X31" s="423"/>
      <c r="Y31" s="423"/>
      <c r="Z31" s="423"/>
      <c r="AA31" s="423"/>
      <c r="AB31" s="423"/>
      <c r="AC31" s="423"/>
      <c r="AD31" s="423"/>
      <c r="AE31" s="423"/>
      <c r="AF31" s="423"/>
      <c r="AG31" s="423"/>
      <c r="AH31" s="423"/>
      <c r="AI31" s="423"/>
      <c r="AJ31" s="423"/>
      <c r="AK31" s="423"/>
      <c r="AL31" s="423"/>
      <c r="AM31" s="423"/>
      <c r="AN31" s="423"/>
      <c r="AO31" s="423"/>
      <c r="AP31" s="423"/>
      <c r="AQ31" s="423"/>
      <c r="AR31" s="423"/>
      <c r="AS31" s="423"/>
      <c r="AT31" s="423"/>
      <c r="AU31" s="423"/>
      <c r="AV31" s="423"/>
      <c r="AW31" s="423"/>
      <c r="AX31" s="423"/>
      <c r="AY31" s="423"/>
      <c r="AZ31" s="386"/>
      <c r="BA31" s="386"/>
      <c r="BB31" s="386"/>
      <c r="BC31" s="386"/>
      <c r="BD31" s="386"/>
      <c r="BE31" s="386"/>
      <c r="BF31" s="386"/>
      <c r="BG31" s="386"/>
      <c r="BH31" s="386"/>
      <c r="BI31" s="386"/>
      <c r="BJ31" s="383"/>
      <c r="BK31" s="383"/>
      <c r="BL31" s="383"/>
      <c r="BM31" s="383"/>
      <c r="BN31" s="383"/>
      <c r="BO31" s="383"/>
      <c r="BP31" s="383"/>
      <c r="BQ31" s="383"/>
      <c r="BR31" s="383"/>
      <c r="BS31" s="383"/>
    </row>
    <row r="32" spans="2:71" ht="7.5" customHeight="1" x14ac:dyDescent="0.2">
      <c r="B32" s="383"/>
      <c r="C32" s="383"/>
      <c r="D32" s="383"/>
      <c r="E32" s="383"/>
      <c r="F32" s="383"/>
      <c r="G32" s="383"/>
      <c r="H32" s="383"/>
      <c r="I32" s="383"/>
      <c r="J32" s="383"/>
      <c r="K32" s="383"/>
      <c r="L32" s="425"/>
      <c r="M32" s="425"/>
      <c r="N32" s="425"/>
      <c r="O32" s="425"/>
      <c r="P32" s="425"/>
      <c r="Q32" s="425"/>
      <c r="R32" s="423"/>
      <c r="S32" s="423"/>
      <c r="T32" s="423"/>
      <c r="U32" s="423"/>
      <c r="V32" s="423"/>
      <c r="W32" s="423"/>
      <c r="X32" s="423"/>
      <c r="Y32" s="423"/>
      <c r="Z32" s="423"/>
      <c r="AA32" s="423"/>
      <c r="AB32" s="423"/>
      <c r="AC32" s="423"/>
      <c r="AD32" s="423"/>
      <c r="AE32" s="423"/>
      <c r="AF32" s="423"/>
      <c r="AG32" s="423"/>
      <c r="AH32" s="423"/>
      <c r="AI32" s="423"/>
      <c r="AJ32" s="423"/>
      <c r="AK32" s="423"/>
      <c r="AL32" s="423"/>
      <c r="AM32" s="423"/>
      <c r="AN32" s="423"/>
      <c r="AO32" s="423"/>
      <c r="AP32" s="423"/>
      <c r="AQ32" s="423"/>
      <c r="AR32" s="423"/>
      <c r="AS32" s="423"/>
      <c r="AT32" s="423"/>
      <c r="AU32" s="423"/>
      <c r="AV32" s="423"/>
      <c r="AW32" s="423"/>
      <c r="AX32" s="423"/>
      <c r="AY32" s="423"/>
      <c r="AZ32" s="386"/>
      <c r="BA32" s="386"/>
      <c r="BB32" s="386"/>
      <c r="BC32" s="386"/>
      <c r="BD32" s="386"/>
      <c r="BE32" s="386"/>
      <c r="BF32" s="386"/>
      <c r="BG32" s="386"/>
      <c r="BH32" s="386"/>
      <c r="BI32" s="386"/>
      <c r="BJ32" s="383"/>
      <c r="BK32" s="383"/>
      <c r="BL32" s="383"/>
      <c r="BM32" s="383"/>
      <c r="BN32" s="383"/>
      <c r="BO32" s="383"/>
      <c r="BP32" s="383"/>
      <c r="BQ32" s="383"/>
      <c r="BR32" s="383"/>
      <c r="BS32" s="383"/>
    </row>
    <row r="33" spans="2:71" ht="7.5" customHeight="1" x14ac:dyDescent="0.2">
      <c r="B33" s="383"/>
      <c r="C33" s="383"/>
      <c r="D33" s="383"/>
      <c r="E33" s="383"/>
      <c r="F33" s="383"/>
      <c r="G33" s="383"/>
      <c r="H33" s="383"/>
      <c r="I33" s="383"/>
      <c r="J33" s="383"/>
      <c r="K33" s="383"/>
      <c r="L33" s="425"/>
      <c r="M33" s="425"/>
      <c r="N33" s="425"/>
      <c r="O33" s="425"/>
      <c r="P33" s="425"/>
      <c r="Q33" s="425"/>
      <c r="R33" s="423"/>
      <c r="S33" s="423"/>
      <c r="T33" s="423"/>
      <c r="U33" s="423"/>
      <c r="V33" s="423"/>
      <c r="W33" s="423"/>
      <c r="X33" s="423"/>
      <c r="Y33" s="423"/>
      <c r="Z33" s="423"/>
      <c r="AA33" s="423"/>
      <c r="AB33" s="423"/>
      <c r="AC33" s="423"/>
      <c r="AD33" s="423"/>
      <c r="AE33" s="423"/>
      <c r="AF33" s="423"/>
      <c r="AG33" s="423"/>
      <c r="AH33" s="423"/>
      <c r="AI33" s="423"/>
      <c r="AJ33" s="423"/>
      <c r="AK33" s="423"/>
      <c r="AL33" s="423"/>
      <c r="AM33" s="423"/>
      <c r="AN33" s="423"/>
      <c r="AO33" s="423"/>
      <c r="AP33" s="423"/>
      <c r="AQ33" s="423"/>
      <c r="AR33" s="423"/>
      <c r="AS33" s="423"/>
      <c r="AT33" s="423"/>
      <c r="AU33" s="423"/>
      <c r="AV33" s="423"/>
      <c r="AW33" s="423"/>
      <c r="AX33" s="423"/>
      <c r="AY33" s="423"/>
      <c r="AZ33" s="386"/>
      <c r="BA33" s="386"/>
      <c r="BB33" s="386"/>
      <c r="BC33" s="386"/>
      <c r="BD33" s="386"/>
      <c r="BE33" s="386"/>
      <c r="BF33" s="386"/>
      <c r="BG33" s="386"/>
      <c r="BH33" s="386"/>
      <c r="BI33" s="386"/>
      <c r="BJ33" s="383"/>
      <c r="BK33" s="383"/>
      <c r="BL33" s="383"/>
      <c r="BM33" s="383"/>
      <c r="BN33" s="383"/>
      <c r="BO33" s="383"/>
      <c r="BP33" s="383"/>
      <c r="BQ33" s="383"/>
      <c r="BR33" s="383"/>
      <c r="BS33" s="383"/>
    </row>
    <row r="34" spans="2:71" ht="7.5" customHeight="1" x14ac:dyDescent="0.2">
      <c r="B34" s="383"/>
      <c r="C34" s="383"/>
      <c r="D34" s="383"/>
      <c r="E34" s="383"/>
      <c r="F34" s="383"/>
      <c r="G34" s="383"/>
      <c r="H34" s="383"/>
      <c r="I34" s="383"/>
      <c r="J34" s="383"/>
      <c r="K34" s="383"/>
      <c r="L34" s="425"/>
      <c r="M34" s="425"/>
      <c r="N34" s="425"/>
      <c r="O34" s="425"/>
      <c r="P34" s="425"/>
      <c r="Q34" s="425"/>
      <c r="R34" s="423"/>
      <c r="S34" s="423"/>
      <c r="T34" s="423"/>
      <c r="U34" s="423"/>
      <c r="V34" s="423"/>
      <c r="W34" s="423"/>
      <c r="X34" s="423"/>
      <c r="Y34" s="423"/>
      <c r="Z34" s="423"/>
      <c r="AA34" s="423"/>
      <c r="AB34" s="423"/>
      <c r="AC34" s="423"/>
      <c r="AD34" s="423"/>
      <c r="AE34" s="423"/>
      <c r="AF34" s="423"/>
      <c r="AG34" s="423"/>
      <c r="AH34" s="423"/>
      <c r="AI34" s="423"/>
      <c r="AJ34" s="423"/>
      <c r="AK34" s="423"/>
      <c r="AL34" s="423"/>
      <c r="AM34" s="423"/>
      <c r="AN34" s="423"/>
      <c r="AO34" s="423"/>
      <c r="AP34" s="423"/>
      <c r="AQ34" s="423"/>
      <c r="AR34" s="423"/>
      <c r="AS34" s="423"/>
      <c r="AT34" s="423"/>
      <c r="AU34" s="423"/>
      <c r="AV34" s="423"/>
      <c r="AW34" s="423"/>
      <c r="AX34" s="423"/>
      <c r="AY34" s="423"/>
      <c r="AZ34" s="386"/>
      <c r="BA34" s="386"/>
      <c r="BB34" s="386"/>
      <c r="BC34" s="386"/>
      <c r="BD34" s="386"/>
      <c r="BE34" s="386"/>
      <c r="BF34" s="386"/>
      <c r="BG34" s="386"/>
      <c r="BH34" s="386"/>
      <c r="BI34" s="386"/>
      <c r="BJ34" s="383"/>
      <c r="BK34" s="383"/>
      <c r="BL34" s="383"/>
      <c r="BM34" s="383"/>
      <c r="BN34" s="383"/>
      <c r="BO34" s="383"/>
      <c r="BP34" s="383"/>
      <c r="BQ34" s="383"/>
      <c r="BR34" s="383"/>
      <c r="BS34" s="383"/>
    </row>
    <row r="35" spans="2:71" ht="7.5" customHeight="1" x14ac:dyDescent="0.2">
      <c r="B35" s="383"/>
      <c r="C35" s="383"/>
      <c r="D35" s="383"/>
      <c r="E35" s="383"/>
      <c r="F35" s="383"/>
      <c r="G35" s="383"/>
      <c r="H35" s="383"/>
      <c r="I35" s="383"/>
      <c r="J35" s="383"/>
      <c r="K35" s="383"/>
      <c r="L35" s="383" t="s">
        <v>431</v>
      </c>
      <c r="M35" s="383"/>
      <c r="N35" s="383"/>
      <c r="O35" s="383"/>
      <c r="P35" s="383"/>
      <c r="Q35" s="383"/>
      <c r="R35" s="423" t="s">
        <v>476</v>
      </c>
      <c r="S35" s="423"/>
      <c r="T35" s="423"/>
      <c r="U35" s="423"/>
      <c r="V35" s="423"/>
      <c r="W35" s="423"/>
      <c r="X35" s="423"/>
      <c r="Y35" s="423"/>
      <c r="Z35" s="423"/>
      <c r="AA35" s="423"/>
      <c r="AB35" s="423"/>
      <c r="AC35" s="423"/>
      <c r="AD35" s="423"/>
      <c r="AE35" s="423"/>
      <c r="AF35" s="423"/>
      <c r="AG35" s="423"/>
      <c r="AH35" s="423"/>
      <c r="AI35" s="423"/>
      <c r="AJ35" s="423"/>
      <c r="AK35" s="423"/>
      <c r="AL35" s="423"/>
      <c r="AM35" s="423"/>
      <c r="AN35" s="423"/>
      <c r="AO35" s="423"/>
      <c r="AP35" s="423"/>
      <c r="AQ35" s="423"/>
      <c r="AR35" s="423"/>
      <c r="AS35" s="423"/>
      <c r="AT35" s="423"/>
      <c r="AU35" s="423"/>
      <c r="AV35" s="423"/>
      <c r="AW35" s="423"/>
      <c r="AX35" s="423"/>
      <c r="AY35" s="423"/>
      <c r="AZ35" s="423"/>
      <c r="BA35" s="423"/>
      <c r="BB35" s="423"/>
      <c r="BC35" s="423"/>
      <c r="BD35" s="423"/>
      <c r="BE35" s="423"/>
      <c r="BF35" s="423"/>
      <c r="BG35" s="423"/>
      <c r="BH35" s="423"/>
      <c r="BI35" s="423"/>
      <c r="BJ35" s="423"/>
      <c r="BK35" s="423"/>
      <c r="BL35" s="423"/>
      <c r="BM35" s="423"/>
      <c r="BN35" s="423"/>
      <c r="BO35" s="423"/>
      <c r="BP35" s="423"/>
      <c r="BQ35" s="423"/>
      <c r="BR35" s="423"/>
      <c r="BS35" s="423"/>
    </row>
    <row r="36" spans="2:71" ht="7.5" customHeight="1" x14ac:dyDescent="0.2">
      <c r="B36" s="383"/>
      <c r="C36" s="383"/>
      <c r="D36" s="383"/>
      <c r="E36" s="383"/>
      <c r="F36" s="383"/>
      <c r="G36" s="383"/>
      <c r="H36" s="383"/>
      <c r="I36" s="383"/>
      <c r="J36" s="383"/>
      <c r="K36" s="383"/>
      <c r="L36" s="383"/>
      <c r="M36" s="383"/>
      <c r="N36" s="383"/>
      <c r="O36" s="383"/>
      <c r="P36" s="383"/>
      <c r="Q36" s="383"/>
      <c r="R36" s="423"/>
      <c r="S36" s="423"/>
      <c r="T36" s="423"/>
      <c r="U36" s="423"/>
      <c r="V36" s="423"/>
      <c r="W36" s="423"/>
      <c r="X36" s="423"/>
      <c r="Y36" s="423"/>
      <c r="Z36" s="423"/>
      <c r="AA36" s="423"/>
      <c r="AB36" s="423"/>
      <c r="AC36" s="423"/>
      <c r="AD36" s="423"/>
      <c r="AE36" s="423"/>
      <c r="AF36" s="423"/>
      <c r="AG36" s="423"/>
      <c r="AH36" s="423"/>
      <c r="AI36" s="423"/>
      <c r="AJ36" s="423"/>
      <c r="AK36" s="423"/>
      <c r="AL36" s="423"/>
      <c r="AM36" s="423"/>
      <c r="AN36" s="423"/>
      <c r="AO36" s="423"/>
      <c r="AP36" s="423"/>
      <c r="AQ36" s="423"/>
      <c r="AR36" s="423"/>
      <c r="AS36" s="423"/>
      <c r="AT36" s="423"/>
      <c r="AU36" s="423"/>
      <c r="AV36" s="423"/>
      <c r="AW36" s="423"/>
      <c r="AX36" s="423"/>
      <c r="AY36" s="423"/>
      <c r="AZ36" s="423"/>
      <c r="BA36" s="423"/>
      <c r="BB36" s="423"/>
      <c r="BC36" s="423"/>
      <c r="BD36" s="423"/>
      <c r="BE36" s="423"/>
      <c r="BF36" s="423"/>
      <c r="BG36" s="423"/>
      <c r="BH36" s="423"/>
      <c r="BI36" s="423"/>
      <c r="BJ36" s="423"/>
      <c r="BK36" s="423"/>
      <c r="BL36" s="423"/>
      <c r="BM36" s="423"/>
      <c r="BN36" s="423"/>
      <c r="BO36" s="423"/>
      <c r="BP36" s="423"/>
      <c r="BQ36" s="423"/>
      <c r="BR36" s="423"/>
      <c r="BS36" s="423"/>
    </row>
    <row r="37" spans="2:71" ht="7.5" customHeight="1" x14ac:dyDescent="0.2">
      <c r="B37" s="383"/>
      <c r="C37" s="383"/>
      <c r="D37" s="383"/>
      <c r="E37" s="383"/>
      <c r="F37" s="383"/>
      <c r="G37" s="383"/>
      <c r="H37" s="383"/>
      <c r="I37" s="383"/>
      <c r="J37" s="383"/>
      <c r="K37" s="383"/>
      <c r="L37" s="383"/>
      <c r="M37" s="383"/>
      <c r="N37" s="383"/>
      <c r="O37" s="383"/>
      <c r="P37" s="383"/>
      <c r="Q37" s="383"/>
      <c r="R37" s="423"/>
      <c r="S37" s="423"/>
      <c r="T37" s="423"/>
      <c r="U37" s="423"/>
      <c r="V37" s="423"/>
      <c r="W37" s="423"/>
      <c r="X37" s="423"/>
      <c r="Y37" s="423"/>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23"/>
      <c r="AW37" s="423"/>
      <c r="AX37" s="423"/>
      <c r="AY37" s="423"/>
      <c r="AZ37" s="423"/>
      <c r="BA37" s="423"/>
      <c r="BB37" s="423"/>
      <c r="BC37" s="423"/>
      <c r="BD37" s="423"/>
      <c r="BE37" s="423"/>
      <c r="BF37" s="423"/>
      <c r="BG37" s="423"/>
      <c r="BH37" s="423"/>
      <c r="BI37" s="423"/>
      <c r="BJ37" s="423"/>
      <c r="BK37" s="423"/>
      <c r="BL37" s="423"/>
      <c r="BM37" s="423"/>
      <c r="BN37" s="423"/>
      <c r="BO37" s="423"/>
      <c r="BP37" s="423"/>
      <c r="BQ37" s="423"/>
      <c r="BR37" s="423"/>
      <c r="BS37" s="423"/>
    </row>
    <row r="38" spans="2:71" ht="7.5" customHeight="1" x14ac:dyDescent="0.2">
      <c r="B38" s="383"/>
      <c r="C38" s="383"/>
      <c r="D38" s="383"/>
      <c r="E38" s="383"/>
      <c r="F38" s="383"/>
      <c r="G38" s="383"/>
      <c r="H38" s="383"/>
      <c r="I38" s="383"/>
      <c r="J38" s="383"/>
      <c r="K38" s="383"/>
      <c r="L38" s="383" t="s">
        <v>432</v>
      </c>
      <c r="M38" s="383"/>
      <c r="N38" s="383"/>
      <c r="O38" s="383"/>
      <c r="P38" s="383"/>
      <c r="Q38" s="383"/>
      <c r="R38" s="423" t="s">
        <v>477</v>
      </c>
      <c r="S38" s="423"/>
      <c r="T38" s="423"/>
      <c r="U38" s="423"/>
      <c r="V38" s="423"/>
      <c r="W38" s="423"/>
      <c r="X38" s="423"/>
      <c r="Y38" s="423"/>
      <c r="Z38" s="423"/>
      <c r="AA38" s="423"/>
      <c r="AB38" s="423"/>
      <c r="AC38" s="423"/>
      <c r="AD38" s="423"/>
      <c r="AE38" s="423"/>
      <c r="AF38" s="423"/>
      <c r="AG38" s="423"/>
      <c r="AH38" s="423"/>
      <c r="AI38" s="423"/>
      <c r="AJ38" s="423"/>
      <c r="AK38" s="423"/>
      <c r="AL38" s="423"/>
      <c r="AM38" s="423"/>
      <c r="AN38" s="423"/>
      <c r="AO38" s="423"/>
      <c r="AP38" s="423"/>
      <c r="AQ38" s="423"/>
      <c r="AR38" s="423"/>
      <c r="AS38" s="423"/>
      <c r="AT38" s="423"/>
      <c r="AU38" s="423"/>
      <c r="AV38" s="423"/>
      <c r="AW38" s="423"/>
      <c r="AX38" s="423"/>
      <c r="AY38" s="423"/>
      <c r="AZ38" s="423"/>
      <c r="BA38" s="423"/>
      <c r="BB38" s="423"/>
      <c r="BC38" s="423"/>
      <c r="BD38" s="423"/>
      <c r="BE38" s="423"/>
      <c r="BF38" s="423"/>
      <c r="BG38" s="423"/>
      <c r="BH38" s="423"/>
      <c r="BI38" s="423"/>
      <c r="BJ38" s="423"/>
      <c r="BK38" s="423"/>
      <c r="BL38" s="423"/>
      <c r="BM38" s="423"/>
      <c r="BN38" s="423"/>
      <c r="BO38" s="423"/>
      <c r="BP38" s="423"/>
      <c r="BQ38" s="423"/>
      <c r="BR38" s="423"/>
      <c r="BS38" s="423"/>
    </row>
    <row r="39" spans="2:71" ht="7.5" customHeight="1" x14ac:dyDescent="0.2">
      <c r="B39" s="383"/>
      <c r="C39" s="383"/>
      <c r="D39" s="383"/>
      <c r="E39" s="383"/>
      <c r="F39" s="383"/>
      <c r="G39" s="383"/>
      <c r="H39" s="383"/>
      <c r="I39" s="383"/>
      <c r="J39" s="383"/>
      <c r="K39" s="383"/>
      <c r="L39" s="383"/>
      <c r="M39" s="383"/>
      <c r="N39" s="383"/>
      <c r="O39" s="383"/>
      <c r="P39" s="383"/>
      <c r="Q39" s="383"/>
      <c r="R39" s="423"/>
      <c r="S39" s="423"/>
      <c r="T39" s="423"/>
      <c r="U39" s="423"/>
      <c r="V39" s="423"/>
      <c r="W39" s="423"/>
      <c r="X39" s="423"/>
      <c r="Y39" s="423"/>
      <c r="Z39" s="423"/>
      <c r="AA39" s="423"/>
      <c r="AB39" s="423"/>
      <c r="AC39" s="423"/>
      <c r="AD39" s="423"/>
      <c r="AE39" s="423"/>
      <c r="AF39" s="423"/>
      <c r="AG39" s="423"/>
      <c r="AH39" s="423"/>
      <c r="AI39" s="423"/>
      <c r="AJ39" s="423"/>
      <c r="AK39" s="423"/>
      <c r="AL39" s="423"/>
      <c r="AM39" s="423"/>
      <c r="AN39" s="423"/>
      <c r="AO39" s="423"/>
      <c r="AP39" s="423"/>
      <c r="AQ39" s="423"/>
      <c r="AR39" s="423"/>
      <c r="AS39" s="423"/>
      <c r="AT39" s="423"/>
      <c r="AU39" s="423"/>
      <c r="AV39" s="423"/>
      <c r="AW39" s="423"/>
      <c r="AX39" s="423"/>
      <c r="AY39" s="423"/>
      <c r="AZ39" s="423"/>
      <c r="BA39" s="423"/>
      <c r="BB39" s="423"/>
      <c r="BC39" s="423"/>
      <c r="BD39" s="423"/>
      <c r="BE39" s="423"/>
      <c r="BF39" s="423"/>
      <c r="BG39" s="423"/>
      <c r="BH39" s="423"/>
      <c r="BI39" s="423"/>
      <c r="BJ39" s="423"/>
      <c r="BK39" s="423"/>
      <c r="BL39" s="423"/>
      <c r="BM39" s="423"/>
      <c r="BN39" s="423"/>
      <c r="BO39" s="423"/>
      <c r="BP39" s="423"/>
      <c r="BQ39" s="423"/>
      <c r="BR39" s="423"/>
      <c r="BS39" s="423"/>
    </row>
    <row r="40" spans="2:71" ht="7.5" customHeight="1" x14ac:dyDescent="0.2">
      <c r="B40" s="383"/>
      <c r="C40" s="383"/>
      <c r="D40" s="383"/>
      <c r="E40" s="383"/>
      <c r="F40" s="383"/>
      <c r="G40" s="383"/>
      <c r="H40" s="383"/>
      <c r="I40" s="383"/>
      <c r="J40" s="383"/>
      <c r="K40" s="383"/>
      <c r="L40" s="383"/>
      <c r="M40" s="383"/>
      <c r="N40" s="383"/>
      <c r="O40" s="383"/>
      <c r="P40" s="383"/>
      <c r="Q40" s="38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3"/>
      <c r="AX40" s="423"/>
      <c r="AY40" s="423"/>
      <c r="AZ40" s="423"/>
      <c r="BA40" s="423"/>
      <c r="BB40" s="423"/>
      <c r="BC40" s="423"/>
      <c r="BD40" s="423"/>
      <c r="BE40" s="423"/>
      <c r="BF40" s="423"/>
      <c r="BG40" s="423"/>
      <c r="BH40" s="423"/>
      <c r="BI40" s="423"/>
      <c r="BJ40" s="423"/>
      <c r="BK40" s="423"/>
      <c r="BL40" s="423"/>
      <c r="BM40" s="423"/>
      <c r="BN40" s="423"/>
      <c r="BO40" s="423"/>
      <c r="BP40" s="423"/>
      <c r="BQ40" s="423"/>
      <c r="BR40" s="423"/>
      <c r="BS40" s="423"/>
    </row>
    <row r="41" spans="2:71" ht="7.5" customHeight="1" x14ac:dyDescent="0.2">
      <c r="B41" s="429" t="s">
        <v>436</v>
      </c>
      <c r="C41" s="429"/>
      <c r="D41" s="429"/>
      <c r="E41" s="429"/>
      <c r="F41" s="429"/>
      <c r="G41" s="429"/>
      <c r="H41" s="429"/>
      <c r="I41" s="429"/>
      <c r="J41" s="429"/>
      <c r="K41" s="429"/>
      <c r="L41" s="429"/>
      <c r="M41" s="429"/>
      <c r="N41" s="429"/>
      <c r="O41" s="429"/>
      <c r="P41" s="429"/>
      <c r="Q41" s="429"/>
      <c r="R41" s="429"/>
      <c r="S41" s="429"/>
      <c r="T41" s="429"/>
      <c r="U41" s="429"/>
      <c r="V41" s="429"/>
      <c r="W41" s="429"/>
      <c r="X41" s="429"/>
      <c r="Y41" s="429"/>
      <c r="Z41" s="429"/>
      <c r="AA41" s="429"/>
      <c r="AB41" s="429"/>
      <c r="AC41" s="429"/>
      <c r="AD41" s="429"/>
      <c r="AE41" s="429"/>
      <c r="AF41" s="429"/>
      <c r="AG41" s="429"/>
      <c r="AH41" s="429"/>
      <c r="AI41" s="429"/>
      <c r="AJ41" s="430"/>
      <c r="AK41" s="385" t="s">
        <v>434</v>
      </c>
      <c r="AL41" s="386"/>
      <c r="AM41" s="386"/>
      <c r="AN41" s="386"/>
      <c r="AO41" s="386"/>
      <c r="AP41" s="386"/>
      <c r="AQ41" s="386"/>
      <c r="AR41" s="386"/>
      <c r="AS41" s="386"/>
      <c r="AT41" s="386"/>
      <c r="AU41" s="386"/>
      <c r="AV41" s="386"/>
      <c r="AW41" s="386"/>
      <c r="AX41" s="386"/>
      <c r="AY41" s="386"/>
      <c r="AZ41" s="386"/>
      <c r="BA41" s="386"/>
      <c r="BB41" s="386"/>
      <c r="BC41" s="386"/>
      <c r="BD41" s="386"/>
      <c r="BE41" s="386"/>
      <c r="BF41" s="386"/>
      <c r="BG41" s="386"/>
      <c r="BH41" s="386"/>
      <c r="BI41" s="386"/>
      <c r="BJ41" s="386"/>
      <c r="BK41" s="386"/>
      <c r="BL41" s="386"/>
      <c r="BM41" s="386"/>
      <c r="BN41" s="386"/>
      <c r="BO41" s="386"/>
      <c r="BP41" s="386"/>
      <c r="BQ41" s="386"/>
      <c r="BR41" s="386"/>
      <c r="BS41" s="386"/>
    </row>
    <row r="42" spans="2:71" ht="7.5" customHeight="1" x14ac:dyDescent="0.2">
      <c r="B42" s="429"/>
      <c r="C42" s="429"/>
      <c r="D42" s="429"/>
      <c r="E42" s="429"/>
      <c r="F42" s="429"/>
      <c r="G42" s="429"/>
      <c r="H42" s="429"/>
      <c r="I42" s="429"/>
      <c r="J42" s="429"/>
      <c r="K42" s="429"/>
      <c r="L42" s="429"/>
      <c r="M42" s="429"/>
      <c r="N42" s="429"/>
      <c r="O42" s="429"/>
      <c r="P42" s="429"/>
      <c r="Q42" s="429"/>
      <c r="R42" s="429"/>
      <c r="S42" s="429"/>
      <c r="T42" s="429"/>
      <c r="U42" s="429"/>
      <c r="V42" s="429"/>
      <c r="W42" s="429"/>
      <c r="X42" s="429"/>
      <c r="Y42" s="429"/>
      <c r="Z42" s="429"/>
      <c r="AA42" s="429"/>
      <c r="AB42" s="429"/>
      <c r="AC42" s="429"/>
      <c r="AD42" s="429"/>
      <c r="AE42" s="429"/>
      <c r="AF42" s="429"/>
      <c r="AG42" s="429"/>
      <c r="AH42" s="429"/>
      <c r="AI42" s="429"/>
      <c r="AJ42" s="430"/>
      <c r="AK42" s="385"/>
      <c r="AL42" s="386"/>
      <c r="AM42" s="386"/>
      <c r="AN42" s="386"/>
      <c r="AO42" s="386"/>
      <c r="AP42" s="386"/>
      <c r="AQ42" s="386"/>
      <c r="AR42" s="386"/>
      <c r="AS42" s="386"/>
      <c r="AT42" s="386"/>
      <c r="AU42" s="386"/>
      <c r="AV42" s="386"/>
      <c r="AW42" s="386"/>
      <c r="AX42" s="386"/>
      <c r="AY42" s="386"/>
      <c r="AZ42" s="386"/>
      <c r="BA42" s="386"/>
      <c r="BB42" s="386"/>
      <c r="BC42" s="386"/>
      <c r="BD42" s="386"/>
      <c r="BE42" s="386"/>
      <c r="BF42" s="386"/>
      <c r="BG42" s="386"/>
      <c r="BH42" s="386"/>
      <c r="BI42" s="386"/>
      <c r="BJ42" s="386"/>
      <c r="BK42" s="386"/>
      <c r="BL42" s="386"/>
      <c r="BM42" s="386"/>
      <c r="BN42" s="386"/>
      <c r="BO42" s="386"/>
      <c r="BP42" s="386"/>
      <c r="BQ42" s="386"/>
      <c r="BR42" s="386"/>
      <c r="BS42" s="386"/>
    </row>
    <row r="43" spans="2:71" ht="7.5" customHeight="1" x14ac:dyDescent="0.2">
      <c r="B43" s="429"/>
      <c r="C43" s="429"/>
      <c r="D43" s="429"/>
      <c r="E43" s="429"/>
      <c r="F43" s="429"/>
      <c r="G43" s="429"/>
      <c r="H43" s="429"/>
      <c r="I43" s="429"/>
      <c r="J43" s="429"/>
      <c r="K43" s="429"/>
      <c r="L43" s="429"/>
      <c r="M43" s="429"/>
      <c r="N43" s="429"/>
      <c r="O43" s="429"/>
      <c r="P43" s="429"/>
      <c r="Q43" s="429"/>
      <c r="R43" s="429"/>
      <c r="S43" s="429"/>
      <c r="T43" s="429"/>
      <c r="U43" s="429"/>
      <c r="V43" s="429"/>
      <c r="W43" s="429"/>
      <c r="X43" s="429"/>
      <c r="Y43" s="429"/>
      <c r="Z43" s="429"/>
      <c r="AA43" s="429"/>
      <c r="AB43" s="429"/>
      <c r="AC43" s="429"/>
      <c r="AD43" s="429"/>
      <c r="AE43" s="429"/>
      <c r="AF43" s="429"/>
      <c r="AG43" s="429"/>
      <c r="AH43" s="429"/>
      <c r="AI43" s="429"/>
      <c r="AJ43" s="430"/>
      <c r="AK43" s="385"/>
      <c r="AL43" s="386"/>
      <c r="AM43" s="386"/>
      <c r="AN43" s="386"/>
      <c r="AO43" s="386"/>
      <c r="AP43" s="386"/>
      <c r="AQ43" s="386"/>
      <c r="AR43" s="386"/>
      <c r="AS43" s="386"/>
      <c r="AT43" s="386"/>
      <c r="AU43" s="386"/>
      <c r="AV43" s="386"/>
      <c r="AW43" s="386"/>
      <c r="AX43" s="386"/>
      <c r="AY43" s="386"/>
      <c r="AZ43" s="386"/>
      <c r="BA43" s="386"/>
      <c r="BB43" s="386"/>
      <c r="BC43" s="386"/>
      <c r="BD43" s="386"/>
      <c r="BE43" s="386"/>
      <c r="BF43" s="386"/>
      <c r="BG43" s="386"/>
      <c r="BH43" s="386"/>
      <c r="BI43" s="386"/>
      <c r="BJ43" s="386"/>
      <c r="BK43" s="386"/>
      <c r="BL43" s="386"/>
      <c r="BM43" s="386"/>
      <c r="BN43" s="386"/>
      <c r="BO43" s="386"/>
      <c r="BP43" s="386"/>
      <c r="BQ43" s="386"/>
      <c r="BR43" s="386"/>
      <c r="BS43" s="386"/>
    </row>
    <row r="44" spans="2:71" ht="7.5" customHeight="1" x14ac:dyDescent="0.2">
      <c r="B44" s="383" t="s">
        <v>478</v>
      </c>
      <c r="C44" s="383"/>
      <c r="D44" s="383"/>
      <c r="E44" s="383"/>
      <c r="F44" s="383"/>
      <c r="G44" s="383"/>
      <c r="H44" s="383"/>
      <c r="I44" s="383"/>
      <c r="J44" s="383"/>
      <c r="K44" s="383"/>
      <c r="L44" s="384"/>
      <c r="M44" s="427" t="s">
        <v>435</v>
      </c>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428"/>
      <c r="AK44" s="383" t="s">
        <v>479</v>
      </c>
      <c r="AL44" s="383"/>
      <c r="AM44" s="383"/>
      <c r="AN44" s="383"/>
      <c r="AO44" s="383"/>
      <c r="AP44" s="383"/>
      <c r="AQ44" s="383"/>
      <c r="AR44" s="383"/>
      <c r="AS44" s="383"/>
      <c r="AT44" s="384"/>
      <c r="AU44" s="427" t="s">
        <v>435</v>
      </c>
      <c r="AV44" s="428"/>
      <c r="AW44" s="428"/>
      <c r="AX44" s="428"/>
      <c r="AY44" s="428"/>
      <c r="AZ44" s="428"/>
      <c r="BA44" s="428"/>
      <c r="BB44" s="428"/>
      <c r="BC44" s="428"/>
      <c r="BD44" s="428"/>
      <c r="BE44" s="428"/>
      <c r="BF44" s="428"/>
      <c r="BG44" s="428"/>
      <c r="BH44" s="428"/>
      <c r="BI44" s="428"/>
      <c r="BJ44" s="428"/>
      <c r="BK44" s="428"/>
      <c r="BL44" s="428"/>
      <c r="BM44" s="428"/>
      <c r="BN44" s="428"/>
      <c r="BO44" s="428"/>
      <c r="BP44" s="428"/>
      <c r="BQ44" s="428"/>
      <c r="BR44" s="428"/>
      <c r="BS44" s="428"/>
    </row>
    <row r="45" spans="2:71" ht="7.5" customHeight="1" x14ac:dyDescent="0.2">
      <c r="B45" s="383"/>
      <c r="C45" s="383"/>
      <c r="D45" s="383"/>
      <c r="E45" s="383"/>
      <c r="F45" s="383"/>
      <c r="G45" s="383"/>
      <c r="H45" s="383"/>
      <c r="I45" s="383"/>
      <c r="J45" s="383"/>
      <c r="K45" s="383"/>
      <c r="L45" s="384"/>
      <c r="M45" s="427"/>
      <c r="N45" s="428"/>
      <c r="O45" s="428"/>
      <c r="P45" s="428"/>
      <c r="Q45" s="428"/>
      <c r="R45" s="428"/>
      <c r="S45" s="428"/>
      <c r="T45" s="428"/>
      <c r="U45" s="428"/>
      <c r="V45" s="428"/>
      <c r="W45" s="428"/>
      <c r="X45" s="428"/>
      <c r="Y45" s="428"/>
      <c r="Z45" s="428"/>
      <c r="AA45" s="428"/>
      <c r="AB45" s="428"/>
      <c r="AC45" s="428"/>
      <c r="AD45" s="428"/>
      <c r="AE45" s="428"/>
      <c r="AF45" s="428"/>
      <c r="AG45" s="428"/>
      <c r="AH45" s="428"/>
      <c r="AI45" s="428"/>
      <c r="AJ45" s="428"/>
      <c r="AK45" s="383"/>
      <c r="AL45" s="383"/>
      <c r="AM45" s="383"/>
      <c r="AN45" s="383"/>
      <c r="AO45" s="383"/>
      <c r="AP45" s="383"/>
      <c r="AQ45" s="383"/>
      <c r="AR45" s="383"/>
      <c r="AS45" s="383"/>
      <c r="AT45" s="384"/>
      <c r="AU45" s="427"/>
      <c r="AV45" s="428"/>
      <c r="AW45" s="428"/>
      <c r="AX45" s="428"/>
      <c r="AY45" s="428"/>
      <c r="AZ45" s="428"/>
      <c r="BA45" s="428"/>
      <c r="BB45" s="428"/>
      <c r="BC45" s="428"/>
      <c r="BD45" s="428"/>
      <c r="BE45" s="428"/>
      <c r="BF45" s="428"/>
      <c r="BG45" s="428"/>
      <c r="BH45" s="428"/>
      <c r="BI45" s="428"/>
      <c r="BJ45" s="428"/>
      <c r="BK45" s="428"/>
      <c r="BL45" s="428"/>
      <c r="BM45" s="428"/>
      <c r="BN45" s="428"/>
      <c r="BO45" s="428"/>
      <c r="BP45" s="428"/>
      <c r="BQ45" s="428"/>
      <c r="BR45" s="428"/>
      <c r="BS45" s="428"/>
    </row>
    <row r="46" spans="2:71" ht="7.5" customHeight="1" x14ac:dyDescent="0.2">
      <c r="B46" s="383"/>
      <c r="C46" s="383"/>
      <c r="D46" s="383"/>
      <c r="E46" s="383"/>
      <c r="F46" s="383"/>
      <c r="G46" s="383"/>
      <c r="H46" s="383"/>
      <c r="I46" s="383"/>
      <c r="J46" s="383"/>
      <c r="K46" s="383"/>
      <c r="L46" s="384"/>
      <c r="M46" s="427"/>
      <c r="N46" s="428"/>
      <c r="O46" s="428"/>
      <c r="P46" s="428"/>
      <c r="Q46" s="428"/>
      <c r="R46" s="428"/>
      <c r="S46" s="428"/>
      <c r="T46" s="428"/>
      <c r="U46" s="428"/>
      <c r="V46" s="428"/>
      <c r="W46" s="428"/>
      <c r="X46" s="428"/>
      <c r="Y46" s="428"/>
      <c r="Z46" s="428"/>
      <c r="AA46" s="428"/>
      <c r="AB46" s="428"/>
      <c r="AC46" s="428"/>
      <c r="AD46" s="428"/>
      <c r="AE46" s="428"/>
      <c r="AF46" s="428"/>
      <c r="AG46" s="428"/>
      <c r="AH46" s="428"/>
      <c r="AI46" s="428"/>
      <c r="AJ46" s="428"/>
      <c r="AK46" s="383"/>
      <c r="AL46" s="383"/>
      <c r="AM46" s="383"/>
      <c r="AN46" s="383"/>
      <c r="AO46" s="383"/>
      <c r="AP46" s="383"/>
      <c r="AQ46" s="383"/>
      <c r="AR46" s="383"/>
      <c r="AS46" s="383"/>
      <c r="AT46" s="384"/>
      <c r="AU46" s="427"/>
      <c r="AV46" s="428"/>
      <c r="AW46" s="428"/>
      <c r="AX46" s="428"/>
      <c r="AY46" s="428"/>
      <c r="AZ46" s="428"/>
      <c r="BA46" s="428"/>
      <c r="BB46" s="428"/>
      <c r="BC46" s="428"/>
      <c r="BD46" s="428"/>
      <c r="BE46" s="428"/>
      <c r="BF46" s="428"/>
      <c r="BG46" s="428"/>
      <c r="BH46" s="428"/>
      <c r="BI46" s="428"/>
      <c r="BJ46" s="428"/>
      <c r="BK46" s="428"/>
      <c r="BL46" s="428"/>
      <c r="BM46" s="428"/>
      <c r="BN46" s="428"/>
      <c r="BO46" s="428"/>
      <c r="BP46" s="428"/>
      <c r="BQ46" s="428"/>
      <c r="BR46" s="428"/>
      <c r="BS46" s="428"/>
    </row>
    <row r="47" spans="2:71" ht="7.5" customHeight="1" x14ac:dyDescent="0.2">
      <c r="B47" s="412" t="s">
        <v>437</v>
      </c>
      <c r="C47" s="383"/>
      <c r="D47" s="383"/>
      <c r="E47" s="383"/>
      <c r="F47" s="383"/>
      <c r="G47" s="383"/>
      <c r="H47" s="383"/>
      <c r="I47" s="383"/>
      <c r="J47" s="383"/>
      <c r="K47" s="383"/>
      <c r="L47" s="383" t="s">
        <v>438</v>
      </c>
      <c r="M47" s="383"/>
      <c r="N47" s="383"/>
      <c r="O47" s="383"/>
      <c r="P47" s="384"/>
      <c r="Q47" s="385"/>
      <c r="R47" s="386"/>
      <c r="S47" s="386"/>
      <c r="T47" s="386"/>
      <c r="U47" s="386"/>
      <c r="V47" s="386"/>
      <c r="W47" s="386"/>
      <c r="X47" s="386"/>
      <c r="Y47" s="386"/>
      <c r="Z47" s="386"/>
      <c r="AA47" s="386"/>
      <c r="AB47" s="386"/>
      <c r="AC47" s="386"/>
      <c r="AD47" s="386"/>
      <c r="AE47" s="386"/>
      <c r="AF47" s="386"/>
      <c r="AG47" s="386"/>
      <c r="AH47" s="386"/>
      <c r="AI47" s="386"/>
      <c r="AJ47" s="386"/>
      <c r="AK47" s="383" t="s">
        <v>440</v>
      </c>
      <c r="AL47" s="383"/>
      <c r="AM47" s="383"/>
      <c r="AN47" s="383"/>
      <c r="AO47" s="383"/>
      <c r="AP47" s="384"/>
      <c r="AQ47" s="385"/>
      <c r="AR47" s="386"/>
      <c r="AS47" s="386"/>
      <c r="AT47" s="386"/>
      <c r="AU47" s="386"/>
      <c r="AV47" s="386"/>
      <c r="AW47" s="386"/>
      <c r="AX47" s="386"/>
      <c r="AY47" s="386"/>
      <c r="AZ47" s="386"/>
      <c r="BA47" s="386"/>
      <c r="BB47" s="386"/>
      <c r="BC47" s="386"/>
      <c r="BD47" s="386"/>
      <c r="BE47" s="386"/>
      <c r="BF47" s="386"/>
      <c r="BG47" s="386"/>
      <c r="BH47" s="386"/>
      <c r="BI47" s="386"/>
      <c r="BJ47" s="386"/>
      <c r="BK47" s="386"/>
      <c r="BL47" s="386"/>
      <c r="BM47" s="386"/>
      <c r="BN47" s="386"/>
      <c r="BO47" s="386"/>
      <c r="BP47" s="386"/>
      <c r="BQ47" s="386"/>
      <c r="BR47" s="386"/>
      <c r="BS47" s="386"/>
    </row>
    <row r="48" spans="2:71" ht="7.5" customHeight="1" x14ac:dyDescent="0.2">
      <c r="B48" s="383"/>
      <c r="C48" s="383"/>
      <c r="D48" s="383"/>
      <c r="E48" s="383"/>
      <c r="F48" s="383"/>
      <c r="G48" s="383"/>
      <c r="H48" s="383"/>
      <c r="I48" s="383"/>
      <c r="J48" s="383"/>
      <c r="K48" s="383"/>
      <c r="L48" s="383"/>
      <c r="M48" s="383"/>
      <c r="N48" s="383"/>
      <c r="O48" s="383"/>
      <c r="P48" s="384"/>
      <c r="Q48" s="385"/>
      <c r="R48" s="386"/>
      <c r="S48" s="386"/>
      <c r="T48" s="386"/>
      <c r="U48" s="386"/>
      <c r="V48" s="386"/>
      <c r="W48" s="386"/>
      <c r="X48" s="386"/>
      <c r="Y48" s="386"/>
      <c r="Z48" s="386"/>
      <c r="AA48" s="386"/>
      <c r="AB48" s="386"/>
      <c r="AC48" s="386"/>
      <c r="AD48" s="386"/>
      <c r="AE48" s="386"/>
      <c r="AF48" s="386"/>
      <c r="AG48" s="386"/>
      <c r="AH48" s="386"/>
      <c r="AI48" s="386"/>
      <c r="AJ48" s="386"/>
      <c r="AK48" s="383"/>
      <c r="AL48" s="383"/>
      <c r="AM48" s="383"/>
      <c r="AN48" s="383"/>
      <c r="AO48" s="383"/>
      <c r="AP48" s="384"/>
      <c r="AQ48" s="385"/>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386"/>
      <c r="BO48" s="386"/>
      <c r="BP48" s="386"/>
      <c r="BQ48" s="386"/>
      <c r="BR48" s="386"/>
      <c r="BS48" s="386"/>
    </row>
    <row r="49" spans="2:71" ht="7.5" customHeight="1" x14ac:dyDescent="0.2">
      <c r="B49" s="383"/>
      <c r="C49" s="383"/>
      <c r="D49" s="383"/>
      <c r="E49" s="383"/>
      <c r="F49" s="383"/>
      <c r="G49" s="383"/>
      <c r="H49" s="383"/>
      <c r="I49" s="383"/>
      <c r="J49" s="383"/>
      <c r="K49" s="383"/>
      <c r="L49" s="383"/>
      <c r="M49" s="383"/>
      <c r="N49" s="383"/>
      <c r="O49" s="383"/>
      <c r="P49" s="384"/>
      <c r="Q49" s="385"/>
      <c r="R49" s="386"/>
      <c r="S49" s="386"/>
      <c r="T49" s="386"/>
      <c r="U49" s="386"/>
      <c r="V49" s="386"/>
      <c r="W49" s="386"/>
      <c r="X49" s="386"/>
      <c r="Y49" s="386"/>
      <c r="Z49" s="386"/>
      <c r="AA49" s="386"/>
      <c r="AB49" s="386"/>
      <c r="AC49" s="386"/>
      <c r="AD49" s="386"/>
      <c r="AE49" s="386"/>
      <c r="AF49" s="386"/>
      <c r="AG49" s="386"/>
      <c r="AH49" s="386"/>
      <c r="AI49" s="386"/>
      <c r="AJ49" s="386"/>
      <c r="AK49" s="383"/>
      <c r="AL49" s="383"/>
      <c r="AM49" s="383"/>
      <c r="AN49" s="383"/>
      <c r="AO49" s="383"/>
      <c r="AP49" s="384"/>
      <c r="AQ49" s="385"/>
      <c r="AR49" s="386"/>
      <c r="AS49" s="386"/>
      <c r="AT49" s="386"/>
      <c r="AU49" s="386"/>
      <c r="AV49" s="386"/>
      <c r="AW49" s="386"/>
      <c r="AX49" s="386"/>
      <c r="AY49" s="386"/>
      <c r="AZ49" s="386"/>
      <c r="BA49" s="386"/>
      <c r="BB49" s="386"/>
      <c r="BC49" s="386"/>
      <c r="BD49" s="386"/>
      <c r="BE49" s="386"/>
      <c r="BF49" s="386"/>
      <c r="BG49" s="386"/>
      <c r="BH49" s="386"/>
      <c r="BI49" s="386"/>
      <c r="BJ49" s="386"/>
      <c r="BK49" s="386"/>
      <c r="BL49" s="386"/>
      <c r="BM49" s="386"/>
      <c r="BN49" s="386"/>
      <c r="BO49" s="386"/>
      <c r="BP49" s="386"/>
      <c r="BQ49" s="386"/>
      <c r="BR49" s="386"/>
      <c r="BS49" s="386"/>
    </row>
    <row r="50" spans="2:71" ht="7.5" customHeight="1" x14ac:dyDescent="0.2">
      <c r="B50" s="383"/>
      <c r="C50" s="383"/>
      <c r="D50" s="383"/>
      <c r="E50" s="383"/>
      <c r="F50" s="383"/>
      <c r="G50" s="383"/>
      <c r="H50" s="383"/>
      <c r="I50" s="383"/>
      <c r="J50" s="383"/>
      <c r="K50" s="383"/>
      <c r="L50" s="383" t="s">
        <v>439</v>
      </c>
      <c r="M50" s="383"/>
      <c r="N50" s="383"/>
      <c r="O50" s="383"/>
      <c r="P50" s="383"/>
      <c r="Q50" s="383"/>
      <c r="R50" s="383"/>
      <c r="S50" s="384"/>
      <c r="T50" s="385"/>
      <c r="U50" s="386"/>
      <c r="V50" s="386"/>
      <c r="W50" s="386"/>
      <c r="X50" s="386"/>
      <c r="Y50" s="386"/>
      <c r="Z50" s="386"/>
      <c r="AA50" s="386"/>
      <c r="AB50" s="386"/>
      <c r="AC50" s="386"/>
      <c r="AD50" s="386"/>
      <c r="AE50" s="386"/>
      <c r="AF50" s="386"/>
      <c r="AG50" s="386"/>
      <c r="AH50" s="386"/>
      <c r="AI50" s="386"/>
      <c r="AJ50" s="386"/>
      <c r="AK50" s="383"/>
      <c r="AL50" s="383"/>
      <c r="AM50" s="383"/>
      <c r="AN50" s="383"/>
      <c r="AO50" s="383"/>
      <c r="AP50" s="384"/>
      <c r="AQ50" s="385"/>
      <c r="AR50" s="386"/>
      <c r="AS50" s="386"/>
      <c r="AT50" s="386"/>
      <c r="AU50" s="386"/>
      <c r="AV50" s="386"/>
      <c r="AW50" s="386"/>
      <c r="AX50" s="386"/>
      <c r="AY50" s="386"/>
      <c r="AZ50" s="386"/>
      <c r="BA50" s="386"/>
      <c r="BB50" s="386"/>
      <c r="BC50" s="386"/>
      <c r="BD50" s="386"/>
      <c r="BE50" s="386"/>
      <c r="BF50" s="386"/>
      <c r="BG50" s="386"/>
      <c r="BH50" s="386"/>
      <c r="BI50" s="386"/>
      <c r="BJ50" s="386"/>
      <c r="BK50" s="386"/>
      <c r="BL50" s="386"/>
      <c r="BM50" s="386"/>
      <c r="BN50" s="386"/>
      <c r="BO50" s="386"/>
      <c r="BP50" s="386"/>
      <c r="BQ50" s="386"/>
      <c r="BR50" s="386"/>
      <c r="BS50" s="386"/>
    </row>
    <row r="51" spans="2:71" ht="7.5" customHeight="1" x14ac:dyDescent="0.2">
      <c r="B51" s="383"/>
      <c r="C51" s="383"/>
      <c r="D51" s="383"/>
      <c r="E51" s="383"/>
      <c r="F51" s="383"/>
      <c r="G51" s="383"/>
      <c r="H51" s="383"/>
      <c r="I51" s="383"/>
      <c r="J51" s="383"/>
      <c r="K51" s="383"/>
      <c r="L51" s="383"/>
      <c r="M51" s="383"/>
      <c r="N51" s="383"/>
      <c r="O51" s="383"/>
      <c r="P51" s="383"/>
      <c r="Q51" s="383"/>
      <c r="R51" s="383"/>
      <c r="S51" s="384"/>
      <c r="T51" s="385"/>
      <c r="U51" s="386"/>
      <c r="V51" s="386"/>
      <c r="W51" s="386"/>
      <c r="X51" s="386"/>
      <c r="Y51" s="386"/>
      <c r="Z51" s="386"/>
      <c r="AA51" s="386"/>
      <c r="AB51" s="386"/>
      <c r="AC51" s="386"/>
      <c r="AD51" s="386"/>
      <c r="AE51" s="386"/>
      <c r="AF51" s="386"/>
      <c r="AG51" s="386"/>
      <c r="AH51" s="386"/>
      <c r="AI51" s="386"/>
      <c r="AJ51" s="386"/>
      <c r="AK51" s="383"/>
      <c r="AL51" s="383"/>
      <c r="AM51" s="383"/>
      <c r="AN51" s="383"/>
      <c r="AO51" s="383"/>
      <c r="AP51" s="384"/>
      <c r="AQ51" s="385"/>
      <c r="AR51" s="386"/>
      <c r="AS51" s="386"/>
      <c r="AT51" s="386"/>
      <c r="AU51" s="386"/>
      <c r="AV51" s="386"/>
      <c r="AW51" s="386"/>
      <c r="AX51" s="386"/>
      <c r="AY51" s="386"/>
      <c r="AZ51" s="386"/>
      <c r="BA51" s="386"/>
      <c r="BB51" s="386"/>
      <c r="BC51" s="386"/>
      <c r="BD51" s="386"/>
      <c r="BE51" s="386"/>
      <c r="BF51" s="386"/>
      <c r="BG51" s="386"/>
      <c r="BH51" s="386"/>
      <c r="BI51" s="386"/>
      <c r="BJ51" s="386"/>
      <c r="BK51" s="386"/>
      <c r="BL51" s="386"/>
      <c r="BM51" s="386"/>
      <c r="BN51" s="386"/>
      <c r="BO51" s="386"/>
      <c r="BP51" s="386"/>
      <c r="BQ51" s="386"/>
      <c r="BR51" s="386"/>
      <c r="BS51" s="386"/>
    </row>
    <row r="52" spans="2:71" ht="7.5" customHeight="1" x14ac:dyDescent="0.2">
      <c r="B52" s="383"/>
      <c r="C52" s="383"/>
      <c r="D52" s="383"/>
      <c r="E52" s="383"/>
      <c r="F52" s="383"/>
      <c r="G52" s="383"/>
      <c r="H52" s="383"/>
      <c r="I52" s="383"/>
      <c r="J52" s="383"/>
      <c r="K52" s="383"/>
      <c r="L52" s="383"/>
      <c r="M52" s="383"/>
      <c r="N52" s="383"/>
      <c r="O52" s="383"/>
      <c r="P52" s="383"/>
      <c r="Q52" s="383"/>
      <c r="R52" s="383"/>
      <c r="S52" s="384"/>
      <c r="T52" s="385"/>
      <c r="U52" s="386"/>
      <c r="V52" s="386"/>
      <c r="W52" s="386"/>
      <c r="X52" s="386"/>
      <c r="Y52" s="386"/>
      <c r="Z52" s="386"/>
      <c r="AA52" s="386"/>
      <c r="AB52" s="386"/>
      <c r="AC52" s="386"/>
      <c r="AD52" s="386"/>
      <c r="AE52" s="386"/>
      <c r="AF52" s="386"/>
      <c r="AG52" s="386"/>
      <c r="AH52" s="386"/>
      <c r="AI52" s="386"/>
      <c r="AJ52" s="386"/>
      <c r="AK52" s="383"/>
      <c r="AL52" s="383"/>
      <c r="AM52" s="383"/>
      <c r="AN52" s="383"/>
      <c r="AO52" s="383"/>
      <c r="AP52" s="384"/>
      <c r="AQ52" s="385"/>
      <c r="AR52" s="386"/>
      <c r="AS52" s="386"/>
      <c r="AT52" s="386"/>
      <c r="AU52" s="386"/>
      <c r="AV52" s="386"/>
      <c r="AW52" s="386"/>
      <c r="AX52" s="386"/>
      <c r="AY52" s="386"/>
      <c r="AZ52" s="386"/>
      <c r="BA52" s="386"/>
      <c r="BB52" s="386"/>
      <c r="BC52" s="386"/>
      <c r="BD52" s="386"/>
      <c r="BE52" s="386"/>
      <c r="BF52" s="386"/>
      <c r="BG52" s="386"/>
      <c r="BH52" s="386"/>
      <c r="BI52" s="386"/>
      <c r="BJ52" s="386"/>
      <c r="BK52" s="386"/>
      <c r="BL52" s="386"/>
      <c r="BM52" s="386"/>
      <c r="BN52" s="386"/>
      <c r="BO52" s="386"/>
      <c r="BP52" s="386"/>
      <c r="BQ52" s="386"/>
      <c r="BR52" s="386"/>
      <c r="BS52" s="386"/>
    </row>
    <row r="53" spans="2:71" ht="7.5" customHeight="1" x14ac:dyDescent="0.2">
      <c r="B53" s="412" t="s">
        <v>441</v>
      </c>
      <c r="C53" s="383"/>
      <c r="D53" s="383"/>
      <c r="E53" s="383"/>
      <c r="F53" s="383"/>
      <c r="G53" s="383"/>
      <c r="H53" s="383"/>
      <c r="I53" s="383"/>
      <c r="J53" s="383"/>
      <c r="K53" s="383"/>
      <c r="L53" s="383" t="s">
        <v>438</v>
      </c>
      <c r="M53" s="383"/>
      <c r="N53" s="383"/>
      <c r="O53" s="383"/>
      <c r="P53" s="384"/>
      <c r="Q53" s="385"/>
      <c r="R53" s="386"/>
      <c r="S53" s="386"/>
      <c r="T53" s="386"/>
      <c r="U53" s="386"/>
      <c r="V53" s="386"/>
      <c r="W53" s="386"/>
      <c r="X53" s="386"/>
      <c r="Y53" s="386"/>
      <c r="Z53" s="386"/>
      <c r="AA53" s="386"/>
      <c r="AB53" s="386"/>
      <c r="AC53" s="386"/>
      <c r="AD53" s="386"/>
      <c r="AE53" s="386"/>
      <c r="AF53" s="386"/>
      <c r="AG53" s="386"/>
      <c r="AH53" s="386"/>
      <c r="AI53" s="386"/>
      <c r="AJ53" s="386"/>
      <c r="AK53" s="383" t="s">
        <v>440</v>
      </c>
      <c r="AL53" s="383"/>
      <c r="AM53" s="383"/>
      <c r="AN53" s="383"/>
      <c r="AO53" s="383"/>
      <c r="AP53" s="384"/>
      <c r="AQ53" s="385"/>
      <c r="AR53" s="386"/>
      <c r="AS53" s="386"/>
      <c r="AT53" s="386"/>
      <c r="AU53" s="386"/>
      <c r="AV53" s="386"/>
      <c r="AW53" s="386"/>
      <c r="AX53" s="386"/>
      <c r="AY53" s="386"/>
      <c r="AZ53" s="386"/>
      <c r="BA53" s="386"/>
      <c r="BB53" s="386"/>
      <c r="BC53" s="386"/>
      <c r="BD53" s="386"/>
      <c r="BE53" s="386"/>
      <c r="BF53" s="386"/>
      <c r="BG53" s="386"/>
      <c r="BH53" s="386"/>
      <c r="BI53" s="386"/>
      <c r="BJ53" s="386"/>
      <c r="BK53" s="386"/>
      <c r="BL53" s="386"/>
      <c r="BM53" s="386"/>
      <c r="BN53" s="386"/>
      <c r="BO53" s="386"/>
      <c r="BP53" s="386"/>
      <c r="BQ53" s="386"/>
      <c r="BR53" s="386"/>
      <c r="BS53" s="386"/>
    </row>
    <row r="54" spans="2:71" ht="7.5" customHeight="1" x14ac:dyDescent="0.2">
      <c r="B54" s="383"/>
      <c r="C54" s="383"/>
      <c r="D54" s="383"/>
      <c r="E54" s="383"/>
      <c r="F54" s="383"/>
      <c r="G54" s="383"/>
      <c r="H54" s="383"/>
      <c r="I54" s="383"/>
      <c r="J54" s="383"/>
      <c r="K54" s="383"/>
      <c r="L54" s="383"/>
      <c r="M54" s="383"/>
      <c r="N54" s="383"/>
      <c r="O54" s="383"/>
      <c r="P54" s="384"/>
      <c r="Q54" s="385"/>
      <c r="R54" s="386"/>
      <c r="S54" s="386"/>
      <c r="T54" s="386"/>
      <c r="U54" s="386"/>
      <c r="V54" s="386"/>
      <c r="W54" s="386"/>
      <c r="X54" s="386"/>
      <c r="Y54" s="386"/>
      <c r="Z54" s="386"/>
      <c r="AA54" s="386"/>
      <c r="AB54" s="386"/>
      <c r="AC54" s="386"/>
      <c r="AD54" s="386"/>
      <c r="AE54" s="386"/>
      <c r="AF54" s="386"/>
      <c r="AG54" s="386"/>
      <c r="AH54" s="386"/>
      <c r="AI54" s="386"/>
      <c r="AJ54" s="386"/>
      <c r="AK54" s="383"/>
      <c r="AL54" s="383"/>
      <c r="AM54" s="383"/>
      <c r="AN54" s="383"/>
      <c r="AO54" s="383"/>
      <c r="AP54" s="384"/>
      <c r="AQ54" s="385"/>
      <c r="AR54" s="386"/>
      <c r="AS54" s="386"/>
      <c r="AT54" s="386"/>
      <c r="AU54" s="386"/>
      <c r="AV54" s="386"/>
      <c r="AW54" s="386"/>
      <c r="AX54" s="386"/>
      <c r="AY54" s="386"/>
      <c r="AZ54" s="386"/>
      <c r="BA54" s="386"/>
      <c r="BB54" s="386"/>
      <c r="BC54" s="386"/>
      <c r="BD54" s="386"/>
      <c r="BE54" s="386"/>
      <c r="BF54" s="386"/>
      <c r="BG54" s="386"/>
      <c r="BH54" s="386"/>
      <c r="BI54" s="386"/>
      <c r="BJ54" s="386"/>
      <c r="BK54" s="386"/>
      <c r="BL54" s="386"/>
      <c r="BM54" s="386"/>
      <c r="BN54" s="386"/>
      <c r="BO54" s="386"/>
      <c r="BP54" s="386"/>
      <c r="BQ54" s="386"/>
      <c r="BR54" s="386"/>
      <c r="BS54" s="386"/>
    </row>
    <row r="55" spans="2:71" ht="7.5" customHeight="1" x14ac:dyDescent="0.2">
      <c r="B55" s="383"/>
      <c r="C55" s="383"/>
      <c r="D55" s="383"/>
      <c r="E55" s="383"/>
      <c r="F55" s="383"/>
      <c r="G55" s="383"/>
      <c r="H55" s="383"/>
      <c r="I55" s="383"/>
      <c r="J55" s="383"/>
      <c r="K55" s="383"/>
      <c r="L55" s="383"/>
      <c r="M55" s="383"/>
      <c r="N55" s="383"/>
      <c r="O55" s="383"/>
      <c r="P55" s="384"/>
      <c r="Q55" s="385"/>
      <c r="R55" s="386"/>
      <c r="S55" s="386"/>
      <c r="T55" s="386"/>
      <c r="U55" s="386"/>
      <c r="V55" s="386"/>
      <c r="W55" s="386"/>
      <c r="X55" s="386"/>
      <c r="Y55" s="386"/>
      <c r="Z55" s="386"/>
      <c r="AA55" s="386"/>
      <c r="AB55" s="386"/>
      <c r="AC55" s="386"/>
      <c r="AD55" s="386"/>
      <c r="AE55" s="386"/>
      <c r="AF55" s="386"/>
      <c r="AG55" s="386"/>
      <c r="AH55" s="386"/>
      <c r="AI55" s="386"/>
      <c r="AJ55" s="386"/>
      <c r="AK55" s="383"/>
      <c r="AL55" s="383"/>
      <c r="AM55" s="383"/>
      <c r="AN55" s="383"/>
      <c r="AO55" s="383"/>
      <c r="AP55" s="384"/>
      <c r="AQ55" s="385"/>
      <c r="AR55" s="386"/>
      <c r="AS55" s="386"/>
      <c r="AT55" s="386"/>
      <c r="AU55" s="386"/>
      <c r="AV55" s="386"/>
      <c r="AW55" s="386"/>
      <c r="AX55" s="386"/>
      <c r="AY55" s="386"/>
      <c r="AZ55" s="386"/>
      <c r="BA55" s="386"/>
      <c r="BB55" s="386"/>
      <c r="BC55" s="386"/>
      <c r="BD55" s="386"/>
      <c r="BE55" s="386"/>
      <c r="BF55" s="386"/>
      <c r="BG55" s="386"/>
      <c r="BH55" s="386"/>
      <c r="BI55" s="386"/>
      <c r="BJ55" s="386"/>
      <c r="BK55" s="386"/>
      <c r="BL55" s="386"/>
      <c r="BM55" s="386"/>
      <c r="BN55" s="386"/>
      <c r="BO55" s="386"/>
      <c r="BP55" s="386"/>
      <c r="BQ55" s="386"/>
      <c r="BR55" s="386"/>
      <c r="BS55" s="386"/>
    </row>
    <row r="56" spans="2:71" ht="7.5" customHeight="1" x14ac:dyDescent="0.2">
      <c r="B56" s="383"/>
      <c r="C56" s="383"/>
      <c r="D56" s="383"/>
      <c r="E56" s="383"/>
      <c r="F56" s="383"/>
      <c r="G56" s="383"/>
      <c r="H56" s="383"/>
      <c r="I56" s="383"/>
      <c r="J56" s="383"/>
      <c r="K56" s="383"/>
      <c r="L56" s="383"/>
      <c r="M56" s="383"/>
      <c r="N56" s="383"/>
      <c r="O56" s="383"/>
      <c r="P56" s="384"/>
      <c r="Q56" s="385"/>
      <c r="R56" s="386"/>
      <c r="S56" s="386"/>
      <c r="T56" s="386"/>
      <c r="U56" s="386"/>
      <c r="V56" s="386"/>
      <c r="W56" s="386"/>
      <c r="X56" s="386"/>
      <c r="Y56" s="386"/>
      <c r="Z56" s="386"/>
      <c r="AA56" s="386"/>
      <c r="AB56" s="386"/>
      <c r="AC56" s="386"/>
      <c r="AD56" s="386"/>
      <c r="AE56" s="386"/>
      <c r="AF56" s="386"/>
      <c r="AG56" s="386"/>
      <c r="AH56" s="386"/>
      <c r="AI56" s="386"/>
      <c r="AJ56" s="386"/>
      <c r="AK56" s="383"/>
      <c r="AL56" s="383"/>
      <c r="AM56" s="383"/>
      <c r="AN56" s="383"/>
      <c r="AO56" s="383"/>
      <c r="AP56" s="384"/>
      <c r="AQ56" s="385"/>
      <c r="AR56" s="386"/>
      <c r="AS56" s="386"/>
      <c r="AT56" s="386"/>
      <c r="AU56" s="386"/>
      <c r="AV56" s="386"/>
      <c r="AW56" s="386"/>
      <c r="AX56" s="386"/>
      <c r="AY56" s="386"/>
      <c r="AZ56" s="386"/>
      <c r="BA56" s="386"/>
      <c r="BB56" s="386"/>
      <c r="BC56" s="386"/>
      <c r="BD56" s="386"/>
      <c r="BE56" s="386"/>
      <c r="BF56" s="386"/>
      <c r="BG56" s="386"/>
      <c r="BH56" s="386"/>
      <c r="BI56" s="386"/>
      <c r="BJ56" s="386"/>
      <c r="BK56" s="386"/>
      <c r="BL56" s="386"/>
      <c r="BM56" s="386"/>
      <c r="BN56" s="386"/>
      <c r="BO56" s="386"/>
      <c r="BP56" s="386"/>
      <c r="BQ56" s="386"/>
      <c r="BR56" s="386"/>
      <c r="BS56" s="386"/>
    </row>
    <row r="57" spans="2:71" ht="7.5" customHeight="1" x14ac:dyDescent="0.2">
      <c r="B57" s="383"/>
      <c r="C57" s="383"/>
      <c r="D57" s="383"/>
      <c r="E57" s="383"/>
      <c r="F57" s="383"/>
      <c r="G57" s="383"/>
      <c r="H57" s="383"/>
      <c r="I57" s="383"/>
      <c r="J57" s="383"/>
      <c r="K57" s="383"/>
      <c r="L57" s="383"/>
      <c r="M57" s="383"/>
      <c r="N57" s="383"/>
      <c r="O57" s="383"/>
      <c r="P57" s="384"/>
      <c r="Q57" s="385"/>
      <c r="R57" s="386"/>
      <c r="S57" s="386"/>
      <c r="T57" s="386"/>
      <c r="U57" s="386"/>
      <c r="V57" s="386"/>
      <c r="W57" s="386"/>
      <c r="X57" s="386"/>
      <c r="Y57" s="386"/>
      <c r="Z57" s="386"/>
      <c r="AA57" s="386"/>
      <c r="AB57" s="386"/>
      <c r="AC57" s="386"/>
      <c r="AD57" s="386"/>
      <c r="AE57" s="386"/>
      <c r="AF57" s="386"/>
      <c r="AG57" s="386"/>
      <c r="AH57" s="386"/>
      <c r="AI57" s="386"/>
      <c r="AJ57" s="386"/>
      <c r="AK57" s="383"/>
      <c r="AL57" s="383"/>
      <c r="AM57" s="383"/>
      <c r="AN57" s="383"/>
      <c r="AO57" s="383"/>
      <c r="AP57" s="384"/>
      <c r="AQ57" s="385"/>
      <c r="AR57" s="386"/>
      <c r="AS57" s="386"/>
      <c r="AT57" s="386"/>
      <c r="AU57" s="386"/>
      <c r="AV57" s="386"/>
      <c r="AW57" s="386"/>
      <c r="AX57" s="386"/>
      <c r="AY57" s="386"/>
      <c r="AZ57" s="386"/>
      <c r="BA57" s="386"/>
      <c r="BB57" s="386"/>
      <c r="BC57" s="386"/>
      <c r="BD57" s="386"/>
      <c r="BE57" s="386"/>
      <c r="BF57" s="386"/>
      <c r="BG57" s="386"/>
      <c r="BH57" s="386"/>
      <c r="BI57" s="386"/>
      <c r="BJ57" s="386"/>
      <c r="BK57" s="386"/>
      <c r="BL57" s="386"/>
      <c r="BM57" s="386"/>
      <c r="BN57" s="386"/>
      <c r="BO57" s="386"/>
      <c r="BP57" s="386"/>
      <c r="BQ57" s="386"/>
      <c r="BR57" s="386"/>
      <c r="BS57" s="386"/>
    </row>
    <row r="58" spans="2:71" ht="7.5" customHeight="1" x14ac:dyDescent="0.2">
      <c r="B58" s="383"/>
      <c r="C58" s="383"/>
      <c r="D58" s="383"/>
      <c r="E58" s="383"/>
      <c r="F58" s="383"/>
      <c r="G58" s="383"/>
      <c r="H58" s="383"/>
      <c r="I58" s="383"/>
      <c r="J58" s="383"/>
      <c r="K58" s="383"/>
      <c r="L58" s="383"/>
      <c r="M58" s="383"/>
      <c r="N58" s="383"/>
      <c r="O58" s="383"/>
      <c r="P58" s="384"/>
      <c r="Q58" s="385"/>
      <c r="R58" s="386"/>
      <c r="S58" s="386"/>
      <c r="T58" s="386"/>
      <c r="U58" s="386"/>
      <c r="V58" s="386"/>
      <c r="W58" s="386"/>
      <c r="X58" s="386"/>
      <c r="Y58" s="386"/>
      <c r="Z58" s="386"/>
      <c r="AA58" s="386"/>
      <c r="AB58" s="386"/>
      <c r="AC58" s="386"/>
      <c r="AD58" s="386"/>
      <c r="AE58" s="386"/>
      <c r="AF58" s="386"/>
      <c r="AG58" s="386"/>
      <c r="AH58" s="386"/>
      <c r="AI58" s="386"/>
      <c r="AJ58" s="386"/>
      <c r="AK58" s="383"/>
      <c r="AL58" s="383"/>
      <c r="AM58" s="383"/>
      <c r="AN58" s="383"/>
      <c r="AO58" s="383"/>
      <c r="AP58" s="384"/>
      <c r="AQ58" s="385"/>
      <c r="AR58" s="386"/>
      <c r="AS58" s="386"/>
      <c r="AT58" s="386"/>
      <c r="AU58" s="386"/>
      <c r="AV58" s="386"/>
      <c r="AW58" s="386"/>
      <c r="AX58" s="386"/>
      <c r="AY58" s="386"/>
      <c r="AZ58" s="386"/>
      <c r="BA58" s="386"/>
      <c r="BB58" s="386"/>
      <c r="BC58" s="386"/>
      <c r="BD58" s="386"/>
      <c r="BE58" s="386"/>
      <c r="BF58" s="386"/>
      <c r="BG58" s="386"/>
      <c r="BH58" s="386"/>
      <c r="BI58" s="386"/>
      <c r="BJ58" s="386"/>
      <c r="BK58" s="386"/>
      <c r="BL58" s="386"/>
      <c r="BM58" s="386"/>
      <c r="BN58" s="386"/>
      <c r="BO58" s="386"/>
      <c r="BP58" s="386"/>
      <c r="BQ58" s="406"/>
      <c r="BR58" s="406"/>
      <c r="BS58" s="406"/>
    </row>
    <row r="59" spans="2:71" ht="7.5" customHeight="1" x14ac:dyDescent="0.2">
      <c r="B59" s="383" t="s">
        <v>442</v>
      </c>
      <c r="C59" s="383"/>
      <c r="D59" s="383"/>
      <c r="E59" s="383"/>
      <c r="F59" s="383"/>
      <c r="G59" s="383"/>
      <c r="H59" s="383"/>
      <c r="I59" s="383"/>
      <c r="J59" s="383"/>
      <c r="K59" s="383"/>
      <c r="L59" s="383" t="s">
        <v>443</v>
      </c>
      <c r="M59" s="383"/>
      <c r="N59" s="383"/>
      <c r="O59" s="383"/>
      <c r="P59" s="383"/>
      <c r="Q59" s="384"/>
      <c r="R59" s="385"/>
      <c r="S59" s="386"/>
      <c r="T59" s="386"/>
      <c r="U59" s="386"/>
      <c r="V59" s="386"/>
      <c r="W59" s="386"/>
      <c r="X59" s="386"/>
      <c r="Y59" s="386"/>
      <c r="Z59" s="386"/>
      <c r="AA59" s="386"/>
      <c r="AB59" s="386"/>
      <c r="AC59" s="386"/>
      <c r="AD59" s="386"/>
      <c r="AE59" s="386"/>
      <c r="AF59" s="405"/>
      <c r="AG59" s="402" t="s">
        <v>444</v>
      </c>
      <c r="AH59" s="383"/>
      <c r="AI59" s="383"/>
      <c r="AJ59" s="383"/>
      <c r="AK59" s="383" t="s">
        <v>446</v>
      </c>
      <c r="AL59" s="383"/>
      <c r="AM59" s="383"/>
      <c r="AN59" s="383"/>
      <c r="AO59" s="383"/>
      <c r="AP59" s="383"/>
      <c r="AQ59" s="384"/>
      <c r="AR59" s="385"/>
      <c r="AS59" s="386"/>
      <c r="AT59" s="386"/>
      <c r="AU59" s="386"/>
      <c r="AV59" s="386"/>
      <c r="AW59" s="386"/>
      <c r="AX59" s="386"/>
      <c r="AY59" s="386"/>
      <c r="AZ59" s="386"/>
      <c r="BA59" s="405"/>
      <c r="BB59" s="402" t="s">
        <v>129</v>
      </c>
      <c r="BC59" s="383"/>
      <c r="BD59" s="384"/>
      <c r="BE59" s="402" t="s">
        <v>447</v>
      </c>
      <c r="BF59" s="383"/>
      <c r="BG59" s="383"/>
      <c r="BH59" s="383"/>
      <c r="BI59" s="383"/>
      <c r="BJ59" s="383"/>
      <c r="BK59" s="384"/>
      <c r="BL59" s="385"/>
      <c r="BM59" s="386"/>
      <c r="BN59" s="386"/>
      <c r="BO59" s="386"/>
      <c r="BP59" s="405"/>
      <c r="BQ59" s="390" t="s">
        <v>448</v>
      </c>
      <c r="BR59" s="390"/>
      <c r="BS59" s="403"/>
    </row>
    <row r="60" spans="2:71" ht="7.5" customHeight="1" x14ac:dyDescent="0.2">
      <c r="B60" s="383"/>
      <c r="C60" s="383"/>
      <c r="D60" s="383"/>
      <c r="E60" s="383"/>
      <c r="F60" s="383"/>
      <c r="G60" s="383"/>
      <c r="H60" s="383"/>
      <c r="I60" s="383"/>
      <c r="J60" s="383"/>
      <c r="K60" s="383"/>
      <c r="L60" s="383"/>
      <c r="M60" s="383"/>
      <c r="N60" s="383"/>
      <c r="O60" s="383"/>
      <c r="P60" s="383"/>
      <c r="Q60" s="384"/>
      <c r="R60" s="385"/>
      <c r="S60" s="386"/>
      <c r="T60" s="386"/>
      <c r="U60" s="386"/>
      <c r="V60" s="386"/>
      <c r="W60" s="386"/>
      <c r="X60" s="386"/>
      <c r="Y60" s="386"/>
      <c r="Z60" s="386"/>
      <c r="AA60" s="386"/>
      <c r="AB60" s="386"/>
      <c r="AC60" s="386"/>
      <c r="AD60" s="386"/>
      <c r="AE60" s="386"/>
      <c r="AF60" s="405"/>
      <c r="AG60" s="402"/>
      <c r="AH60" s="383"/>
      <c r="AI60" s="383"/>
      <c r="AJ60" s="383"/>
      <c r="AK60" s="383"/>
      <c r="AL60" s="383"/>
      <c r="AM60" s="383"/>
      <c r="AN60" s="383"/>
      <c r="AO60" s="383"/>
      <c r="AP60" s="383"/>
      <c r="AQ60" s="384"/>
      <c r="AR60" s="385"/>
      <c r="AS60" s="386"/>
      <c r="AT60" s="386"/>
      <c r="AU60" s="386"/>
      <c r="AV60" s="386"/>
      <c r="AW60" s="386"/>
      <c r="AX60" s="386"/>
      <c r="AY60" s="386"/>
      <c r="AZ60" s="386"/>
      <c r="BA60" s="405"/>
      <c r="BB60" s="402"/>
      <c r="BC60" s="383"/>
      <c r="BD60" s="384"/>
      <c r="BE60" s="402"/>
      <c r="BF60" s="383"/>
      <c r="BG60" s="383"/>
      <c r="BH60" s="383"/>
      <c r="BI60" s="383"/>
      <c r="BJ60" s="383"/>
      <c r="BK60" s="384"/>
      <c r="BL60" s="385"/>
      <c r="BM60" s="386"/>
      <c r="BN60" s="386"/>
      <c r="BO60" s="386"/>
      <c r="BP60" s="405"/>
      <c r="BQ60" s="392"/>
      <c r="BR60" s="392"/>
      <c r="BS60" s="411"/>
    </row>
    <row r="61" spans="2:71" ht="7.5" customHeight="1" x14ac:dyDescent="0.2">
      <c r="B61" s="383"/>
      <c r="C61" s="383"/>
      <c r="D61" s="383"/>
      <c r="E61" s="383"/>
      <c r="F61" s="383"/>
      <c r="G61" s="383"/>
      <c r="H61" s="383"/>
      <c r="I61" s="383"/>
      <c r="J61" s="383"/>
      <c r="K61" s="383"/>
      <c r="L61" s="383"/>
      <c r="M61" s="383"/>
      <c r="N61" s="383"/>
      <c r="O61" s="383"/>
      <c r="P61" s="383"/>
      <c r="Q61" s="384"/>
      <c r="R61" s="396"/>
      <c r="S61" s="406"/>
      <c r="T61" s="406"/>
      <c r="U61" s="406"/>
      <c r="V61" s="406"/>
      <c r="W61" s="406"/>
      <c r="X61" s="406"/>
      <c r="Y61" s="406"/>
      <c r="Z61" s="406"/>
      <c r="AA61" s="406"/>
      <c r="AB61" s="406"/>
      <c r="AC61" s="406"/>
      <c r="AD61" s="406"/>
      <c r="AE61" s="406"/>
      <c r="AF61" s="407"/>
      <c r="AG61" s="403"/>
      <c r="AH61" s="404"/>
      <c r="AI61" s="404"/>
      <c r="AJ61" s="404"/>
      <c r="AK61" s="383"/>
      <c r="AL61" s="383"/>
      <c r="AM61" s="383"/>
      <c r="AN61" s="383"/>
      <c r="AO61" s="383"/>
      <c r="AP61" s="383"/>
      <c r="AQ61" s="384"/>
      <c r="AR61" s="385"/>
      <c r="AS61" s="386"/>
      <c r="AT61" s="386"/>
      <c r="AU61" s="386"/>
      <c r="AV61" s="386"/>
      <c r="AW61" s="386"/>
      <c r="AX61" s="386"/>
      <c r="AY61" s="386"/>
      <c r="AZ61" s="386"/>
      <c r="BA61" s="405"/>
      <c r="BB61" s="402"/>
      <c r="BC61" s="383"/>
      <c r="BD61" s="384"/>
      <c r="BE61" s="402"/>
      <c r="BF61" s="383"/>
      <c r="BG61" s="383"/>
      <c r="BH61" s="383"/>
      <c r="BI61" s="383"/>
      <c r="BJ61" s="383"/>
      <c r="BK61" s="384"/>
      <c r="BL61" s="385"/>
      <c r="BM61" s="386"/>
      <c r="BN61" s="386"/>
      <c r="BO61" s="386"/>
      <c r="BP61" s="405"/>
      <c r="BQ61" s="394"/>
      <c r="BR61" s="394"/>
      <c r="BS61" s="408"/>
    </row>
    <row r="62" spans="2:71" ht="7.5" customHeight="1" x14ac:dyDescent="0.2">
      <c r="B62" s="383"/>
      <c r="C62" s="383"/>
      <c r="D62" s="383"/>
      <c r="E62" s="383"/>
      <c r="F62" s="383"/>
      <c r="G62" s="383"/>
      <c r="H62" s="383"/>
      <c r="I62" s="383"/>
      <c r="J62" s="383"/>
      <c r="K62" s="383"/>
      <c r="L62" s="383"/>
      <c r="M62" s="383"/>
      <c r="N62" s="383"/>
      <c r="O62" s="383"/>
      <c r="P62" s="383"/>
      <c r="Q62" s="384"/>
      <c r="R62" s="400"/>
      <c r="S62" s="387"/>
      <c r="T62" s="387"/>
      <c r="U62" s="387"/>
      <c r="V62" s="387"/>
      <c r="W62" s="387"/>
      <c r="X62" s="387"/>
      <c r="Y62" s="387"/>
      <c r="Z62" s="387"/>
      <c r="AA62" s="387"/>
      <c r="AB62" s="387"/>
      <c r="AC62" s="387"/>
      <c r="AD62" s="387"/>
      <c r="AE62" s="387"/>
      <c r="AF62" s="410"/>
      <c r="AG62" s="408" t="s">
        <v>445</v>
      </c>
      <c r="AH62" s="409"/>
      <c r="AI62" s="409"/>
      <c r="AJ62" s="409"/>
      <c r="AK62" s="383" t="s">
        <v>449</v>
      </c>
      <c r="AL62" s="383"/>
      <c r="AM62" s="383"/>
      <c r="AN62" s="383"/>
      <c r="AO62" s="383"/>
      <c r="AP62" s="383"/>
      <c r="AQ62" s="384"/>
      <c r="AR62" s="385"/>
      <c r="AS62" s="386"/>
      <c r="AT62" s="386"/>
      <c r="AU62" s="386"/>
      <c r="AV62" s="386"/>
      <c r="AW62" s="386"/>
      <c r="AX62" s="386"/>
      <c r="AY62" s="386"/>
      <c r="AZ62" s="386"/>
      <c r="BA62" s="405"/>
      <c r="BB62" s="402" t="s">
        <v>129</v>
      </c>
      <c r="BC62" s="383"/>
      <c r="BD62" s="384"/>
      <c r="BE62" s="402" t="s">
        <v>450</v>
      </c>
      <c r="BF62" s="383"/>
      <c r="BG62" s="383"/>
      <c r="BH62" s="383"/>
      <c r="BI62" s="383"/>
      <c r="BJ62" s="383"/>
      <c r="BK62" s="384"/>
      <c r="BL62" s="385"/>
      <c r="BM62" s="386"/>
      <c r="BN62" s="386"/>
      <c r="BO62" s="386"/>
      <c r="BP62" s="405"/>
      <c r="BQ62" s="392" t="s">
        <v>448</v>
      </c>
      <c r="BR62" s="392"/>
      <c r="BS62" s="411"/>
    </row>
    <row r="63" spans="2:71" ht="7.5" customHeight="1" x14ac:dyDescent="0.2">
      <c r="B63" s="383"/>
      <c r="C63" s="383"/>
      <c r="D63" s="383"/>
      <c r="E63" s="383"/>
      <c r="F63" s="383"/>
      <c r="G63" s="383"/>
      <c r="H63" s="383"/>
      <c r="I63" s="383"/>
      <c r="J63" s="383"/>
      <c r="K63" s="383"/>
      <c r="L63" s="383"/>
      <c r="M63" s="383"/>
      <c r="N63" s="383"/>
      <c r="O63" s="383"/>
      <c r="P63" s="383"/>
      <c r="Q63" s="384"/>
      <c r="R63" s="385"/>
      <c r="S63" s="386"/>
      <c r="T63" s="386"/>
      <c r="U63" s="386"/>
      <c r="V63" s="386"/>
      <c r="W63" s="386"/>
      <c r="X63" s="386"/>
      <c r="Y63" s="386"/>
      <c r="Z63" s="386"/>
      <c r="AA63" s="386"/>
      <c r="AB63" s="386"/>
      <c r="AC63" s="386"/>
      <c r="AD63" s="386"/>
      <c r="AE63" s="386"/>
      <c r="AF63" s="405"/>
      <c r="AG63" s="402"/>
      <c r="AH63" s="383"/>
      <c r="AI63" s="383"/>
      <c r="AJ63" s="383"/>
      <c r="AK63" s="383"/>
      <c r="AL63" s="383"/>
      <c r="AM63" s="383"/>
      <c r="AN63" s="383"/>
      <c r="AO63" s="383"/>
      <c r="AP63" s="383"/>
      <c r="AQ63" s="384"/>
      <c r="AR63" s="385"/>
      <c r="AS63" s="386"/>
      <c r="AT63" s="386"/>
      <c r="AU63" s="386"/>
      <c r="AV63" s="386"/>
      <c r="AW63" s="386"/>
      <c r="AX63" s="386"/>
      <c r="AY63" s="386"/>
      <c r="AZ63" s="386"/>
      <c r="BA63" s="405"/>
      <c r="BB63" s="402"/>
      <c r="BC63" s="383"/>
      <c r="BD63" s="384"/>
      <c r="BE63" s="402"/>
      <c r="BF63" s="383"/>
      <c r="BG63" s="383"/>
      <c r="BH63" s="383"/>
      <c r="BI63" s="383"/>
      <c r="BJ63" s="383"/>
      <c r="BK63" s="384"/>
      <c r="BL63" s="385"/>
      <c r="BM63" s="386"/>
      <c r="BN63" s="386"/>
      <c r="BO63" s="386"/>
      <c r="BP63" s="405"/>
      <c r="BQ63" s="392"/>
      <c r="BR63" s="392"/>
      <c r="BS63" s="411"/>
    </row>
    <row r="64" spans="2:71" ht="7.5" customHeight="1" x14ac:dyDescent="0.2">
      <c r="B64" s="383"/>
      <c r="C64" s="383"/>
      <c r="D64" s="383"/>
      <c r="E64" s="383"/>
      <c r="F64" s="383"/>
      <c r="G64" s="383"/>
      <c r="H64" s="383"/>
      <c r="I64" s="383"/>
      <c r="J64" s="383"/>
      <c r="K64" s="383"/>
      <c r="L64" s="383"/>
      <c r="M64" s="383"/>
      <c r="N64" s="383"/>
      <c r="O64" s="383"/>
      <c r="P64" s="383"/>
      <c r="Q64" s="384"/>
      <c r="R64" s="385"/>
      <c r="S64" s="386"/>
      <c r="T64" s="386"/>
      <c r="U64" s="386"/>
      <c r="V64" s="386"/>
      <c r="W64" s="386"/>
      <c r="X64" s="386"/>
      <c r="Y64" s="386"/>
      <c r="Z64" s="386"/>
      <c r="AA64" s="386"/>
      <c r="AB64" s="386"/>
      <c r="AC64" s="386"/>
      <c r="AD64" s="386"/>
      <c r="AE64" s="386"/>
      <c r="AF64" s="405"/>
      <c r="AG64" s="402"/>
      <c r="AH64" s="383"/>
      <c r="AI64" s="383"/>
      <c r="AJ64" s="383"/>
      <c r="AK64" s="383"/>
      <c r="AL64" s="383"/>
      <c r="AM64" s="383"/>
      <c r="AN64" s="383"/>
      <c r="AO64" s="383"/>
      <c r="AP64" s="383"/>
      <c r="AQ64" s="384"/>
      <c r="AR64" s="385"/>
      <c r="AS64" s="386"/>
      <c r="AT64" s="386"/>
      <c r="AU64" s="386"/>
      <c r="AV64" s="386"/>
      <c r="AW64" s="386"/>
      <c r="AX64" s="386"/>
      <c r="AY64" s="386"/>
      <c r="AZ64" s="386"/>
      <c r="BA64" s="405"/>
      <c r="BB64" s="402"/>
      <c r="BC64" s="383"/>
      <c r="BD64" s="384"/>
      <c r="BE64" s="402"/>
      <c r="BF64" s="383"/>
      <c r="BG64" s="383"/>
      <c r="BH64" s="383"/>
      <c r="BI64" s="383"/>
      <c r="BJ64" s="383"/>
      <c r="BK64" s="384"/>
      <c r="BL64" s="385"/>
      <c r="BM64" s="386"/>
      <c r="BN64" s="386"/>
      <c r="BO64" s="386"/>
      <c r="BP64" s="405"/>
      <c r="BQ64" s="394"/>
      <c r="BR64" s="394"/>
      <c r="BS64" s="408"/>
    </row>
    <row r="65" spans="2:71" ht="7.5" customHeight="1" x14ac:dyDescent="0.2">
      <c r="B65" s="383" t="s">
        <v>451</v>
      </c>
      <c r="C65" s="383"/>
      <c r="D65" s="383"/>
      <c r="E65" s="383"/>
      <c r="F65" s="383"/>
      <c r="G65" s="383"/>
      <c r="H65" s="383"/>
      <c r="I65" s="383"/>
      <c r="J65" s="383"/>
      <c r="K65" s="383"/>
      <c r="L65" s="383" t="s">
        <v>452</v>
      </c>
      <c r="M65" s="383"/>
      <c r="N65" s="383"/>
      <c r="O65" s="383"/>
      <c r="P65" s="383"/>
      <c r="Q65" s="383"/>
      <c r="R65" s="383"/>
      <c r="S65" s="383"/>
      <c r="T65" s="383"/>
      <c r="U65" s="383"/>
      <c r="V65" s="384"/>
      <c r="W65" s="385"/>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3" t="s">
        <v>453</v>
      </c>
      <c r="AY65" s="383"/>
      <c r="AZ65" s="383"/>
      <c r="BA65" s="383"/>
      <c r="BB65" s="383"/>
      <c r="BC65" s="383"/>
      <c r="BD65" s="384"/>
      <c r="BE65" s="385"/>
      <c r="BF65" s="386"/>
      <c r="BG65" s="386"/>
      <c r="BH65" s="386"/>
      <c r="BI65" s="386"/>
      <c r="BJ65" s="386"/>
      <c r="BK65" s="386"/>
      <c r="BL65" s="386"/>
      <c r="BM65" s="386"/>
      <c r="BN65" s="386"/>
      <c r="BO65" s="386"/>
      <c r="BP65" s="386"/>
      <c r="BQ65" s="387"/>
      <c r="BR65" s="387"/>
      <c r="BS65" s="387"/>
    </row>
    <row r="66" spans="2:71" ht="7.5" customHeight="1" x14ac:dyDescent="0.2">
      <c r="B66" s="383"/>
      <c r="C66" s="383"/>
      <c r="D66" s="383"/>
      <c r="E66" s="383"/>
      <c r="F66" s="383"/>
      <c r="G66" s="383"/>
      <c r="H66" s="383"/>
      <c r="I66" s="383"/>
      <c r="J66" s="383"/>
      <c r="K66" s="383"/>
      <c r="L66" s="383"/>
      <c r="M66" s="383"/>
      <c r="N66" s="383"/>
      <c r="O66" s="383"/>
      <c r="P66" s="383"/>
      <c r="Q66" s="383"/>
      <c r="R66" s="383"/>
      <c r="S66" s="383"/>
      <c r="T66" s="383"/>
      <c r="U66" s="383"/>
      <c r="V66" s="384"/>
      <c r="W66" s="385"/>
      <c r="X66" s="386"/>
      <c r="Y66" s="386"/>
      <c r="Z66" s="386"/>
      <c r="AA66" s="386"/>
      <c r="AB66" s="386"/>
      <c r="AC66" s="386"/>
      <c r="AD66" s="386"/>
      <c r="AE66" s="386"/>
      <c r="AF66" s="386"/>
      <c r="AG66" s="386"/>
      <c r="AH66" s="386"/>
      <c r="AI66" s="386"/>
      <c r="AJ66" s="386"/>
      <c r="AK66" s="386"/>
      <c r="AL66" s="386"/>
      <c r="AM66" s="386"/>
      <c r="AN66" s="386"/>
      <c r="AO66" s="386"/>
      <c r="AP66" s="386"/>
      <c r="AQ66" s="386"/>
      <c r="AR66" s="386"/>
      <c r="AS66" s="386"/>
      <c r="AT66" s="386"/>
      <c r="AU66" s="386"/>
      <c r="AV66" s="386"/>
      <c r="AW66" s="386"/>
      <c r="AX66" s="383"/>
      <c r="AY66" s="383"/>
      <c r="AZ66" s="383"/>
      <c r="BA66" s="383"/>
      <c r="BB66" s="383"/>
      <c r="BC66" s="383"/>
      <c r="BD66" s="384"/>
      <c r="BE66" s="385"/>
      <c r="BF66" s="386"/>
      <c r="BG66" s="386"/>
      <c r="BH66" s="386"/>
      <c r="BI66" s="386"/>
      <c r="BJ66" s="386"/>
      <c r="BK66" s="386"/>
      <c r="BL66" s="386"/>
      <c r="BM66" s="386"/>
      <c r="BN66" s="386"/>
      <c r="BO66" s="386"/>
      <c r="BP66" s="386"/>
      <c r="BQ66" s="386"/>
      <c r="BR66" s="386"/>
      <c r="BS66" s="386"/>
    </row>
    <row r="67" spans="2:71" ht="7.5" customHeight="1" x14ac:dyDescent="0.2">
      <c r="B67" s="383"/>
      <c r="C67" s="383"/>
      <c r="D67" s="383"/>
      <c r="E67" s="383"/>
      <c r="F67" s="383"/>
      <c r="G67" s="383"/>
      <c r="H67" s="383"/>
      <c r="I67" s="383"/>
      <c r="J67" s="383"/>
      <c r="K67" s="383"/>
      <c r="L67" s="383"/>
      <c r="M67" s="383"/>
      <c r="N67" s="383"/>
      <c r="O67" s="383"/>
      <c r="P67" s="383"/>
      <c r="Q67" s="383"/>
      <c r="R67" s="383"/>
      <c r="S67" s="383"/>
      <c r="T67" s="383"/>
      <c r="U67" s="383"/>
      <c r="V67" s="384"/>
      <c r="W67" s="385"/>
      <c r="X67" s="386"/>
      <c r="Y67" s="386"/>
      <c r="Z67" s="386"/>
      <c r="AA67" s="386"/>
      <c r="AB67" s="386"/>
      <c r="AC67" s="386"/>
      <c r="AD67" s="386"/>
      <c r="AE67" s="386"/>
      <c r="AF67" s="386"/>
      <c r="AG67" s="386"/>
      <c r="AH67" s="386"/>
      <c r="AI67" s="386"/>
      <c r="AJ67" s="386"/>
      <c r="AK67" s="386"/>
      <c r="AL67" s="386"/>
      <c r="AM67" s="386"/>
      <c r="AN67" s="386"/>
      <c r="AO67" s="386"/>
      <c r="AP67" s="386"/>
      <c r="AQ67" s="386"/>
      <c r="AR67" s="386"/>
      <c r="AS67" s="386"/>
      <c r="AT67" s="386"/>
      <c r="AU67" s="386"/>
      <c r="AV67" s="386"/>
      <c r="AW67" s="386"/>
      <c r="AX67" s="383"/>
      <c r="AY67" s="383"/>
      <c r="AZ67" s="383"/>
      <c r="BA67" s="383"/>
      <c r="BB67" s="383"/>
      <c r="BC67" s="383"/>
      <c r="BD67" s="384"/>
      <c r="BE67" s="385"/>
      <c r="BF67" s="386"/>
      <c r="BG67" s="386"/>
      <c r="BH67" s="386"/>
      <c r="BI67" s="386"/>
      <c r="BJ67" s="386"/>
      <c r="BK67" s="386"/>
      <c r="BL67" s="386"/>
      <c r="BM67" s="386"/>
      <c r="BN67" s="386"/>
      <c r="BO67" s="386"/>
      <c r="BP67" s="386"/>
      <c r="BQ67" s="386"/>
      <c r="BR67" s="386"/>
      <c r="BS67" s="386"/>
    </row>
    <row r="68" spans="2:71" ht="7.5" customHeight="1" x14ac:dyDescent="0.2">
      <c r="B68" s="383"/>
      <c r="C68" s="383"/>
      <c r="D68" s="383"/>
      <c r="E68" s="383"/>
      <c r="F68" s="383"/>
      <c r="G68" s="383"/>
      <c r="H68" s="383"/>
      <c r="I68" s="383"/>
      <c r="J68" s="383"/>
      <c r="K68" s="383"/>
      <c r="L68" s="383" t="s">
        <v>440</v>
      </c>
      <c r="M68" s="383"/>
      <c r="N68" s="383"/>
      <c r="O68" s="383"/>
      <c r="P68" s="383"/>
      <c r="Q68" s="384"/>
      <c r="R68" s="385"/>
      <c r="S68" s="386"/>
      <c r="T68" s="386"/>
      <c r="U68" s="386"/>
      <c r="V68" s="386"/>
      <c r="W68" s="386"/>
      <c r="X68" s="386"/>
      <c r="Y68" s="386"/>
      <c r="Z68" s="386"/>
      <c r="AA68" s="386"/>
      <c r="AB68" s="386"/>
      <c r="AC68" s="386"/>
      <c r="AD68" s="386"/>
      <c r="AE68" s="386"/>
      <c r="AF68" s="386"/>
      <c r="AG68" s="386"/>
      <c r="AH68" s="386"/>
      <c r="AI68" s="386"/>
      <c r="AJ68" s="386"/>
      <c r="AK68" s="386"/>
      <c r="AL68" s="386"/>
      <c r="AM68" s="386"/>
      <c r="AN68" s="386"/>
      <c r="AO68" s="386"/>
      <c r="AP68" s="386"/>
      <c r="AQ68" s="386"/>
      <c r="AR68" s="386"/>
      <c r="AS68" s="386"/>
      <c r="AT68" s="386"/>
      <c r="AU68" s="386"/>
      <c r="AV68" s="386"/>
      <c r="AW68" s="386"/>
      <c r="AX68" s="383" t="s">
        <v>454</v>
      </c>
      <c r="AY68" s="383"/>
      <c r="AZ68" s="383"/>
      <c r="BA68" s="383"/>
      <c r="BB68" s="383"/>
      <c r="BC68" s="383"/>
      <c r="BD68" s="384"/>
      <c r="BE68" s="385"/>
      <c r="BF68" s="386"/>
      <c r="BG68" s="386"/>
      <c r="BH68" s="386"/>
      <c r="BI68" s="386"/>
      <c r="BJ68" s="386"/>
      <c r="BK68" s="386"/>
      <c r="BL68" s="386"/>
      <c r="BM68" s="386"/>
      <c r="BN68" s="386"/>
      <c r="BO68" s="386"/>
      <c r="BP68" s="386"/>
      <c r="BQ68" s="386"/>
      <c r="BR68" s="386"/>
      <c r="BS68" s="386"/>
    </row>
    <row r="69" spans="2:71" ht="7.5" customHeight="1" x14ac:dyDescent="0.2">
      <c r="B69" s="383"/>
      <c r="C69" s="383"/>
      <c r="D69" s="383"/>
      <c r="E69" s="383"/>
      <c r="F69" s="383"/>
      <c r="G69" s="383"/>
      <c r="H69" s="383"/>
      <c r="I69" s="383"/>
      <c r="J69" s="383"/>
      <c r="K69" s="383"/>
      <c r="L69" s="383"/>
      <c r="M69" s="383"/>
      <c r="N69" s="383"/>
      <c r="O69" s="383"/>
      <c r="P69" s="383"/>
      <c r="Q69" s="384"/>
      <c r="R69" s="385"/>
      <c r="S69" s="386"/>
      <c r="T69" s="386"/>
      <c r="U69" s="386"/>
      <c r="V69" s="386"/>
      <c r="W69" s="386"/>
      <c r="X69" s="386"/>
      <c r="Y69" s="386"/>
      <c r="Z69" s="386"/>
      <c r="AA69" s="386"/>
      <c r="AB69" s="386"/>
      <c r="AC69" s="386"/>
      <c r="AD69" s="386"/>
      <c r="AE69" s="386"/>
      <c r="AF69" s="386"/>
      <c r="AG69" s="386"/>
      <c r="AH69" s="386"/>
      <c r="AI69" s="386"/>
      <c r="AJ69" s="386"/>
      <c r="AK69" s="386"/>
      <c r="AL69" s="386"/>
      <c r="AM69" s="386"/>
      <c r="AN69" s="386"/>
      <c r="AO69" s="386"/>
      <c r="AP69" s="386"/>
      <c r="AQ69" s="386"/>
      <c r="AR69" s="386"/>
      <c r="AS69" s="386"/>
      <c r="AT69" s="386"/>
      <c r="AU69" s="386"/>
      <c r="AV69" s="386"/>
      <c r="AW69" s="386"/>
      <c r="AX69" s="383"/>
      <c r="AY69" s="383"/>
      <c r="AZ69" s="383"/>
      <c r="BA69" s="383"/>
      <c r="BB69" s="383"/>
      <c r="BC69" s="383"/>
      <c r="BD69" s="384"/>
      <c r="BE69" s="385"/>
      <c r="BF69" s="386"/>
      <c r="BG69" s="386"/>
      <c r="BH69" s="386"/>
      <c r="BI69" s="386"/>
      <c r="BJ69" s="386"/>
      <c r="BK69" s="386"/>
      <c r="BL69" s="386"/>
      <c r="BM69" s="386"/>
      <c r="BN69" s="386"/>
      <c r="BO69" s="386"/>
      <c r="BP69" s="386"/>
      <c r="BQ69" s="386"/>
      <c r="BR69" s="386"/>
      <c r="BS69" s="386"/>
    </row>
    <row r="70" spans="2:71" ht="7.5" customHeight="1" x14ac:dyDescent="0.2">
      <c r="B70" s="383"/>
      <c r="C70" s="383"/>
      <c r="D70" s="383"/>
      <c r="E70" s="383"/>
      <c r="F70" s="383"/>
      <c r="G70" s="383"/>
      <c r="H70" s="383"/>
      <c r="I70" s="383"/>
      <c r="J70" s="383"/>
      <c r="K70" s="383"/>
      <c r="L70" s="383"/>
      <c r="M70" s="383"/>
      <c r="N70" s="383"/>
      <c r="O70" s="383"/>
      <c r="P70" s="383"/>
      <c r="Q70" s="384"/>
      <c r="R70" s="385"/>
      <c r="S70" s="386"/>
      <c r="T70" s="386"/>
      <c r="U70" s="386"/>
      <c r="V70" s="386"/>
      <c r="W70" s="386"/>
      <c r="X70" s="386"/>
      <c r="Y70" s="386"/>
      <c r="Z70" s="386"/>
      <c r="AA70" s="386"/>
      <c r="AB70" s="386"/>
      <c r="AC70" s="386"/>
      <c r="AD70" s="386"/>
      <c r="AE70" s="386"/>
      <c r="AF70" s="386"/>
      <c r="AG70" s="386"/>
      <c r="AH70" s="386"/>
      <c r="AI70" s="386"/>
      <c r="AJ70" s="386"/>
      <c r="AK70" s="386"/>
      <c r="AL70" s="386"/>
      <c r="AM70" s="386"/>
      <c r="AN70" s="386"/>
      <c r="AO70" s="386"/>
      <c r="AP70" s="386"/>
      <c r="AQ70" s="386"/>
      <c r="AR70" s="386"/>
      <c r="AS70" s="386"/>
      <c r="AT70" s="386"/>
      <c r="AU70" s="386"/>
      <c r="AV70" s="386"/>
      <c r="AW70" s="386"/>
      <c r="AX70" s="383"/>
      <c r="AY70" s="383"/>
      <c r="AZ70" s="383"/>
      <c r="BA70" s="383"/>
      <c r="BB70" s="383"/>
      <c r="BC70" s="383"/>
      <c r="BD70" s="384"/>
      <c r="BE70" s="385"/>
      <c r="BF70" s="386"/>
      <c r="BG70" s="386"/>
      <c r="BH70" s="386"/>
      <c r="BI70" s="386"/>
      <c r="BJ70" s="386"/>
      <c r="BK70" s="386"/>
      <c r="BL70" s="386"/>
      <c r="BM70" s="386"/>
      <c r="BN70" s="386"/>
      <c r="BO70" s="386"/>
      <c r="BP70" s="386"/>
      <c r="BQ70" s="386"/>
      <c r="BR70" s="386"/>
      <c r="BS70" s="386"/>
    </row>
    <row r="71" spans="2:71" ht="7.5" customHeight="1" x14ac:dyDescent="0.2">
      <c r="B71" s="383"/>
      <c r="C71" s="383"/>
      <c r="D71" s="383"/>
      <c r="E71" s="383"/>
      <c r="F71" s="383"/>
      <c r="G71" s="383"/>
      <c r="H71" s="383"/>
      <c r="I71" s="383"/>
      <c r="J71" s="383"/>
      <c r="K71" s="383"/>
      <c r="L71" s="389" t="s">
        <v>510</v>
      </c>
      <c r="M71" s="390"/>
      <c r="N71" s="390"/>
      <c r="O71" s="390"/>
      <c r="P71" s="390"/>
      <c r="Q71" s="390"/>
      <c r="R71" s="390"/>
      <c r="S71" s="390"/>
      <c r="T71" s="390"/>
      <c r="U71" s="390"/>
      <c r="V71" s="390"/>
      <c r="W71" s="395"/>
      <c r="X71" s="395"/>
      <c r="Y71" s="395"/>
      <c r="Z71" s="395"/>
      <c r="AA71" s="395"/>
      <c r="AB71" s="395"/>
      <c r="AC71" s="395"/>
      <c r="AD71" s="395"/>
      <c r="AE71" s="395"/>
      <c r="AF71" s="395"/>
      <c r="AG71" s="395"/>
      <c r="AH71" s="395"/>
      <c r="AI71" s="395"/>
      <c r="AJ71" s="395"/>
      <c r="AK71" s="395"/>
      <c r="AL71" s="395"/>
      <c r="AM71" s="395"/>
      <c r="AN71" s="395"/>
      <c r="AO71" s="395"/>
      <c r="AP71" s="395"/>
      <c r="AQ71" s="395"/>
      <c r="AR71" s="395"/>
      <c r="AS71" s="395"/>
      <c r="AT71" s="395"/>
      <c r="AU71" s="395"/>
      <c r="AV71" s="395"/>
      <c r="AW71" s="395"/>
      <c r="AX71" s="395"/>
      <c r="AY71" s="395"/>
      <c r="AZ71" s="395"/>
      <c r="BA71" s="395"/>
      <c r="BB71" s="395"/>
      <c r="BC71" s="395"/>
      <c r="BD71" s="395"/>
      <c r="BE71" s="395"/>
      <c r="BF71" s="395"/>
      <c r="BG71" s="395"/>
      <c r="BH71" s="395"/>
      <c r="BI71" s="395"/>
      <c r="BJ71" s="395"/>
      <c r="BK71" s="395"/>
      <c r="BL71" s="395"/>
      <c r="BM71" s="395"/>
      <c r="BN71" s="395"/>
      <c r="BO71" s="395"/>
      <c r="BP71" s="395"/>
      <c r="BQ71" s="395"/>
      <c r="BR71" s="395"/>
      <c r="BS71" s="396"/>
    </row>
    <row r="72" spans="2:71" ht="7.5" customHeight="1" x14ac:dyDescent="0.2">
      <c r="B72" s="383"/>
      <c r="C72" s="383"/>
      <c r="D72" s="383"/>
      <c r="E72" s="383"/>
      <c r="F72" s="383"/>
      <c r="G72" s="383"/>
      <c r="H72" s="383"/>
      <c r="I72" s="383"/>
      <c r="J72" s="383"/>
      <c r="K72" s="383"/>
      <c r="L72" s="391"/>
      <c r="M72" s="392"/>
      <c r="N72" s="392"/>
      <c r="O72" s="392"/>
      <c r="P72" s="392"/>
      <c r="Q72" s="392"/>
      <c r="R72" s="392"/>
      <c r="S72" s="392"/>
      <c r="T72" s="392"/>
      <c r="U72" s="392"/>
      <c r="V72" s="392"/>
      <c r="W72" s="397"/>
      <c r="X72" s="397"/>
      <c r="Y72" s="397"/>
      <c r="Z72" s="397"/>
      <c r="AA72" s="397"/>
      <c r="AB72" s="397"/>
      <c r="AC72" s="397"/>
      <c r="AD72" s="397"/>
      <c r="AE72" s="397"/>
      <c r="AF72" s="397"/>
      <c r="AG72" s="397"/>
      <c r="AH72" s="397"/>
      <c r="AI72" s="397"/>
      <c r="AJ72" s="397"/>
      <c r="AK72" s="397"/>
      <c r="AL72" s="397"/>
      <c r="AM72" s="397"/>
      <c r="AN72" s="397"/>
      <c r="AO72" s="397"/>
      <c r="AP72" s="397"/>
      <c r="AQ72" s="397"/>
      <c r="AR72" s="397"/>
      <c r="AS72" s="397"/>
      <c r="AT72" s="397"/>
      <c r="AU72" s="397"/>
      <c r="AV72" s="397"/>
      <c r="AW72" s="397"/>
      <c r="AX72" s="397"/>
      <c r="AY72" s="397"/>
      <c r="AZ72" s="397"/>
      <c r="BA72" s="397"/>
      <c r="BB72" s="397"/>
      <c r="BC72" s="397"/>
      <c r="BD72" s="397"/>
      <c r="BE72" s="397"/>
      <c r="BF72" s="397"/>
      <c r="BG72" s="397"/>
      <c r="BH72" s="397"/>
      <c r="BI72" s="397"/>
      <c r="BJ72" s="397"/>
      <c r="BK72" s="397"/>
      <c r="BL72" s="397"/>
      <c r="BM72" s="397"/>
      <c r="BN72" s="397"/>
      <c r="BO72" s="397"/>
      <c r="BP72" s="397"/>
      <c r="BQ72" s="397"/>
      <c r="BR72" s="397"/>
      <c r="BS72" s="398"/>
    </row>
    <row r="73" spans="2:71" ht="7.5" customHeight="1" x14ac:dyDescent="0.2">
      <c r="B73" s="383"/>
      <c r="C73" s="383"/>
      <c r="D73" s="383"/>
      <c r="E73" s="383"/>
      <c r="F73" s="383"/>
      <c r="G73" s="383"/>
      <c r="H73" s="383"/>
      <c r="I73" s="383"/>
      <c r="J73" s="383"/>
      <c r="K73" s="383"/>
      <c r="L73" s="393"/>
      <c r="M73" s="394"/>
      <c r="N73" s="394"/>
      <c r="O73" s="394"/>
      <c r="P73" s="394"/>
      <c r="Q73" s="394"/>
      <c r="R73" s="394"/>
      <c r="S73" s="394"/>
      <c r="T73" s="394"/>
      <c r="U73" s="394"/>
      <c r="V73" s="394"/>
      <c r="W73" s="399"/>
      <c r="X73" s="399"/>
      <c r="Y73" s="399"/>
      <c r="Z73" s="399"/>
      <c r="AA73" s="399"/>
      <c r="AB73" s="399"/>
      <c r="AC73" s="399"/>
      <c r="AD73" s="399"/>
      <c r="AE73" s="399"/>
      <c r="AF73" s="399"/>
      <c r="AG73" s="399"/>
      <c r="AH73" s="399"/>
      <c r="AI73" s="399"/>
      <c r="AJ73" s="399"/>
      <c r="AK73" s="399"/>
      <c r="AL73" s="399"/>
      <c r="AM73" s="399"/>
      <c r="AN73" s="399"/>
      <c r="AO73" s="399"/>
      <c r="AP73" s="399"/>
      <c r="AQ73" s="399"/>
      <c r="AR73" s="399"/>
      <c r="AS73" s="399"/>
      <c r="AT73" s="399"/>
      <c r="AU73" s="399"/>
      <c r="AV73" s="399"/>
      <c r="AW73" s="399"/>
      <c r="AX73" s="399"/>
      <c r="AY73" s="399"/>
      <c r="AZ73" s="399"/>
      <c r="BA73" s="399"/>
      <c r="BB73" s="399"/>
      <c r="BC73" s="399"/>
      <c r="BD73" s="399"/>
      <c r="BE73" s="399"/>
      <c r="BF73" s="399"/>
      <c r="BG73" s="399"/>
      <c r="BH73" s="399"/>
      <c r="BI73" s="399"/>
      <c r="BJ73" s="399"/>
      <c r="BK73" s="399"/>
      <c r="BL73" s="399"/>
      <c r="BM73" s="399"/>
      <c r="BN73" s="399"/>
      <c r="BO73" s="399"/>
      <c r="BP73" s="399"/>
      <c r="BQ73" s="399"/>
      <c r="BR73" s="399"/>
      <c r="BS73" s="400"/>
    </row>
    <row r="74" spans="2:71" s="296" customFormat="1" ht="7.5" customHeight="1" x14ac:dyDescent="0.2">
      <c r="B74" s="383"/>
      <c r="C74" s="383"/>
      <c r="D74" s="383"/>
      <c r="E74" s="383"/>
      <c r="F74" s="383"/>
      <c r="G74" s="383"/>
      <c r="H74" s="383"/>
      <c r="I74" s="383"/>
      <c r="J74" s="383"/>
      <c r="K74" s="383"/>
      <c r="L74" s="383" t="s">
        <v>455</v>
      </c>
      <c r="M74" s="383"/>
      <c r="N74" s="383"/>
      <c r="O74" s="383"/>
      <c r="P74" s="383"/>
      <c r="Q74" s="383"/>
      <c r="R74" s="383"/>
      <c r="S74" s="383"/>
      <c r="T74" s="383"/>
      <c r="U74" s="383"/>
      <c r="V74" s="384"/>
      <c r="W74" s="385"/>
      <c r="X74" s="386"/>
      <c r="Y74" s="386"/>
      <c r="Z74" s="386"/>
      <c r="AA74" s="386"/>
      <c r="AB74" s="386"/>
      <c r="AC74" s="386"/>
      <c r="AD74" s="386"/>
      <c r="AE74" s="386"/>
      <c r="AF74" s="386"/>
      <c r="AG74" s="386"/>
      <c r="AH74" s="386"/>
      <c r="AI74" s="386"/>
      <c r="AJ74" s="386"/>
      <c r="AK74" s="386"/>
      <c r="AL74" s="386"/>
      <c r="AM74" s="386"/>
      <c r="AN74" s="386"/>
      <c r="AO74" s="386"/>
      <c r="AP74" s="386"/>
      <c r="AQ74" s="386"/>
      <c r="AR74" s="386"/>
      <c r="AS74" s="386"/>
      <c r="AT74" s="386"/>
      <c r="AU74" s="386"/>
      <c r="AV74" s="386"/>
      <c r="AW74" s="386"/>
      <c r="AX74" s="386"/>
      <c r="AY74" s="386"/>
      <c r="AZ74" s="386"/>
      <c r="BA74" s="386"/>
      <c r="BB74" s="386"/>
      <c r="BC74" s="386"/>
      <c r="BD74" s="386"/>
      <c r="BE74" s="386"/>
      <c r="BF74" s="386"/>
      <c r="BG74" s="386"/>
      <c r="BH74" s="386"/>
      <c r="BI74" s="386"/>
      <c r="BJ74" s="386"/>
      <c r="BK74" s="386"/>
      <c r="BL74" s="386"/>
      <c r="BM74" s="386"/>
      <c r="BN74" s="386"/>
      <c r="BO74" s="386"/>
      <c r="BP74" s="386"/>
      <c r="BQ74" s="386"/>
      <c r="BR74" s="386"/>
      <c r="BS74" s="386"/>
    </row>
    <row r="75" spans="2:71" s="296" customFormat="1" ht="7.5" customHeight="1" x14ac:dyDescent="0.2">
      <c r="B75" s="383"/>
      <c r="C75" s="383"/>
      <c r="D75" s="383"/>
      <c r="E75" s="383"/>
      <c r="F75" s="383"/>
      <c r="G75" s="383"/>
      <c r="H75" s="383"/>
      <c r="I75" s="383"/>
      <c r="J75" s="383"/>
      <c r="K75" s="383"/>
      <c r="L75" s="383"/>
      <c r="M75" s="383"/>
      <c r="N75" s="383"/>
      <c r="O75" s="383"/>
      <c r="P75" s="383"/>
      <c r="Q75" s="383"/>
      <c r="R75" s="383"/>
      <c r="S75" s="383"/>
      <c r="T75" s="383"/>
      <c r="U75" s="383"/>
      <c r="V75" s="384"/>
      <c r="W75" s="385"/>
      <c r="X75" s="386"/>
      <c r="Y75" s="386"/>
      <c r="Z75" s="386"/>
      <c r="AA75" s="386"/>
      <c r="AB75" s="386"/>
      <c r="AC75" s="386"/>
      <c r="AD75" s="386"/>
      <c r="AE75" s="386"/>
      <c r="AF75" s="386"/>
      <c r="AG75" s="386"/>
      <c r="AH75" s="386"/>
      <c r="AI75" s="386"/>
      <c r="AJ75" s="386"/>
      <c r="AK75" s="386"/>
      <c r="AL75" s="386"/>
      <c r="AM75" s="386"/>
      <c r="AN75" s="386"/>
      <c r="AO75" s="386"/>
      <c r="AP75" s="386"/>
      <c r="AQ75" s="386"/>
      <c r="AR75" s="386"/>
      <c r="AS75" s="386"/>
      <c r="AT75" s="386"/>
      <c r="AU75" s="386"/>
      <c r="AV75" s="386"/>
      <c r="AW75" s="386"/>
      <c r="AX75" s="386"/>
      <c r="AY75" s="386"/>
      <c r="AZ75" s="386"/>
      <c r="BA75" s="386"/>
      <c r="BB75" s="386"/>
      <c r="BC75" s="386"/>
      <c r="BD75" s="386"/>
      <c r="BE75" s="386"/>
      <c r="BF75" s="386"/>
      <c r="BG75" s="386"/>
      <c r="BH75" s="386"/>
      <c r="BI75" s="386"/>
      <c r="BJ75" s="386"/>
      <c r="BK75" s="386"/>
      <c r="BL75" s="386"/>
      <c r="BM75" s="386"/>
      <c r="BN75" s="386"/>
      <c r="BO75" s="386"/>
      <c r="BP75" s="386"/>
      <c r="BQ75" s="386"/>
      <c r="BR75" s="386"/>
      <c r="BS75" s="386"/>
    </row>
    <row r="76" spans="2:71" s="296" customFormat="1" ht="7.5" customHeight="1" x14ac:dyDescent="0.2">
      <c r="B76" s="383"/>
      <c r="C76" s="383"/>
      <c r="D76" s="383"/>
      <c r="E76" s="383"/>
      <c r="F76" s="383"/>
      <c r="G76" s="383"/>
      <c r="H76" s="383"/>
      <c r="I76" s="383"/>
      <c r="J76" s="383"/>
      <c r="K76" s="383"/>
      <c r="L76" s="383"/>
      <c r="M76" s="383"/>
      <c r="N76" s="383"/>
      <c r="O76" s="383"/>
      <c r="P76" s="383"/>
      <c r="Q76" s="383"/>
      <c r="R76" s="383"/>
      <c r="S76" s="383"/>
      <c r="T76" s="383"/>
      <c r="U76" s="383"/>
      <c r="V76" s="384"/>
      <c r="W76" s="385"/>
      <c r="X76" s="386"/>
      <c r="Y76" s="386"/>
      <c r="Z76" s="386"/>
      <c r="AA76" s="386"/>
      <c r="AB76" s="386"/>
      <c r="AC76" s="386"/>
      <c r="AD76" s="386"/>
      <c r="AE76" s="386"/>
      <c r="AF76" s="386"/>
      <c r="AG76" s="386"/>
      <c r="AH76" s="386"/>
      <c r="AI76" s="386"/>
      <c r="AJ76" s="386"/>
      <c r="AK76" s="386"/>
      <c r="AL76" s="386"/>
      <c r="AM76" s="386"/>
      <c r="AN76" s="386"/>
      <c r="AO76" s="386"/>
      <c r="AP76" s="386"/>
      <c r="AQ76" s="386"/>
      <c r="AR76" s="386"/>
      <c r="AS76" s="386"/>
      <c r="AT76" s="386"/>
      <c r="AU76" s="386"/>
      <c r="AV76" s="386"/>
      <c r="AW76" s="386"/>
      <c r="AX76" s="386"/>
      <c r="AY76" s="386"/>
      <c r="AZ76" s="386"/>
      <c r="BA76" s="386"/>
      <c r="BB76" s="386"/>
      <c r="BC76" s="386"/>
      <c r="BD76" s="386"/>
      <c r="BE76" s="386"/>
      <c r="BF76" s="386"/>
      <c r="BG76" s="386"/>
      <c r="BH76" s="386"/>
      <c r="BI76" s="386"/>
      <c r="BJ76" s="386"/>
      <c r="BK76" s="386"/>
      <c r="BL76" s="386"/>
      <c r="BM76" s="386"/>
      <c r="BN76" s="386"/>
      <c r="BO76" s="386"/>
      <c r="BP76" s="386"/>
      <c r="BQ76" s="386"/>
      <c r="BR76" s="386"/>
      <c r="BS76" s="386"/>
    </row>
    <row r="77" spans="2:71" ht="7.5" customHeight="1" x14ac:dyDescent="0.2">
      <c r="B77" s="401" t="s">
        <v>528</v>
      </c>
      <c r="C77" s="401"/>
      <c r="D77" s="401"/>
      <c r="E77" s="401"/>
      <c r="F77" s="401"/>
      <c r="G77" s="401"/>
      <c r="H77" s="401"/>
      <c r="I77" s="401"/>
      <c r="J77" s="401"/>
      <c r="K77" s="401"/>
      <c r="L77" s="401"/>
      <c r="M77" s="401"/>
      <c r="N77" s="401"/>
      <c r="O77" s="401"/>
      <c r="P77" s="401"/>
      <c r="Q77" s="401"/>
      <c r="R77" s="401"/>
      <c r="S77" s="401"/>
      <c r="T77" s="401"/>
      <c r="U77" s="401"/>
      <c r="V77" s="401"/>
      <c r="W77" s="401"/>
      <c r="X77" s="401"/>
      <c r="Y77" s="401"/>
      <c r="Z77" s="401"/>
      <c r="AA77" s="401"/>
      <c r="AB77" s="401"/>
      <c r="AC77" s="401"/>
      <c r="AD77" s="401"/>
      <c r="AE77" s="401"/>
      <c r="AF77" s="401"/>
      <c r="AG77" s="401"/>
      <c r="AH77" s="401"/>
      <c r="AI77" s="401"/>
      <c r="AJ77" s="401"/>
      <c r="AK77" s="401"/>
      <c r="AL77" s="401"/>
      <c r="AM77" s="401"/>
      <c r="AN77" s="401"/>
      <c r="AO77" s="401"/>
      <c r="AP77" s="401"/>
      <c r="AQ77" s="401"/>
      <c r="AR77" s="401"/>
      <c r="AS77" s="401"/>
      <c r="AT77" s="401"/>
      <c r="AU77" s="401"/>
      <c r="AV77" s="401"/>
      <c r="AW77" s="401"/>
      <c r="AX77" s="401"/>
      <c r="AY77" s="401"/>
      <c r="AZ77" s="401"/>
      <c r="BA77" s="401"/>
      <c r="BB77" s="401"/>
      <c r="BC77" s="401"/>
      <c r="BD77" s="401"/>
      <c r="BE77" s="401"/>
      <c r="BF77" s="401"/>
      <c r="BG77" s="401"/>
      <c r="BH77" s="401"/>
      <c r="BI77" s="401"/>
      <c r="BJ77" s="401"/>
      <c r="BK77" s="401"/>
      <c r="BL77" s="401"/>
      <c r="BM77" s="401"/>
      <c r="BN77" s="401"/>
      <c r="BO77" s="401"/>
      <c r="BP77" s="401"/>
      <c r="BQ77" s="401"/>
      <c r="BR77" s="401"/>
      <c r="BS77" s="401"/>
    </row>
    <row r="78" spans="2:71" ht="7.5" customHeight="1" x14ac:dyDescent="0.2">
      <c r="B78" s="388"/>
      <c r="C78" s="388"/>
      <c r="D78" s="388"/>
      <c r="E78" s="388"/>
      <c r="F78" s="388"/>
      <c r="G78" s="388"/>
      <c r="H78" s="388"/>
      <c r="I78" s="388"/>
      <c r="J78" s="388"/>
      <c r="K78" s="388"/>
      <c r="L78" s="388"/>
      <c r="M78" s="388"/>
      <c r="N78" s="388"/>
      <c r="O78" s="388"/>
      <c r="P78" s="388"/>
      <c r="Q78" s="388"/>
      <c r="R78" s="388"/>
      <c r="S78" s="388"/>
      <c r="T78" s="388"/>
      <c r="U78" s="388"/>
      <c r="V78" s="388"/>
      <c r="W78" s="388"/>
      <c r="X78" s="388"/>
      <c r="Y78" s="388"/>
      <c r="Z78" s="388"/>
      <c r="AA78" s="388"/>
      <c r="AB78" s="388"/>
      <c r="AC78" s="388"/>
      <c r="AD78" s="388"/>
      <c r="AE78" s="388"/>
      <c r="AF78" s="388"/>
      <c r="AG78" s="388"/>
      <c r="AH78" s="388"/>
      <c r="AI78" s="388"/>
      <c r="AJ78" s="388"/>
      <c r="AK78" s="388"/>
      <c r="AL78" s="388"/>
      <c r="AM78" s="388"/>
      <c r="AN78" s="388"/>
      <c r="AO78" s="388"/>
      <c r="AP78" s="388"/>
      <c r="AQ78" s="388"/>
      <c r="AR78" s="388"/>
      <c r="AS78" s="388"/>
      <c r="AT78" s="388"/>
      <c r="AU78" s="388"/>
      <c r="AV78" s="388"/>
      <c r="AW78" s="388"/>
      <c r="AX78" s="388"/>
      <c r="AY78" s="388"/>
      <c r="AZ78" s="388"/>
      <c r="BA78" s="388"/>
      <c r="BB78" s="388"/>
      <c r="BC78" s="388"/>
      <c r="BD78" s="388"/>
      <c r="BE78" s="388"/>
      <c r="BF78" s="388"/>
      <c r="BG78" s="388"/>
      <c r="BH78" s="388"/>
      <c r="BI78" s="388"/>
      <c r="BJ78" s="388"/>
      <c r="BK78" s="388"/>
      <c r="BL78" s="388"/>
      <c r="BM78" s="388"/>
      <c r="BN78" s="388"/>
      <c r="BO78" s="388"/>
      <c r="BP78" s="388"/>
      <c r="BQ78" s="388"/>
      <c r="BR78" s="388"/>
      <c r="BS78" s="388"/>
    </row>
    <row r="79" spans="2:71" ht="7.5" customHeight="1" x14ac:dyDescent="0.2">
      <c r="B79" s="388"/>
      <c r="C79" s="388"/>
      <c r="D79" s="388"/>
      <c r="E79" s="388"/>
      <c r="F79" s="388"/>
      <c r="G79" s="388"/>
      <c r="H79" s="388"/>
      <c r="I79" s="388"/>
      <c r="J79" s="388"/>
      <c r="K79" s="388"/>
      <c r="L79" s="388"/>
      <c r="M79" s="388"/>
      <c r="N79" s="388"/>
      <c r="O79" s="388"/>
      <c r="P79" s="388"/>
      <c r="Q79" s="388"/>
      <c r="R79" s="388"/>
      <c r="S79" s="388"/>
      <c r="T79" s="388"/>
      <c r="U79" s="388"/>
      <c r="V79" s="388"/>
      <c r="W79" s="388"/>
      <c r="X79" s="388"/>
      <c r="Y79" s="388"/>
      <c r="Z79" s="388"/>
      <c r="AA79" s="388"/>
      <c r="AB79" s="388"/>
      <c r="AC79" s="388"/>
      <c r="AD79" s="388"/>
      <c r="AE79" s="388"/>
      <c r="AF79" s="388"/>
      <c r="AG79" s="388"/>
      <c r="AH79" s="388"/>
      <c r="AI79" s="388"/>
      <c r="AJ79" s="388"/>
      <c r="AK79" s="388"/>
      <c r="AL79" s="388"/>
      <c r="AM79" s="388"/>
      <c r="AN79" s="388"/>
      <c r="AO79" s="388"/>
      <c r="AP79" s="388"/>
      <c r="AQ79" s="388"/>
      <c r="AR79" s="388"/>
      <c r="AS79" s="388"/>
      <c r="AT79" s="388"/>
      <c r="AU79" s="388"/>
      <c r="AV79" s="388"/>
      <c r="AW79" s="388"/>
      <c r="AX79" s="388"/>
      <c r="AY79" s="388"/>
      <c r="AZ79" s="388"/>
      <c r="BA79" s="388"/>
      <c r="BB79" s="388"/>
      <c r="BC79" s="388"/>
      <c r="BD79" s="388"/>
      <c r="BE79" s="388"/>
      <c r="BF79" s="388"/>
      <c r="BG79" s="388"/>
      <c r="BH79" s="388"/>
      <c r="BI79" s="388"/>
      <c r="BJ79" s="388"/>
      <c r="BK79" s="388"/>
      <c r="BL79" s="388"/>
      <c r="BM79" s="388"/>
      <c r="BN79" s="388"/>
      <c r="BO79" s="388"/>
      <c r="BP79" s="388"/>
      <c r="BQ79" s="388"/>
      <c r="BR79" s="388"/>
      <c r="BS79" s="388"/>
    </row>
    <row r="80" spans="2:71" ht="7.5" customHeight="1" x14ac:dyDescent="0.2">
      <c r="B80" s="388" t="s">
        <v>456</v>
      </c>
      <c r="C80" s="388"/>
      <c r="D80" s="388"/>
      <c r="E80" s="388"/>
      <c r="F80" s="388"/>
      <c r="G80" s="388"/>
      <c r="H80" s="388"/>
      <c r="I80" s="388"/>
      <c r="J80" s="388"/>
      <c r="K80" s="388"/>
      <c r="L80" s="388"/>
      <c r="M80" s="388"/>
      <c r="N80" s="388"/>
      <c r="O80" s="388"/>
      <c r="P80" s="388"/>
      <c r="Q80" s="388"/>
      <c r="R80" s="388"/>
      <c r="S80" s="388"/>
      <c r="T80" s="388"/>
      <c r="U80" s="388"/>
      <c r="V80" s="388"/>
      <c r="W80" s="388"/>
      <c r="X80" s="388"/>
      <c r="Y80" s="388"/>
      <c r="Z80" s="388"/>
      <c r="AA80" s="388"/>
      <c r="AB80" s="388"/>
      <c r="AC80" s="388"/>
      <c r="AD80" s="388"/>
      <c r="AE80" s="388"/>
      <c r="AF80" s="388"/>
      <c r="AG80" s="388"/>
      <c r="AH80" s="388"/>
      <c r="AI80" s="388"/>
      <c r="AJ80" s="388"/>
      <c r="AK80" s="388"/>
      <c r="AL80" s="388"/>
      <c r="AM80" s="388"/>
      <c r="AN80" s="388"/>
      <c r="AO80" s="388"/>
      <c r="AP80" s="388"/>
      <c r="AQ80" s="388"/>
      <c r="AR80" s="388"/>
      <c r="AS80" s="388"/>
      <c r="AT80" s="388"/>
      <c r="AU80" s="388"/>
      <c r="AV80" s="388"/>
      <c r="AW80" s="388"/>
      <c r="AX80" s="388"/>
      <c r="AY80" s="388"/>
      <c r="AZ80" s="388"/>
      <c r="BA80" s="388"/>
      <c r="BB80" s="388"/>
      <c r="BC80" s="388"/>
      <c r="BD80" s="388"/>
      <c r="BE80" s="388"/>
      <c r="BF80" s="388"/>
      <c r="BG80" s="388"/>
      <c r="BH80" s="388"/>
      <c r="BI80" s="388"/>
      <c r="BJ80" s="388"/>
      <c r="BK80" s="388"/>
      <c r="BL80" s="388"/>
      <c r="BM80" s="388"/>
      <c r="BN80" s="388"/>
      <c r="BO80" s="388"/>
      <c r="BP80" s="388"/>
      <c r="BQ80" s="388"/>
      <c r="BR80" s="388"/>
      <c r="BS80" s="388"/>
    </row>
    <row r="81" spans="2:71" ht="7.5" customHeight="1" x14ac:dyDescent="0.2">
      <c r="B81" s="388"/>
      <c r="C81" s="388"/>
      <c r="D81" s="388"/>
      <c r="E81" s="388"/>
      <c r="F81" s="388"/>
      <c r="G81" s="388"/>
      <c r="H81" s="388"/>
      <c r="I81" s="388"/>
      <c r="J81" s="388"/>
      <c r="K81" s="388"/>
      <c r="L81" s="388"/>
      <c r="M81" s="388"/>
      <c r="N81" s="388"/>
      <c r="O81" s="388"/>
      <c r="P81" s="388"/>
      <c r="Q81" s="388"/>
      <c r="R81" s="388"/>
      <c r="S81" s="388"/>
      <c r="T81" s="388"/>
      <c r="U81" s="388"/>
      <c r="V81" s="388"/>
      <c r="W81" s="388"/>
      <c r="X81" s="388"/>
      <c r="Y81" s="388"/>
      <c r="Z81" s="388"/>
      <c r="AA81" s="388"/>
      <c r="AB81" s="388"/>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8"/>
      <c r="AY81" s="388"/>
      <c r="AZ81" s="388"/>
      <c r="BA81" s="388"/>
      <c r="BB81" s="388"/>
      <c r="BC81" s="388"/>
      <c r="BD81" s="388"/>
      <c r="BE81" s="388"/>
      <c r="BF81" s="388"/>
      <c r="BG81" s="388"/>
      <c r="BH81" s="388"/>
      <c r="BI81" s="388"/>
      <c r="BJ81" s="388"/>
      <c r="BK81" s="388"/>
      <c r="BL81" s="388"/>
      <c r="BM81" s="388"/>
      <c r="BN81" s="388"/>
      <c r="BO81" s="388"/>
      <c r="BP81" s="388"/>
      <c r="BQ81" s="388"/>
      <c r="BR81" s="388"/>
      <c r="BS81" s="388"/>
    </row>
    <row r="82" spans="2:71" ht="7.5" customHeight="1" x14ac:dyDescent="0.2">
      <c r="B82" s="388"/>
      <c r="C82" s="388"/>
      <c r="D82" s="388"/>
      <c r="E82" s="388"/>
      <c r="F82" s="388"/>
      <c r="G82" s="388"/>
      <c r="H82" s="388"/>
      <c r="I82" s="388"/>
      <c r="J82" s="388"/>
      <c r="K82" s="388"/>
      <c r="L82" s="388"/>
      <c r="M82" s="388"/>
      <c r="N82" s="388"/>
      <c r="O82" s="388"/>
      <c r="P82" s="388"/>
      <c r="Q82" s="388"/>
      <c r="R82" s="388"/>
      <c r="S82" s="388"/>
      <c r="T82" s="388"/>
      <c r="U82" s="388"/>
      <c r="V82" s="388"/>
      <c r="W82" s="388"/>
      <c r="X82" s="388"/>
      <c r="Y82" s="388"/>
      <c r="Z82" s="388"/>
      <c r="AA82" s="388"/>
      <c r="AB82" s="388"/>
      <c r="AC82" s="388"/>
      <c r="AD82" s="388"/>
      <c r="AE82" s="388"/>
      <c r="AF82" s="388"/>
      <c r="AG82" s="388"/>
      <c r="AH82" s="388"/>
      <c r="AI82" s="388"/>
      <c r="AJ82" s="388"/>
      <c r="AK82" s="388"/>
      <c r="AL82" s="388"/>
      <c r="AM82" s="388"/>
      <c r="AN82" s="388"/>
      <c r="AO82" s="388"/>
      <c r="AP82" s="388"/>
      <c r="AQ82" s="388"/>
      <c r="AR82" s="388"/>
      <c r="AS82" s="388"/>
      <c r="AT82" s="388"/>
      <c r="AU82" s="388"/>
      <c r="AV82" s="388"/>
      <c r="AW82" s="388"/>
      <c r="AX82" s="388"/>
      <c r="AY82" s="388"/>
      <c r="AZ82" s="388"/>
      <c r="BA82" s="388"/>
      <c r="BB82" s="388"/>
      <c r="BC82" s="388"/>
      <c r="BD82" s="388"/>
      <c r="BE82" s="388"/>
      <c r="BF82" s="388"/>
      <c r="BG82" s="388"/>
      <c r="BH82" s="388"/>
      <c r="BI82" s="388"/>
      <c r="BJ82" s="388"/>
      <c r="BK82" s="388"/>
      <c r="BL82" s="388"/>
      <c r="BM82" s="388"/>
      <c r="BN82" s="388"/>
      <c r="BO82" s="388"/>
      <c r="BP82" s="388"/>
      <c r="BQ82" s="388"/>
      <c r="BR82" s="388"/>
      <c r="BS82" s="388"/>
    </row>
  </sheetData>
  <mergeCells count="89">
    <mergeCell ref="R26:AY28"/>
    <mergeCell ref="R29:AY31"/>
    <mergeCell ref="R32:AY34"/>
    <mergeCell ref="AZ26:BI28"/>
    <mergeCell ref="BJ26:BS28"/>
    <mergeCell ref="AZ29:BI31"/>
    <mergeCell ref="BJ29:BS31"/>
    <mergeCell ref="AU44:BS46"/>
    <mergeCell ref="B5:K40"/>
    <mergeCell ref="B41:AJ43"/>
    <mergeCell ref="AK41:BS43"/>
    <mergeCell ref="B44:L46"/>
    <mergeCell ref="M44:AJ46"/>
    <mergeCell ref="AK44:AT46"/>
    <mergeCell ref="AZ32:BI34"/>
    <mergeCell ref="BJ32:BS34"/>
    <mergeCell ref="L35:Q37"/>
    <mergeCell ref="R35:BS37"/>
    <mergeCell ref="L38:Q40"/>
    <mergeCell ref="R38:BS40"/>
    <mergeCell ref="AZ23:BI25"/>
    <mergeCell ref="BJ23:BS25"/>
    <mergeCell ref="L26:Q34"/>
    <mergeCell ref="L14:Q25"/>
    <mergeCell ref="R14:AY16"/>
    <mergeCell ref="R17:AY19"/>
    <mergeCell ref="R20:AY22"/>
    <mergeCell ref="R23:AY25"/>
    <mergeCell ref="B1:BS4"/>
    <mergeCell ref="L11:AY13"/>
    <mergeCell ref="AZ11:BI13"/>
    <mergeCell ref="BJ11:BS13"/>
    <mergeCell ref="L5:S7"/>
    <mergeCell ref="T5:BS7"/>
    <mergeCell ref="L8:S10"/>
    <mergeCell ref="T8:AY10"/>
    <mergeCell ref="AZ8:BF10"/>
    <mergeCell ref="BG8:BS10"/>
    <mergeCell ref="BJ14:BS16"/>
    <mergeCell ref="AZ17:BI19"/>
    <mergeCell ref="BJ17:BS19"/>
    <mergeCell ref="AZ20:BI22"/>
    <mergeCell ref="BJ20:BS22"/>
    <mergeCell ref="AZ14:BI16"/>
    <mergeCell ref="AK47:AP52"/>
    <mergeCell ref="AQ47:BS52"/>
    <mergeCell ref="B53:K58"/>
    <mergeCell ref="AK53:AP58"/>
    <mergeCell ref="AQ53:BS58"/>
    <mergeCell ref="L53:P58"/>
    <mergeCell ref="Q53:AJ58"/>
    <mergeCell ref="B47:K52"/>
    <mergeCell ref="L47:P49"/>
    <mergeCell ref="L50:S52"/>
    <mergeCell ref="Q47:AJ49"/>
    <mergeCell ref="T50:AJ52"/>
    <mergeCell ref="BQ62:BS64"/>
    <mergeCell ref="AK59:AQ61"/>
    <mergeCell ref="AR59:BA61"/>
    <mergeCell ref="BB59:BD61"/>
    <mergeCell ref="BE59:BK61"/>
    <mergeCell ref="BL59:BP61"/>
    <mergeCell ref="B80:BS82"/>
    <mergeCell ref="L71:V73"/>
    <mergeCell ref="W71:BS73"/>
    <mergeCell ref="B77:BS79"/>
    <mergeCell ref="B59:K64"/>
    <mergeCell ref="L59:Q64"/>
    <mergeCell ref="AG59:AJ61"/>
    <mergeCell ref="R59:AF61"/>
    <mergeCell ref="AG62:AJ64"/>
    <mergeCell ref="R62:AF64"/>
    <mergeCell ref="BQ59:BS61"/>
    <mergeCell ref="AK62:AQ64"/>
    <mergeCell ref="AR62:BA64"/>
    <mergeCell ref="BB62:BD64"/>
    <mergeCell ref="BE62:BK64"/>
    <mergeCell ref="BL62:BP64"/>
    <mergeCell ref="B65:K76"/>
    <mergeCell ref="L65:V67"/>
    <mergeCell ref="BE65:BS67"/>
    <mergeCell ref="AX65:BD67"/>
    <mergeCell ref="AX68:BD70"/>
    <mergeCell ref="BE68:BS70"/>
    <mergeCell ref="L68:Q70"/>
    <mergeCell ref="W65:AW67"/>
    <mergeCell ref="R68:AW70"/>
    <mergeCell ref="L74:V76"/>
    <mergeCell ref="W74:BS76"/>
  </mergeCells>
  <phoneticPr fontId="2"/>
  <pageMargins left="0.70866141732283472" right="0.70866141732283472" top="0.74803149606299213" bottom="0.74803149606299213" header="0.31496062992125984" footer="0.31496062992125984"/>
  <pageSetup paperSize="9" orientation="portrait" r:id="rId1"/>
  <headerFooter>
    <oddHeader>&amp;L様式2</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94"/>
  <sheetViews>
    <sheetView view="pageBreakPreview" zoomScaleNormal="100" zoomScaleSheetLayoutView="100" workbookViewId="0"/>
  </sheetViews>
  <sheetFormatPr defaultRowHeight="13.2" x14ac:dyDescent="0.2"/>
  <cols>
    <col min="1" max="1" width="2.44140625" customWidth="1"/>
    <col min="2" max="2" width="1.88671875" customWidth="1"/>
    <col min="3" max="3" width="16.6640625" customWidth="1"/>
    <col min="4" max="4" width="7.44140625" customWidth="1"/>
    <col min="5" max="5" width="11.44140625" customWidth="1"/>
    <col min="6" max="6" width="9.109375" bestFit="1" customWidth="1"/>
    <col min="7" max="7" width="9.21875" bestFit="1" customWidth="1"/>
    <col min="9" max="9" width="3.88671875" customWidth="1"/>
    <col min="10" max="11" width="4.21875" customWidth="1"/>
    <col min="12" max="12" width="5.21875" bestFit="1" customWidth="1"/>
    <col min="13" max="13" width="6.44140625" bestFit="1" customWidth="1"/>
  </cols>
  <sheetData>
    <row r="1" spans="1:14" x14ac:dyDescent="0.2">
      <c r="A1" s="1" t="s">
        <v>421</v>
      </c>
      <c r="B1" s="1"/>
      <c r="C1" s="1"/>
      <c r="D1" s="1"/>
      <c r="E1" s="1"/>
      <c r="F1" s="1"/>
      <c r="G1" s="1"/>
      <c r="H1" s="1"/>
      <c r="I1" s="1"/>
      <c r="J1" s="1"/>
      <c r="K1" s="1"/>
      <c r="L1" s="1"/>
      <c r="M1" s="1"/>
    </row>
    <row r="2" spans="1:14" ht="6" customHeight="1" x14ac:dyDescent="0.2">
      <c r="A2" s="1"/>
      <c r="B2" s="1"/>
      <c r="C2" s="1"/>
      <c r="D2" s="1"/>
      <c r="E2" s="1"/>
      <c r="F2" s="1"/>
      <c r="G2" s="1"/>
      <c r="H2" s="1"/>
      <c r="I2" s="1"/>
      <c r="J2" s="1"/>
      <c r="K2" s="1"/>
      <c r="L2" s="1"/>
      <c r="M2" s="1"/>
    </row>
    <row r="3" spans="1:14" ht="19.2" x14ac:dyDescent="0.2">
      <c r="A3" s="458" t="s">
        <v>230</v>
      </c>
      <c r="B3" s="458"/>
      <c r="C3" s="458"/>
      <c r="D3" s="459"/>
      <c r="E3" s="459"/>
      <c r="F3" s="459"/>
      <c r="G3" s="459"/>
      <c r="H3" s="459"/>
      <c r="I3" s="459"/>
      <c r="J3" s="459"/>
      <c r="K3" s="459"/>
      <c r="L3" s="459"/>
      <c r="M3" s="459"/>
    </row>
    <row r="4" spans="1:14" ht="6" customHeight="1" x14ac:dyDescent="0.2">
      <c r="A4" s="1"/>
      <c r="B4" s="1"/>
      <c r="C4" s="1"/>
      <c r="D4" s="1"/>
      <c r="E4" s="1"/>
      <c r="F4" s="1"/>
      <c r="G4" s="1"/>
      <c r="H4" s="1"/>
      <c r="I4" s="1"/>
      <c r="J4" s="1"/>
      <c r="K4" s="1"/>
      <c r="L4" s="1"/>
      <c r="M4" s="1"/>
    </row>
    <row r="5" spans="1:14" ht="18" customHeight="1" x14ac:dyDescent="0.2">
      <c r="A5" s="467" t="s">
        <v>231</v>
      </c>
      <c r="B5" s="467"/>
      <c r="C5" s="467"/>
      <c r="D5" s="467"/>
      <c r="E5" s="467"/>
      <c r="F5" s="6" t="s">
        <v>65</v>
      </c>
      <c r="G5" s="243"/>
      <c r="H5" s="5" t="s">
        <v>129</v>
      </c>
      <c r="I5" s="468" t="s">
        <v>133</v>
      </c>
      <c r="J5" s="468"/>
      <c r="K5" s="468"/>
      <c r="L5" s="243"/>
      <c r="M5" s="5" t="s">
        <v>129</v>
      </c>
    </row>
    <row r="6" spans="1:14" ht="18" customHeight="1" x14ac:dyDescent="0.2">
      <c r="A6" s="1"/>
      <c r="B6" s="1"/>
      <c r="C6" s="1"/>
      <c r="D6" s="1"/>
      <c r="E6" s="1"/>
      <c r="F6" s="3" t="s">
        <v>66</v>
      </c>
      <c r="G6" s="3">
        <f>SUM(L5:L8)</f>
        <v>0</v>
      </c>
      <c r="H6" s="5" t="s">
        <v>130</v>
      </c>
      <c r="I6" s="432" t="s">
        <v>135</v>
      </c>
      <c r="J6" s="432"/>
      <c r="K6" s="432"/>
      <c r="L6" s="244"/>
      <c r="M6" s="5" t="s">
        <v>129</v>
      </c>
    </row>
    <row r="7" spans="1:14" ht="18" customHeight="1" x14ac:dyDescent="0.2">
      <c r="A7" s="1"/>
      <c r="B7" s="1"/>
      <c r="C7" s="1"/>
      <c r="D7" s="1"/>
      <c r="E7" s="1"/>
      <c r="F7" s="3" t="s">
        <v>132</v>
      </c>
      <c r="G7" s="3">
        <f>IFERROR('様式 ４号施設整備資金計画書の1'!B7:B8/'様式 ３号施設計画書（ユニット型）'!G6,0)</f>
        <v>0</v>
      </c>
      <c r="H7" s="5" t="s">
        <v>131</v>
      </c>
      <c r="I7" s="432" t="s">
        <v>136</v>
      </c>
      <c r="J7" s="432"/>
      <c r="K7" s="432"/>
      <c r="L7" s="244"/>
      <c r="M7" s="5" t="s">
        <v>129</v>
      </c>
    </row>
    <row r="8" spans="1:14" ht="18" customHeight="1" x14ac:dyDescent="0.2">
      <c r="A8" s="1"/>
      <c r="B8" s="1"/>
      <c r="C8" s="1"/>
      <c r="D8" s="1"/>
      <c r="E8" s="1"/>
      <c r="F8" s="18" t="s">
        <v>232</v>
      </c>
      <c r="G8" s="18"/>
      <c r="H8" s="5"/>
      <c r="I8" s="432" t="s">
        <v>137</v>
      </c>
      <c r="J8" s="432"/>
      <c r="K8" s="432"/>
      <c r="L8" s="245"/>
      <c r="M8" s="5" t="s">
        <v>129</v>
      </c>
    </row>
    <row r="9" spans="1:14" ht="18" customHeight="1" x14ac:dyDescent="0.2">
      <c r="A9" s="1"/>
      <c r="B9" s="1"/>
      <c r="C9" s="1"/>
      <c r="D9" s="1"/>
      <c r="E9" s="1"/>
      <c r="F9" s="18"/>
      <c r="G9" s="18"/>
      <c r="H9" s="5"/>
      <c r="I9" s="432" t="s">
        <v>511</v>
      </c>
      <c r="J9" s="432"/>
      <c r="K9" s="432"/>
      <c r="L9" s="245"/>
      <c r="M9" s="5" t="s">
        <v>129</v>
      </c>
    </row>
    <row r="10" spans="1:14" ht="18" customHeight="1" x14ac:dyDescent="0.2">
      <c r="A10" s="1"/>
      <c r="B10" s="1"/>
      <c r="C10" s="1"/>
      <c r="D10" s="1"/>
      <c r="E10" s="1"/>
      <c r="F10" s="18"/>
      <c r="G10" s="18"/>
      <c r="H10" s="5"/>
      <c r="I10" s="432" t="s">
        <v>512</v>
      </c>
      <c r="J10" s="432"/>
      <c r="K10" s="432"/>
      <c r="L10" s="245"/>
      <c r="M10" s="5" t="s">
        <v>129</v>
      </c>
    </row>
    <row r="11" spans="1:14" ht="18" customHeight="1" x14ac:dyDescent="0.2">
      <c r="A11" s="1"/>
      <c r="B11" s="1"/>
      <c r="C11" s="1"/>
      <c r="D11" s="1"/>
      <c r="E11" s="1"/>
      <c r="F11" s="18"/>
      <c r="G11" s="18"/>
      <c r="H11" s="5"/>
      <c r="I11" s="432" t="s">
        <v>513</v>
      </c>
      <c r="J11" s="432"/>
      <c r="K11" s="432"/>
      <c r="L11" s="245"/>
      <c r="M11" s="5" t="s">
        <v>129</v>
      </c>
    </row>
    <row r="12" spans="1:14" ht="18" customHeight="1" x14ac:dyDescent="0.2">
      <c r="A12" s="1"/>
      <c r="B12" s="1"/>
      <c r="C12" s="1"/>
      <c r="D12" s="1"/>
      <c r="E12" s="1"/>
      <c r="F12" s="18"/>
      <c r="G12" s="18"/>
      <c r="H12" s="5"/>
      <c r="I12" s="432" t="s">
        <v>514</v>
      </c>
      <c r="J12" s="432"/>
      <c r="K12" s="432"/>
      <c r="L12" s="245"/>
      <c r="M12" s="5" t="s">
        <v>129</v>
      </c>
    </row>
    <row r="13" spans="1:14" ht="13.5" customHeight="1" x14ac:dyDescent="0.2">
      <c r="A13" s="1"/>
      <c r="B13" s="1"/>
      <c r="C13" s="1"/>
      <c r="D13" s="1"/>
      <c r="E13" s="1"/>
      <c r="F13" s="1"/>
      <c r="G13" s="17"/>
      <c r="H13" s="1"/>
      <c r="I13" s="18"/>
      <c r="J13" s="19"/>
      <c r="K13" s="19"/>
      <c r="L13" s="19"/>
      <c r="M13" s="19"/>
    </row>
    <row r="14" spans="1:14" ht="15" customHeight="1" x14ac:dyDescent="0.2">
      <c r="A14" s="1"/>
      <c r="B14" s="1"/>
      <c r="C14" s="1"/>
      <c r="D14" s="1"/>
      <c r="E14" s="1"/>
      <c r="F14" s="1"/>
      <c r="G14" s="17"/>
      <c r="H14" s="1"/>
      <c r="I14" s="464" t="s">
        <v>233</v>
      </c>
      <c r="J14" s="465"/>
      <c r="K14" s="465"/>
      <c r="L14" s="465"/>
      <c r="M14" s="466"/>
    </row>
    <row r="15" spans="1:14" ht="15" customHeight="1" x14ac:dyDescent="0.2">
      <c r="A15" s="442" t="s">
        <v>234</v>
      </c>
      <c r="B15" s="443"/>
      <c r="C15" s="444"/>
      <c r="D15" s="469" t="s">
        <v>81</v>
      </c>
      <c r="E15" s="451" t="s">
        <v>235</v>
      </c>
      <c r="F15" s="451" t="s">
        <v>236</v>
      </c>
      <c r="G15" s="451" t="s">
        <v>237</v>
      </c>
      <c r="H15" s="451" t="s">
        <v>238</v>
      </c>
      <c r="I15" s="451" t="s">
        <v>239</v>
      </c>
      <c r="J15" s="437" t="s">
        <v>240</v>
      </c>
      <c r="K15" s="438"/>
      <c r="L15" s="439"/>
      <c r="M15" s="451" t="s">
        <v>241</v>
      </c>
      <c r="N15" s="433" t="s">
        <v>82</v>
      </c>
    </row>
    <row r="16" spans="1:14" ht="15" customHeight="1" x14ac:dyDescent="0.2">
      <c r="A16" s="445"/>
      <c r="B16" s="446"/>
      <c r="C16" s="447"/>
      <c r="D16" s="470"/>
      <c r="E16" s="452"/>
      <c r="F16" s="452"/>
      <c r="G16" s="452"/>
      <c r="H16" s="452"/>
      <c r="I16" s="452"/>
      <c r="J16" s="460" t="s">
        <v>242</v>
      </c>
      <c r="K16" s="460" t="s">
        <v>243</v>
      </c>
      <c r="L16" s="460" t="s">
        <v>244</v>
      </c>
      <c r="M16" s="462"/>
      <c r="N16" s="433"/>
    </row>
    <row r="17" spans="1:14" ht="15" customHeight="1" x14ac:dyDescent="0.2">
      <c r="A17" s="448"/>
      <c r="B17" s="449"/>
      <c r="C17" s="450"/>
      <c r="D17" s="470"/>
      <c r="E17" s="453"/>
      <c r="F17" s="453"/>
      <c r="G17" s="453"/>
      <c r="H17" s="453"/>
      <c r="I17" s="453"/>
      <c r="J17" s="461"/>
      <c r="K17" s="461"/>
      <c r="L17" s="461"/>
      <c r="M17" s="463"/>
      <c r="N17" s="433"/>
    </row>
    <row r="18" spans="1:14" ht="18" customHeight="1" x14ac:dyDescent="0.2">
      <c r="A18" s="454" t="s">
        <v>418</v>
      </c>
      <c r="B18" s="455"/>
      <c r="C18" s="456"/>
      <c r="D18" s="9">
        <v>1</v>
      </c>
      <c r="E18" s="9">
        <f>SUM(F18,G18)</f>
        <v>0</v>
      </c>
      <c r="F18" s="9">
        <f>F19</f>
        <v>0</v>
      </c>
      <c r="G18" s="9">
        <f>SUM(G27:G39)</f>
        <v>0</v>
      </c>
      <c r="H18" s="241"/>
      <c r="I18" s="4"/>
      <c r="J18" s="4"/>
      <c r="K18" s="4"/>
      <c r="L18" s="4"/>
      <c r="M18" s="4"/>
      <c r="N18" s="20"/>
    </row>
    <row r="19" spans="1:14" ht="18" customHeight="1" x14ac:dyDescent="0.2">
      <c r="A19" s="7"/>
      <c r="B19" s="8" t="s">
        <v>492</v>
      </c>
      <c r="C19" s="4"/>
      <c r="D19" s="246"/>
      <c r="E19" s="9">
        <f>F19</f>
        <v>0</v>
      </c>
      <c r="F19" s="9">
        <f>SUM(F20:F26)</f>
        <v>0</v>
      </c>
      <c r="G19" s="241"/>
      <c r="H19" s="242"/>
      <c r="I19" s="4"/>
      <c r="J19" s="4"/>
      <c r="K19" s="4"/>
      <c r="L19" s="4"/>
      <c r="M19" s="4"/>
      <c r="N19" s="20"/>
    </row>
    <row r="20" spans="1:14" ht="18" customHeight="1" x14ac:dyDescent="0.2">
      <c r="A20" s="7"/>
      <c r="B20" s="7"/>
      <c r="C20" s="4" t="s">
        <v>79</v>
      </c>
      <c r="D20" s="246"/>
      <c r="E20" s="9">
        <f>F20</f>
        <v>0</v>
      </c>
      <c r="F20" s="246"/>
      <c r="G20" s="241"/>
      <c r="H20" s="246"/>
      <c r="I20" s="4"/>
      <c r="J20" s="4"/>
      <c r="K20" s="4"/>
      <c r="L20" s="4"/>
      <c r="M20" s="4"/>
      <c r="N20" s="20"/>
    </row>
    <row r="21" spans="1:14" ht="18" customHeight="1" x14ac:dyDescent="0.2">
      <c r="A21" s="7"/>
      <c r="B21" s="7"/>
      <c r="C21" s="4" t="s">
        <v>80</v>
      </c>
      <c r="D21" s="246"/>
      <c r="E21" s="9">
        <f>F21</f>
        <v>0</v>
      </c>
      <c r="F21" s="246"/>
      <c r="G21" s="241"/>
      <c r="H21" s="246"/>
      <c r="I21" s="4"/>
      <c r="J21" s="4"/>
      <c r="K21" s="4"/>
      <c r="L21" s="4"/>
      <c r="M21" s="4"/>
      <c r="N21" s="20"/>
    </row>
    <row r="22" spans="1:14" ht="18" customHeight="1" x14ac:dyDescent="0.2">
      <c r="A22" s="7"/>
      <c r="B22" s="7"/>
      <c r="C22" s="4" t="s">
        <v>106</v>
      </c>
      <c r="D22" s="246"/>
      <c r="E22" s="9">
        <f t="shared" ref="E22:E26" si="0">F22</f>
        <v>0</v>
      </c>
      <c r="F22" s="246"/>
      <c r="G22" s="241"/>
      <c r="H22" s="246"/>
      <c r="I22" s="4"/>
      <c r="J22" s="4"/>
      <c r="K22" s="4"/>
      <c r="L22" s="4"/>
      <c r="M22" s="4"/>
      <c r="N22" s="20"/>
    </row>
    <row r="23" spans="1:14" ht="18" customHeight="1" x14ac:dyDescent="0.2">
      <c r="A23" s="7"/>
      <c r="B23" s="7"/>
      <c r="C23" s="4" t="s">
        <v>245</v>
      </c>
      <c r="D23" s="246"/>
      <c r="E23" s="9">
        <f t="shared" si="0"/>
        <v>0</v>
      </c>
      <c r="F23" s="246"/>
      <c r="G23" s="241"/>
      <c r="H23" s="241"/>
      <c r="I23" s="4"/>
      <c r="J23" s="4"/>
      <c r="K23" s="4"/>
      <c r="L23" s="4"/>
      <c r="M23" s="4"/>
      <c r="N23" s="20"/>
    </row>
    <row r="24" spans="1:14" ht="18" customHeight="1" x14ac:dyDescent="0.2">
      <c r="A24" s="7"/>
      <c r="B24" s="7"/>
      <c r="C24" s="4" t="s">
        <v>246</v>
      </c>
      <c r="D24" s="246"/>
      <c r="E24" s="9">
        <f t="shared" si="0"/>
        <v>0</v>
      </c>
      <c r="F24" s="246"/>
      <c r="G24" s="241"/>
      <c r="H24" s="241"/>
      <c r="I24" s="4"/>
      <c r="J24" s="4"/>
      <c r="K24" s="4"/>
      <c r="L24" s="4"/>
      <c r="M24" s="4"/>
      <c r="N24" s="20"/>
    </row>
    <row r="25" spans="1:14" ht="18" customHeight="1" x14ac:dyDescent="0.2">
      <c r="A25" s="7"/>
      <c r="B25" s="7"/>
      <c r="C25" s="246"/>
      <c r="D25" s="246"/>
      <c r="E25" s="9">
        <f t="shared" si="0"/>
        <v>0</v>
      </c>
      <c r="F25" s="246"/>
      <c r="G25" s="241"/>
      <c r="H25" s="241"/>
      <c r="I25" s="4"/>
      <c r="J25" s="4"/>
      <c r="K25" s="4"/>
      <c r="L25" s="4"/>
      <c r="M25" s="4"/>
      <c r="N25" s="20"/>
    </row>
    <row r="26" spans="1:14" ht="18" customHeight="1" x14ac:dyDescent="0.2">
      <c r="A26" s="7"/>
      <c r="B26" s="9"/>
      <c r="C26" s="246"/>
      <c r="D26" s="246"/>
      <c r="E26" s="9">
        <f t="shared" si="0"/>
        <v>0</v>
      </c>
      <c r="F26" s="246"/>
      <c r="G26" s="241"/>
      <c r="H26" s="241"/>
      <c r="I26" s="4"/>
      <c r="J26" s="4"/>
      <c r="K26" s="4"/>
      <c r="L26" s="4"/>
      <c r="M26" s="4"/>
      <c r="N26" s="20"/>
    </row>
    <row r="27" spans="1:14" ht="18" customHeight="1" x14ac:dyDescent="0.2">
      <c r="A27" s="7"/>
      <c r="B27" s="2" t="s">
        <v>247</v>
      </c>
      <c r="C27" s="10"/>
      <c r="D27" s="246"/>
      <c r="E27" s="9">
        <f>G27</f>
        <v>0</v>
      </c>
      <c r="F27" s="241"/>
      <c r="G27" s="246"/>
      <c r="H27" s="241"/>
      <c r="I27" s="4"/>
      <c r="J27" s="4"/>
      <c r="K27" s="4"/>
      <c r="L27" s="4"/>
      <c r="M27" s="4"/>
      <c r="N27" s="20"/>
    </row>
    <row r="28" spans="1:14" ht="18" customHeight="1" x14ac:dyDescent="0.2">
      <c r="A28" s="7"/>
      <c r="B28" s="2" t="s">
        <v>248</v>
      </c>
      <c r="C28" s="10"/>
      <c r="D28" s="246"/>
      <c r="E28" s="9">
        <f>G28</f>
        <v>0</v>
      </c>
      <c r="F28" s="241"/>
      <c r="G28" s="246"/>
      <c r="H28" s="241"/>
      <c r="I28" s="4"/>
      <c r="J28" s="4"/>
      <c r="K28" s="4"/>
      <c r="L28" s="4"/>
      <c r="M28" s="4"/>
      <c r="N28" s="20"/>
    </row>
    <row r="29" spans="1:14" ht="18" customHeight="1" x14ac:dyDescent="0.2">
      <c r="A29" s="7"/>
      <c r="B29" s="2" t="s">
        <v>73</v>
      </c>
      <c r="C29" s="10"/>
      <c r="D29" s="246"/>
      <c r="E29" s="9">
        <f t="shared" ref="E29:E39" si="1">G29</f>
        <v>0</v>
      </c>
      <c r="F29" s="241"/>
      <c r="G29" s="246"/>
      <c r="H29" s="241"/>
      <c r="I29" s="4"/>
      <c r="J29" s="4"/>
      <c r="K29" s="4"/>
      <c r="L29" s="4"/>
      <c r="M29" s="4"/>
      <c r="N29" s="20"/>
    </row>
    <row r="30" spans="1:14" ht="18" customHeight="1" x14ac:dyDescent="0.2">
      <c r="A30" s="7"/>
      <c r="B30" s="2" t="s">
        <v>74</v>
      </c>
      <c r="C30" s="10"/>
      <c r="D30" s="246"/>
      <c r="E30" s="9">
        <f t="shared" si="1"/>
        <v>0</v>
      </c>
      <c r="F30" s="241"/>
      <c r="G30" s="246"/>
      <c r="H30" s="241"/>
      <c r="I30" s="4"/>
      <c r="J30" s="4"/>
      <c r="K30" s="4"/>
      <c r="L30" s="4"/>
      <c r="M30" s="4"/>
      <c r="N30" s="20"/>
    </row>
    <row r="31" spans="1:14" ht="18" customHeight="1" x14ac:dyDescent="0.2">
      <c r="A31" s="7"/>
      <c r="B31" s="2" t="s">
        <v>75</v>
      </c>
      <c r="C31" s="10"/>
      <c r="D31" s="246"/>
      <c r="E31" s="9">
        <f t="shared" si="1"/>
        <v>0</v>
      </c>
      <c r="F31" s="241"/>
      <c r="G31" s="246"/>
      <c r="H31" s="241"/>
      <c r="I31" s="4"/>
      <c r="J31" s="4"/>
      <c r="K31" s="4"/>
      <c r="L31" s="4"/>
      <c r="M31" s="4"/>
      <c r="N31" s="20"/>
    </row>
    <row r="32" spans="1:14" ht="18" customHeight="1" x14ac:dyDescent="0.2">
      <c r="A32" s="7"/>
      <c r="B32" s="2" t="s">
        <v>76</v>
      </c>
      <c r="C32" s="10"/>
      <c r="D32" s="246"/>
      <c r="E32" s="9">
        <f t="shared" si="1"/>
        <v>0</v>
      </c>
      <c r="F32" s="241"/>
      <c r="G32" s="246"/>
      <c r="H32" s="241"/>
      <c r="I32" s="4"/>
      <c r="J32" s="4"/>
      <c r="K32" s="4"/>
      <c r="L32" s="4"/>
      <c r="M32" s="4"/>
      <c r="N32" s="20"/>
    </row>
    <row r="33" spans="1:14" ht="18" customHeight="1" x14ac:dyDescent="0.2">
      <c r="A33" s="7"/>
      <c r="B33" s="2" t="s">
        <v>249</v>
      </c>
      <c r="C33" s="10"/>
      <c r="D33" s="246"/>
      <c r="E33" s="9">
        <f t="shared" si="1"/>
        <v>0</v>
      </c>
      <c r="F33" s="241"/>
      <c r="G33" s="246"/>
      <c r="H33" s="241"/>
      <c r="I33" s="4"/>
      <c r="J33" s="4"/>
      <c r="K33" s="4"/>
      <c r="L33" s="4"/>
      <c r="M33" s="4"/>
      <c r="N33" s="20"/>
    </row>
    <row r="34" spans="1:14" ht="18" customHeight="1" x14ac:dyDescent="0.2">
      <c r="A34" s="7"/>
      <c r="B34" s="2" t="s">
        <v>77</v>
      </c>
      <c r="C34" s="10"/>
      <c r="D34" s="246"/>
      <c r="E34" s="9">
        <f t="shared" si="1"/>
        <v>0</v>
      </c>
      <c r="F34" s="241"/>
      <c r="G34" s="246"/>
      <c r="H34" s="241"/>
      <c r="I34" s="4"/>
      <c r="J34" s="4"/>
      <c r="K34" s="4"/>
      <c r="L34" s="4"/>
      <c r="M34" s="4"/>
      <c r="N34" s="20"/>
    </row>
    <row r="35" spans="1:14" ht="18" customHeight="1" x14ac:dyDescent="0.2">
      <c r="A35" s="7"/>
      <c r="B35" s="2" t="s">
        <v>78</v>
      </c>
      <c r="C35" s="10"/>
      <c r="D35" s="246"/>
      <c r="E35" s="9">
        <f t="shared" si="1"/>
        <v>0</v>
      </c>
      <c r="F35" s="241"/>
      <c r="G35" s="246"/>
      <c r="H35" s="241"/>
      <c r="I35" s="4"/>
      <c r="J35" s="4"/>
      <c r="K35" s="4"/>
      <c r="L35" s="4"/>
      <c r="M35" s="4"/>
      <c r="N35" s="20"/>
    </row>
    <row r="36" spans="1:14" ht="18" customHeight="1" x14ac:dyDescent="0.2">
      <c r="A36" s="7"/>
      <c r="B36" s="293"/>
      <c r="C36" s="294"/>
      <c r="D36" s="246"/>
      <c r="E36" s="9">
        <f t="shared" si="1"/>
        <v>0</v>
      </c>
      <c r="F36" s="241"/>
      <c r="G36" s="246"/>
      <c r="H36" s="241"/>
      <c r="I36" s="4"/>
      <c r="J36" s="4"/>
      <c r="K36" s="4"/>
      <c r="L36" s="4"/>
      <c r="M36" s="4"/>
      <c r="N36" s="20"/>
    </row>
    <row r="37" spans="1:14" ht="18" customHeight="1" x14ac:dyDescent="0.2">
      <c r="A37" s="7"/>
      <c r="B37" s="293"/>
      <c r="C37" s="294"/>
      <c r="D37" s="246"/>
      <c r="E37" s="9">
        <f t="shared" si="1"/>
        <v>0</v>
      </c>
      <c r="F37" s="241"/>
      <c r="G37" s="246"/>
      <c r="H37" s="241"/>
      <c r="I37" s="4"/>
      <c r="J37" s="4"/>
      <c r="K37" s="4"/>
      <c r="L37" s="4"/>
      <c r="M37" s="4"/>
      <c r="N37" s="20"/>
    </row>
    <row r="38" spans="1:14" ht="18" customHeight="1" x14ac:dyDescent="0.2">
      <c r="A38" s="7"/>
      <c r="B38" s="293"/>
      <c r="C38" s="294"/>
      <c r="D38" s="246"/>
      <c r="E38" s="9">
        <f t="shared" si="1"/>
        <v>0</v>
      </c>
      <c r="F38" s="241"/>
      <c r="G38" s="246"/>
      <c r="H38" s="241"/>
      <c r="I38" s="4"/>
      <c r="J38" s="4"/>
      <c r="K38" s="4"/>
      <c r="L38" s="4"/>
      <c r="M38" s="4"/>
      <c r="N38" s="20"/>
    </row>
    <row r="39" spans="1:14" ht="18" customHeight="1" x14ac:dyDescent="0.2">
      <c r="A39" s="7"/>
      <c r="B39" s="293"/>
      <c r="C39" s="294"/>
      <c r="D39" s="246"/>
      <c r="E39" s="9">
        <f t="shared" si="1"/>
        <v>0</v>
      </c>
      <c r="F39" s="241"/>
      <c r="G39" s="246"/>
      <c r="H39" s="241"/>
      <c r="I39" s="4"/>
      <c r="J39" s="4"/>
      <c r="K39" s="4"/>
      <c r="L39" s="4"/>
      <c r="M39" s="4"/>
      <c r="N39" s="20"/>
    </row>
    <row r="40" spans="1:14" ht="18" customHeight="1" x14ac:dyDescent="0.2">
      <c r="A40" s="454" t="s">
        <v>493</v>
      </c>
      <c r="B40" s="455"/>
      <c r="C40" s="456"/>
      <c r="D40" s="9">
        <v>1</v>
      </c>
      <c r="E40" s="9">
        <f>SUM(F40,G40)</f>
        <v>0</v>
      </c>
      <c r="F40" s="9">
        <f>F41</f>
        <v>0</v>
      </c>
      <c r="G40" s="9">
        <f>SUM(G49:G61)</f>
        <v>0</v>
      </c>
      <c r="H40" s="241"/>
      <c r="I40" s="4"/>
      <c r="J40" s="4"/>
      <c r="K40" s="4"/>
      <c r="L40" s="4"/>
      <c r="M40" s="4"/>
      <c r="N40" s="20"/>
    </row>
    <row r="41" spans="1:14" ht="18" customHeight="1" x14ac:dyDescent="0.2">
      <c r="A41" s="7"/>
      <c r="B41" s="8" t="s">
        <v>492</v>
      </c>
      <c r="C41" s="4"/>
      <c r="D41" s="246"/>
      <c r="E41" s="9">
        <f>F41</f>
        <v>0</v>
      </c>
      <c r="F41" s="9">
        <f>SUM(F42:F48)</f>
        <v>0</v>
      </c>
      <c r="G41" s="241"/>
      <c r="H41" s="242"/>
      <c r="I41" s="4"/>
      <c r="J41" s="4"/>
      <c r="K41" s="4"/>
      <c r="L41" s="4"/>
      <c r="M41" s="4"/>
      <c r="N41" s="20"/>
    </row>
    <row r="42" spans="1:14" ht="18" customHeight="1" x14ac:dyDescent="0.2">
      <c r="A42" s="7"/>
      <c r="B42" s="7"/>
      <c r="C42" s="4" t="s">
        <v>79</v>
      </c>
      <c r="D42" s="246"/>
      <c r="E42" s="9">
        <f t="shared" ref="E42:E48" si="2">F42</f>
        <v>0</v>
      </c>
      <c r="F42" s="246"/>
      <c r="G42" s="241"/>
      <c r="H42" s="246"/>
      <c r="I42" s="4"/>
      <c r="J42" s="4"/>
      <c r="K42" s="4"/>
      <c r="L42" s="4"/>
      <c r="M42" s="4"/>
      <c r="N42" s="20"/>
    </row>
    <row r="43" spans="1:14" ht="18" customHeight="1" x14ac:dyDescent="0.2">
      <c r="A43" s="7"/>
      <c r="B43" s="7"/>
      <c r="C43" s="4" t="s">
        <v>80</v>
      </c>
      <c r="D43" s="246"/>
      <c r="E43" s="9">
        <f t="shared" si="2"/>
        <v>0</v>
      </c>
      <c r="F43" s="246"/>
      <c r="G43" s="241"/>
      <c r="H43" s="246"/>
      <c r="I43" s="4"/>
      <c r="J43" s="4"/>
      <c r="K43" s="4"/>
      <c r="L43" s="4"/>
      <c r="M43" s="4"/>
      <c r="N43" s="20"/>
    </row>
    <row r="44" spans="1:14" ht="18" customHeight="1" x14ac:dyDescent="0.2">
      <c r="A44" s="7"/>
      <c r="B44" s="7"/>
      <c r="C44" s="4" t="s">
        <v>106</v>
      </c>
      <c r="D44" s="246"/>
      <c r="E44" s="9">
        <f t="shared" si="2"/>
        <v>0</v>
      </c>
      <c r="F44" s="246"/>
      <c r="G44" s="241"/>
      <c r="H44" s="246"/>
      <c r="I44" s="4"/>
      <c r="J44" s="4"/>
      <c r="K44" s="4"/>
      <c r="L44" s="4"/>
      <c r="M44" s="4"/>
      <c r="N44" s="20"/>
    </row>
    <row r="45" spans="1:14" ht="18" customHeight="1" x14ac:dyDescent="0.2">
      <c r="A45" s="7"/>
      <c r="B45" s="7"/>
      <c r="C45" s="4" t="s">
        <v>245</v>
      </c>
      <c r="D45" s="246"/>
      <c r="E45" s="9">
        <f t="shared" si="2"/>
        <v>0</v>
      </c>
      <c r="F45" s="246"/>
      <c r="G45" s="241"/>
      <c r="H45" s="241"/>
      <c r="I45" s="4"/>
      <c r="J45" s="4"/>
      <c r="K45" s="4"/>
      <c r="L45" s="4"/>
      <c r="M45" s="4"/>
      <c r="N45" s="20"/>
    </row>
    <row r="46" spans="1:14" ht="18" customHeight="1" x14ac:dyDescent="0.2">
      <c r="A46" s="7"/>
      <c r="B46" s="7"/>
      <c r="C46" s="4" t="s">
        <v>246</v>
      </c>
      <c r="D46" s="246"/>
      <c r="E46" s="9">
        <f t="shared" si="2"/>
        <v>0</v>
      </c>
      <c r="F46" s="246"/>
      <c r="G46" s="241"/>
      <c r="H46" s="241"/>
      <c r="I46" s="4"/>
      <c r="J46" s="4"/>
      <c r="K46" s="4"/>
      <c r="L46" s="4"/>
      <c r="M46" s="4"/>
      <c r="N46" s="20"/>
    </row>
    <row r="47" spans="1:14" ht="18" customHeight="1" x14ac:dyDescent="0.2">
      <c r="A47" s="7"/>
      <c r="B47" s="7"/>
      <c r="C47" s="246"/>
      <c r="D47" s="246"/>
      <c r="E47" s="9">
        <f t="shared" si="2"/>
        <v>0</v>
      </c>
      <c r="F47" s="246"/>
      <c r="G47" s="241"/>
      <c r="H47" s="241"/>
      <c r="I47" s="4"/>
      <c r="J47" s="4"/>
      <c r="K47" s="4"/>
      <c r="L47" s="4"/>
      <c r="M47" s="4"/>
      <c r="N47" s="20"/>
    </row>
    <row r="48" spans="1:14" ht="18" customHeight="1" x14ac:dyDescent="0.2">
      <c r="A48" s="7"/>
      <c r="B48" s="9"/>
      <c r="C48" s="246"/>
      <c r="D48" s="246"/>
      <c r="E48" s="9">
        <f t="shared" si="2"/>
        <v>0</v>
      </c>
      <c r="F48" s="246"/>
      <c r="G48" s="241"/>
      <c r="H48" s="241"/>
      <c r="I48" s="4"/>
      <c r="J48" s="4"/>
      <c r="K48" s="4"/>
      <c r="L48" s="4"/>
      <c r="M48" s="4"/>
      <c r="N48" s="20"/>
    </row>
    <row r="49" spans="1:14" ht="18" customHeight="1" x14ac:dyDescent="0.2">
      <c r="A49" s="7"/>
      <c r="B49" s="2" t="s">
        <v>247</v>
      </c>
      <c r="C49" s="10"/>
      <c r="D49" s="246"/>
      <c r="E49" s="9">
        <f>G49</f>
        <v>0</v>
      </c>
      <c r="F49" s="241"/>
      <c r="G49" s="246"/>
      <c r="H49" s="241"/>
      <c r="I49" s="4"/>
      <c r="J49" s="4"/>
      <c r="K49" s="4"/>
      <c r="L49" s="4"/>
      <c r="M49" s="4"/>
      <c r="N49" s="20"/>
    </row>
    <row r="50" spans="1:14" ht="18" customHeight="1" x14ac:dyDescent="0.2">
      <c r="A50" s="7"/>
      <c r="B50" s="2" t="s">
        <v>248</v>
      </c>
      <c r="C50" s="10"/>
      <c r="D50" s="246"/>
      <c r="E50" s="9">
        <f>G50</f>
        <v>0</v>
      </c>
      <c r="F50" s="241"/>
      <c r="G50" s="246"/>
      <c r="H50" s="241"/>
      <c r="I50" s="4"/>
      <c r="J50" s="4"/>
      <c r="K50" s="4"/>
      <c r="L50" s="4"/>
      <c r="M50" s="4"/>
      <c r="N50" s="20"/>
    </row>
    <row r="51" spans="1:14" ht="104.25" hidden="1" customHeight="1" x14ac:dyDescent="0.2">
      <c r="A51" s="7"/>
      <c r="B51" s="2" t="s">
        <v>73</v>
      </c>
      <c r="C51" s="10"/>
      <c r="D51" s="246"/>
      <c r="E51" s="9">
        <f t="shared" ref="E51:E61" si="3">G51</f>
        <v>0</v>
      </c>
      <c r="F51" s="241"/>
      <c r="G51" s="246"/>
      <c r="H51" s="241"/>
      <c r="I51" s="4"/>
      <c r="J51" s="4"/>
      <c r="K51" s="4"/>
      <c r="L51" s="4"/>
      <c r="M51" s="4"/>
      <c r="N51" s="20"/>
    </row>
    <row r="52" spans="1:14" ht="18" customHeight="1" x14ac:dyDescent="0.2">
      <c r="A52" s="7"/>
      <c r="B52" s="2" t="s">
        <v>73</v>
      </c>
      <c r="C52" s="10"/>
      <c r="D52" s="246"/>
      <c r="E52" s="9">
        <f t="shared" si="3"/>
        <v>0</v>
      </c>
      <c r="F52" s="241"/>
      <c r="G52" s="246"/>
      <c r="H52" s="241"/>
      <c r="I52" s="4"/>
      <c r="J52" s="4"/>
      <c r="K52" s="4"/>
      <c r="L52" s="4"/>
      <c r="M52" s="4"/>
      <c r="N52" s="20"/>
    </row>
    <row r="53" spans="1:14" ht="17.25" customHeight="1" x14ac:dyDescent="0.2">
      <c r="A53" s="7"/>
      <c r="B53" s="2" t="s">
        <v>74</v>
      </c>
      <c r="C53" s="10"/>
      <c r="D53" s="246"/>
      <c r="E53" s="9">
        <f t="shared" si="3"/>
        <v>0</v>
      </c>
      <c r="F53" s="241"/>
      <c r="G53" s="246"/>
      <c r="H53" s="241"/>
      <c r="I53" s="4"/>
      <c r="J53" s="4"/>
      <c r="K53" s="4"/>
      <c r="L53" s="4"/>
      <c r="M53" s="4"/>
      <c r="N53" s="20"/>
    </row>
    <row r="54" spans="1:14" ht="17.399999999999999" customHeight="1" x14ac:dyDescent="0.2">
      <c r="A54" s="7"/>
      <c r="B54" s="2" t="s">
        <v>75</v>
      </c>
      <c r="C54" s="10"/>
      <c r="D54" s="246"/>
      <c r="E54" s="9">
        <f t="shared" si="3"/>
        <v>0</v>
      </c>
      <c r="F54" s="241"/>
      <c r="G54" s="246"/>
      <c r="H54" s="241"/>
      <c r="I54" s="4"/>
      <c r="J54" s="4"/>
      <c r="K54" s="4"/>
      <c r="L54" s="4"/>
      <c r="M54" s="4"/>
      <c r="N54" s="20"/>
    </row>
    <row r="55" spans="1:14" ht="17.399999999999999" customHeight="1" x14ac:dyDescent="0.2">
      <c r="A55" s="7"/>
      <c r="B55" s="2" t="s">
        <v>76</v>
      </c>
      <c r="C55" s="10"/>
      <c r="D55" s="246"/>
      <c r="E55" s="9">
        <f t="shared" si="3"/>
        <v>0</v>
      </c>
      <c r="F55" s="241"/>
      <c r="G55" s="246"/>
      <c r="H55" s="241"/>
      <c r="I55" s="4"/>
      <c r="J55" s="4"/>
      <c r="K55" s="4"/>
      <c r="L55" s="4"/>
      <c r="M55" s="4"/>
      <c r="N55" s="20"/>
    </row>
    <row r="56" spans="1:14" ht="17.399999999999999" customHeight="1" x14ac:dyDescent="0.2">
      <c r="A56" s="7"/>
      <c r="B56" s="2" t="s">
        <v>249</v>
      </c>
      <c r="C56" s="10"/>
      <c r="D56" s="246"/>
      <c r="E56" s="9">
        <f t="shared" si="3"/>
        <v>0</v>
      </c>
      <c r="F56" s="241"/>
      <c r="G56" s="246"/>
      <c r="H56" s="241"/>
      <c r="I56" s="4"/>
      <c r="J56" s="4"/>
      <c r="K56" s="4"/>
      <c r="L56" s="4"/>
      <c r="M56" s="4"/>
      <c r="N56" s="20"/>
    </row>
    <row r="57" spans="1:14" ht="17.25" customHeight="1" x14ac:dyDescent="0.2">
      <c r="A57" s="7"/>
      <c r="B57" s="2" t="s">
        <v>77</v>
      </c>
      <c r="C57" s="10"/>
      <c r="D57" s="246"/>
      <c r="E57" s="9">
        <f t="shared" si="3"/>
        <v>0</v>
      </c>
      <c r="F57" s="241"/>
      <c r="G57" s="246"/>
      <c r="H57" s="241"/>
      <c r="I57" s="4"/>
      <c r="J57" s="4"/>
      <c r="K57" s="4"/>
      <c r="L57" s="4"/>
      <c r="M57" s="4"/>
      <c r="N57" s="20"/>
    </row>
    <row r="58" spans="1:14" ht="17.399999999999999" customHeight="1" x14ac:dyDescent="0.2">
      <c r="A58" s="7"/>
      <c r="B58" s="2" t="s">
        <v>78</v>
      </c>
      <c r="C58" s="10"/>
      <c r="D58" s="246"/>
      <c r="E58" s="9">
        <f t="shared" si="3"/>
        <v>0</v>
      </c>
      <c r="F58" s="241"/>
      <c r="G58" s="246"/>
      <c r="H58" s="241"/>
      <c r="I58" s="4"/>
      <c r="J58" s="4"/>
      <c r="K58" s="4"/>
      <c r="L58" s="4"/>
      <c r="M58" s="4"/>
      <c r="N58" s="20"/>
    </row>
    <row r="59" spans="1:14" ht="17.399999999999999" customHeight="1" x14ac:dyDescent="0.2">
      <c r="A59" s="7"/>
      <c r="B59" s="293"/>
      <c r="C59" s="294"/>
      <c r="D59" s="246"/>
      <c r="E59" s="9">
        <f t="shared" si="3"/>
        <v>0</v>
      </c>
      <c r="F59" s="241"/>
      <c r="G59" s="246"/>
      <c r="H59" s="241"/>
      <c r="I59" s="4"/>
      <c r="J59" s="4"/>
      <c r="K59" s="4"/>
      <c r="L59" s="4"/>
      <c r="M59" s="4"/>
      <c r="N59" s="20"/>
    </row>
    <row r="60" spans="1:14" ht="17.399999999999999" customHeight="1" x14ac:dyDescent="0.2">
      <c r="A60" s="7"/>
      <c r="B60" s="293"/>
      <c r="C60" s="294"/>
      <c r="D60" s="246"/>
      <c r="E60" s="9">
        <f t="shared" si="3"/>
        <v>0</v>
      </c>
      <c r="F60" s="241"/>
      <c r="G60" s="246"/>
      <c r="H60" s="241"/>
      <c r="I60" s="4"/>
      <c r="J60" s="4"/>
      <c r="K60" s="4"/>
      <c r="L60" s="4"/>
      <c r="M60" s="4"/>
      <c r="N60" s="20"/>
    </row>
    <row r="61" spans="1:14" ht="17.399999999999999" customHeight="1" x14ac:dyDescent="0.2">
      <c r="A61" s="7"/>
      <c r="B61" s="293"/>
      <c r="C61" s="294"/>
      <c r="D61" s="246"/>
      <c r="E61" s="9">
        <f t="shared" si="3"/>
        <v>0</v>
      </c>
      <c r="F61" s="241"/>
      <c r="G61" s="246"/>
      <c r="H61" s="241"/>
      <c r="I61" s="4"/>
      <c r="J61" s="4"/>
      <c r="K61" s="4"/>
      <c r="L61" s="4"/>
      <c r="M61" s="4"/>
      <c r="N61" s="20"/>
    </row>
    <row r="62" spans="1:14" ht="17.399999999999999" customHeight="1" x14ac:dyDescent="0.2">
      <c r="A62" s="440" t="s">
        <v>250</v>
      </c>
      <c r="B62" s="432"/>
      <c r="C62" s="441"/>
      <c r="D62" s="246"/>
      <c r="E62" s="4">
        <f t="shared" ref="E62:E72" si="4">G62</f>
        <v>0</v>
      </c>
      <c r="F62" s="241"/>
      <c r="G62" s="246"/>
      <c r="H62" s="241"/>
      <c r="I62" s="4"/>
      <c r="J62" s="4"/>
      <c r="K62" s="4"/>
      <c r="L62" s="4"/>
      <c r="M62" s="4"/>
      <c r="N62" s="20"/>
    </row>
    <row r="63" spans="1:14" ht="17.25" customHeight="1" x14ac:dyDescent="0.2">
      <c r="A63" s="440" t="s">
        <v>78</v>
      </c>
      <c r="B63" s="432"/>
      <c r="C63" s="441"/>
      <c r="D63" s="246"/>
      <c r="E63" s="4">
        <f t="shared" si="4"/>
        <v>0</v>
      </c>
      <c r="F63" s="241"/>
      <c r="G63" s="246"/>
      <c r="H63" s="241"/>
      <c r="I63" s="4"/>
      <c r="J63" s="4"/>
      <c r="K63" s="4"/>
      <c r="L63" s="4"/>
      <c r="M63" s="4"/>
      <c r="N63" s="20"/>
    </row>
    <row r="64" spans="1:14" ht="17.399999999999999" customHeight="1" x14ac:dyDescent="0.2">
      <c r="A64" s="440" t="s">
        <v>474</v>
      </c>
      <c r="B64" s="432"/>
      <c r="C64" s="441"/>
      <c r="D64" s="246"/>
      <c r="E64" s="4">
        <f t="shared" si="4"/>
        <v>0</v>
      </c>
      <c r="F64" s="241"/>
      <c r="G64" s="246"/>
      <c r="H64" s="241"/>
      <c r="I64" s="4"/>
      <c r="J64" s="4"/>
      <c r="K64" s="4"/>
      <c r="L64" s="4"/>
      <c r="M64" s="4"/>
      <c r="N64" s="20"/>
    </row>
    <row r="65" spans="1:14" ht="17.399999999999999" customHeight="1" x14ac:dyDescent="0.2">
      <c r="A65" s="434"/>
      <c r="B65" s="435"/>
      <c r="C65" s="436"/>
      <c r="D65" s="246"/>
      <c r="E65" s="4">
        <f t="shared" si="4"/>
        <v>0</v>
      </c>
      <c r="F65" s="241"/>
      <c r="G65" s="246"/>
      <c r="H65" s="241"/>
      <c r="I65" s="4"/>
      <c r="J65" s="4"/>
      <c r="K65" s="4"/>
      <c r="L65" s="4"/>
      <c r="M65" s="4"/>
      <c r="N65" s="20"/>
    </row>
    <row r="66" spans="1:14" ht="17.399999999999999" customHeight="1" x14ac:dyDescent="0.2">
      <c r="A66" s="434"/>
      <c r="B66" s="435"/>
      <c r="C66" s="436"/>
      <c r="D66" s="246"/>
      <c r="E66" s="4">
        <f t="shared" si="4"/>
        <v>0</v>
      </c>
      <c r="F66" s="241"/>
      <c r="G66" s="246"/>
      <c r="H66" s="241"/>
      <c r="I66" s="4"/>
      <c r="J66" s="4"/>
      <c r="K66" s="4"/>
      <c r="L66" s="4"/>
      <c r="M66" s="4"/>
      <c r="N66" s="20"/>
    </row>
    <row r="67" spans="1:14" ht="17.25" customHeight="1" x14ac:dyDescent="0.2">
      <c r="A67" s="434"/>
      <c r="B67" s="435"/>
      <c r="C67" s="436"/>
      <c r="D67" s="246"/>
      <c r="E67" s="4">
        <f t="shared" si="4"/>
        <v>0</v>
      </c>
      <c r="F67" s="241"/>
      <c r="G67" s="246"/>
      <c r="H67" s="241"/>
      <c r="I67" s="4"/>
      <c r="J67" s="4"/>
      <c r="K67" s="4"/>
      <c r="L67" s="4"/>
      <c r="M67" s="4"/>
      <c r="N67" s="20"/>
    </row>
    <row r="68" spans="1:14" ht="17.399999999999999" customHeight="1" x14ac:dyDescent="0.2">
      <c r="A68" s="434"/>
      <c r="B68" s="435"/>
      <c r="C68" s="436"/>
      <c r="D68" s="246"/>
      <c r="E68" s="4">
        <f t="shared" si="4"/>
        <v>0</v>
      </c>
      <c r="F68" s="241"/>
      <c r="G68" s="246"/>
      <c r="H68" s="241"/>
      <c r="I68" s="4"/>
      <c r="J68" s="4"/>
      <c r="K68" s="4"/>
      <c r="L68" s="4"/>
      <c r="M68" s="4"/>
      <c r="N68" s="20"/>
    </row>
    <row r="69" spans="1:14" ht="17.399999999999999" customHeight="1" x14ac:dyDescent="0.2">
      <c r="A69" s="434"/>
      <c r="B69" s="435"/>
      <c r="C69" s="436"/>
      <c r="D69" s="246"/>
      <c r="E69" s="4">
        <f t="shared" si="4"/>
        <v>0</v>
      </c>
      <c r="F69" s="241"/>
      <c r="G69" s="246"/>
      <c r="H69" s="241"/>
      <c r="I69" s="4"/>
      <c r="J69" s="4"/>
      <c r="K69" s="4"/>
      <c r="L69" s="4"/>
      <c r="M69" s="4"/>
      <c r="N69" s="20"/>
    </row>
    <row r="70" spans="1:14" ht="17.399999999999999" customHeight="1" x14ac:dyDescent="0.2">
      <c r="A70" s="434"/>
      <c r="B70" s="435"/>
      <c r="C70" s="436"/>
      <c r="D70" s="246"/>
      <c r="E70" s="4">
        <f t="shared" si="4"/>
        <v>0</v>
      </c>
      <c r="F70" s="241"/>
      <c r="G70" s="246"/>
      <c r="H70" s="241"/>
      <c r="I70" s="4"/>
      <c r="J70" s="4"/>
      <c r="K70" s="4"/>
      <c r="L70" s="4"/>
      <c r="M70" s="4"/>
      <c r="N70" s="20"/>
    </row>
    <row r="71" spans="1:14" ht="17.399999999999999" customHeight="1" x14ac:dyDescent="0.2">
      <c r="A71" s="434"/>
      <c r="B71" s="435"/>
      <c r="C71" s="436"/>
      <c r="D71" s="246"/>
      <c r="E71" s="4">
        <f t="shared" si="4"/>
        <v>0</v>
      </c>
      <c r="F71" s="241"/>
      <c r="G71" s="246"/>
      <c r="H71" s="241"/>
      <c r="I71" s="4"/>
      <c r="J71" s="4"/>
      <c r="K71" s="4"/>
      <c r="L71" s="4"/>
      <c r="M71" s="4"/>
      <c r="N71" s="20"/>
    </row>
    <row r="72" spans="1:14" ht="17.399999999999999" customHeight="1" x14ac:dyDescent="0.2">
      <c r="A72" s="434"/>
      <c r="B72" s="435"/>
      <c r="C72" s="436"/>
      <c r="D72" s="246"/>
      <c r="E72" s="4">
        <f t="shared" si="4"/>
        <v>0</v>
      </c>
      <c r="F72" s="241"/>
      <c r="G72" s="246"/>
      <c r="H72" s="241"/>
      <c r="I72" s="4"/>
      <c r="J72" s="4"/>
      <c r="K72" s="4"/>
      <c r="L72" s="4"/>
      <c r="M72" s="4"/>
      <c r="N72" s="20"/>
    </row>
    <row r="73" spans="1:14" x14ac:dyDescent="0.2">
      <c r="A73" s="144"/>
      <c r="B73" s="144"/>
      <c r="C73" s="144"/>
      <c r="D73" s="144"/>
      <c r="E73" s="144"/>
      <c r="F73" s="144"/>
      <c r="G73" s="144"/>
      <c r="H73" s="144"/>
      <c r="I73" s="144"/>
      <c r="J73" s="144"/>
      <c r="K73" s="144"/>
      <c r="L73" s="144"/>
      <c r="M73" s="144"/>
      <c r="N73" s="68"/>
    </row>
    <row r="74" spans="1:14" x14ac:dyDescent="0.2">
      <c r="A74" s="143" t="s">
        <v>251</v>
      </c>
      <c r="B74" s="143"/>
      <c r="C74" s="143"/>
      <c r="D74" s="68"/>
      <c r="E74" s="68"/>
      <c r="F74" s="68"/>
      <c r="G74" s="68"/>
      <c r="H74" s="68"/>
      <c r="I74" s="68"/>
      <c r="J74" s="68"/>
      <c r="K74" s="68"/>
      <c r="L74" s="68"/>
      <c r="M74" s="68"/>
    </row>
    <row r="75" spans="1:14" x14ac:dyDescent="0.2">
      <c r="A75" s="457"/>
      <c r="B75" s="457"/>
      <c r="C75" s="457"/>
      <c r="D75" s="457"/>
      <c r="E75" s="457"/>
      <c r="F75" s="457"/>
      <c r="G75" s="457"/>
      <c r="H75" s="457"/>
      <c r="I75" s="457"/>
      <c r="J75" s="457"/>
      <c r="K75" s="457"/>
      <c r="L75" s="457"/>
      <c r="M75" s="457"/>
    </row>
    <row r="76" spans="1:14" x14ac:dyDescent="0.2">
      <c r="A76" s="457"/>
      <c r="B76" s="457"/>
      <c r="C76" s="457"/>
      <c r="D76" s="457"/>
      <c r="E76" s="457"/>
      <c r="F76" s="457"/>
      <c r="G76" s="457"/>
      <c r="H76" s="457"/>
      <c r="I76" s="457"/>
      <c r="J76" s="457"/>
      <c r="K76" s="457"/>
      <c r="L76" s="457"/>
      <c r="M76" s="457"/>
    </row>
    <row r="77" spans="1:14" x14ac:dyDescent="0.2">
      <c r="A77" s="457"/>
      <c r="B77" s="457"/>
      <c r="C77" s="457"/>
      <c r="D77" s="457"/>
      <c r="E77" s="457"/>
      <c r="F77" s="457"/>
      <c r="G77" s="457"/>
      <c r="H77" s="457"/>
      <c r="I77" s="457"/>
      <c r="J77" s="457"/>
      <c r="K77" s="457"/>
      <c r="L77" s="457"/>
      <c r="M77" s="457"/>
    </row>
    <row r="78" spans="1:14" x14ac:dyDescent="0.2">
      <c r="A78" s="457"/>
      <c r="B78" s="457"/>
      <c r="C78" s="457"/>
      <c r="D78" s="457"/>
      <c r="E78" s="457"/>
      <c r="F78" s="457"/>
      <c r="G78" s="457"/>
      <c r="H78" s="457"/>
      <c r="I78" s="457"/>
      <c r="J78" s="457"/>
      <c r="K78" s="457"/>
      <c r="L78" s="457"/>
      <c r="M78" s="457"/>
    </row>
    <row r="79" spans="1:14" x14ac:dyDescent="0.2">
      <c r="A79" s="457"/>
      <c r="B79" s="457"/>
      <c r="C79" s="457"/>
      <c r="D79" s="457"/>
      <c r="E79" s="457"/>
      <c r="F79" s="457"/>
      <c r="G79" s="457"/>
      <c r="H79" s="457"/>
      <c r="I79" s="457"/>
      <c r="J79" s="457"/>
      <c r="K79" s="457"/>
      <c r="L79" s="457"/>
      <c r="M79" s="457"/>
    </row>
    <row r="80" spans="1:14" x14ac:dyDescent="0.2">
      <c r="A80" s="457"/>
      <c r="B80" s="457"/>
      <c r="C80" s="457"/>
      <c r="D80" s="457"/>
      <c r="E80" s="457"/>
      <c r="F80" s="457"/>
      <c r="G80" s="457"/>
      <c r="H80" s="457"/>
      <c r="I80" s="457"/>
      <c r="J80" s="457"/>
      <c r="K80" s="457"/>
      <c r="L80" s="457"/>
      <c r="M80" s="457"/>
    </row>
    <row r="81" spans="1:13" x14ac:dyDescent="0.2">
      <c r="A81" s="457"/>
      <c r="B81" s="457"/>
      <c r="C81" s="457"/>
      <c r="D81" s="457"/>
      <c r="E81" s="457"/>
      <c r="F81" s="457"/>
      <c r="G81" s="457"/>
      <c r="H81" s="457"/>
      <c r="I81" s="457"/>
      <c r="J81" s="457"/>
      <c r="K81" s="457"/>
      <c r="L81" s="457"/>
      <c r="M81" s="457"/>
    </row>
    <row r="82" spans="1:13" x14ac:dyDescent="0.2">
      <c r="A82" s="457"/>
      <c r="B82" s="457"/>
      <c r="C82" s="457"/>
      <c r="D82" s="457"/>
      <c r="E82" s="457"/>
      <c r="F82" s="457"/>
      <c r="G82" s="457"/>
      <c r="H82" s="457"/>
      <c r="I82" s="457"/>
      <c r="J82" s="457"/>
      <c r="K82" s="457"/>
      <c r="L82" s="457"/>
      <c r="M82" s="457"/>
    </row>
    <row r="83" spans="1:13" x14ac:dyDescent="0.2">
      <c r="A83" s="457"/>
      <c r="B83" s="457"/>
      <c r="C83" s="457"/>
      <c r="D83" s="457"/>
      <c r="E83" s="457"/>
      <c r="F83" s="457"/>
      <c r="G83" s="457"/>
      <c r="H83" s="457"/>
      <c r="I83" s="457"/>
      <c r="J83" s="457"/>
      <c r="K83" s="457"/>
      <c r="L83" s="457"/>
      <c r="M83" s="457"/>
    </row>
    <row r="84" spans="1:13" x14ac:dyDescent="0.2">
      <c r="A84" s="457"/>
      <c r="B84" s="457"/>
      <c r="C84" s="457"/>
      <c r="D84" s="457"/>
      <c r="E84" s="457"/>
      <c r="F84" s="457"/>
      <c r="G84" s="457"/>
      <c r="H84" s="457"/>
      <c r="I84" s="457"/>
      <c r="J84" s="457"/>
      <c r="K84" s="457"/>
      <c r="L84" s="457"/>
      <c r="M84" s="457"/>
    </row>
    <row r="85" spans="1:13" x14ac:dyDescent="0.2">
      <c r="A85" s="457"/>
      <c r="B85" s="457"/>
      <c r="C85" s="457"/>
      <c r="D85" s="457"/>
      <c r="E85" s="457"/>
      <c r="F85" s="457"/>
      <c r="G85" s="457"/>
      <c r="H85" s="457"/>
      <c r="I85" s="457"/>
      <c r="J85" s="457"/>
      <c r="K85" s="457"/>
      <c r="L85" s="457"/>
      <c r="M85" s="457"/>
    </row>
    <row r="86" spans="1:13" x14ac:dyDescent="0.2">
      <c r="A86" s="457"/>
      <c r="B86" s="457"/>
      <c r="C86" s="457"/>
      <c r="D86" s="457"/>
      <c r="E86" s="457"/>
      <c r="F86" s="457"/>
      <c r="G86" s="457"/>
      <c r="H86" s="457"/>
      <c r="I86" s="457"/>
      <c r="J86" s="457"/>
      <c r="K86" s="457"/>
      <c r="L86" s="457"/>
      <c r="M86" s="457"/>
    </row>
    <row r="87" spans="1:13" x14ac:dyDescent="0.2">
      <c r="A87" s="457"/>
      <c r="B87" s="457"/>
      <c r="C87" s="457"/>
      <c r="D87" s="457"/>
      <c r="E87" s="457"/>
      <c r="F87" s="457"/>
      <c r="G87" s="457"/>
      <c r="H87" s="457"/>
      <c r="I87" s="457"/>
      <c r="J87" s="457"/>
      <c r="K87" s="457"/>
      <c r="L87" s="457"/>
      <c r="M87" s="457"/>
    </row>
    <row r="88" spans="1:13" x14ac:dyDescent="0.2">
      <c r="A88" s="457"/>
      <c r="B88" s="457"/>
      <c r="C88" s="457"/>
      <c r="D88" s="457"/>
      <c r="E88" s="457"/>
      <c r="F88" s="457"/>
      <c r="G88" s="457"/>
      <c r="H88" s="457"/>
      <c r="I88" s="457"/>
      <c r="J88" s="457"/>
      <c r="K88" s="457"/>
      <c r="L88" s="457"/>
      <c r="M88" s="457"/>
    </row>
    <row r="89" spans="1:13" x14ac:dyDescent="0.2">
      <c r="A89" s="457"/>
      <c r="B89" s="457"/>
      <c r="C89" s="457"/>
      <c r="D89" s="457"/>
      <c r="E89" s="457"/>
      <c r="F89" s="457"/>
      <c r="G89" s="457"/>
      <c r="H89" s="457"/>
      <c r="I89" s="457"/>
      <c r="J89" s="457"/>
      <c r="K89" s="457"/>
      <c r="L89" s="457"/>
      <c r="M89" s="457"/>
    </row>
    <row r="90" spans="1:13" x14ac:dyDescent="0.2">
      <c r="A90" s="457"/>
      <c r="B90" s="457"/>
      <c r="C90" s="457"/>
      <c r="D90" s="457"/>
      <c r="E90" s="457"/>
      <c r="F90" s="457"/>
      <c r="G90" s="457"/>
      <c r="H90" s="457"/>
      <c r="I90" s="457"/>
      <c r="J90" s="457"/>
      <c r="K90" s="457"/>
      <c r="L90" s="457"/>
      <c r="M90" s="457"/>
    </row>
    <row r="91" spans="1:13" x14ac:dyDescent="0.2">
      <c r="A91" s="457"/>
      <c r="B91" s="457"/>
      <c r="C91" s="457"/>
      <c r="D91" s="457"/>
      <c r="E91" s="457"/>
      <c r="F91" s="457"/>
      <c r="G91" s="457"/>
      <c r="H91" s="457"/>
      <c r="I91" s="457"/>
      <c r="J91" s="457"/>
      <c r="K91" s="457"/>
      <c r="L91" s="457"/>
      <c r="M91" s="457"/>
    </row>
    <row r="92" spans="1:13" x14ac:dyDescent="0.2">
      <c r="A92" s="457"/>
      <c r="B92" s="457"/>
      <c r="C92" s="457"/>
      <c r="D92" s="457"/>
      <c r="E92" s="457"/>
      <c r="F92" s="457"/>
      <c r="G92" s="457"/>
      <c r="H92" s="457"/>
      <c r="I92" s="457"/>
      <c r="J92" s="457"/>
      <c r="K92" s="457"/>
      <c r="L92" s="457"/>
      <c r="M92" s="457"/>
    </row>
    <row r="93" spans="1:13" x14ac:dyDescent="0.2">
      <c r="A93" s="457"/>
      <c r="B93" s="457"/>
      <c r="C93" s="457"/>
      <c r="D93" s="457"/>
      <c r="E93" s="457"/>
      <c r="F93" s="457"/>
      <c r="G93" s="457"/>
      <c r="H93" s="457"/>
      <c r="I93" s="457"/>
      <c r="J93" s="457"/>
      <c r="K93" s="457"/>
      <c r="L93" s="457"/>
      <c r="M93" s="457"/>
    </row>
    <row r="94" spans="1:13" x14ac:dyDescent="0.2">
      <c r="A94" s="457"/>
      <c r="B94" s="457"/>
      <c r="C94" s="457"/>
      <c r="D94" s="457"/>
      <c r="E94" s="457"/>
      <c r="F94" s="457"/>
      <c r="G94" s="457"/>
      <c r="H94" s="457"/>
      <c r="I94" s="457"/>
      <c r="J94" s="457"/>
      <c r="K94" s="457"/>
      <c r="L94" s="457"/>
      <c r="M94" s="457"/>
    </row>
  </sheetData>
  <mergeCells count="57">
    <mergeCell ref="A3:M3"/>
    <mergeCell ref="L16:L17"/>
    <mergeCell ref="M15:M17"/>
    <mergeCell ref="J16:J17"/>
    <mergeCell ref="I14:M14"/>
    <mergeCell ref="K16:K17"/>
    <mergeCell ref="A5:E5"/>
    <mergeCell ref="I5:K5"/>
    <mergeCell ref="I6:K6"/>
    <mergeCell ref="I7:K7"/>
    <mergeCell ref="I8:K8"/>
    <mergeCell ref="I15:I17"/>
    <mergeCell ref="H15:H17"/>
    <mergeCell ref="D15:D17"/>
    <mergeCell ref="F15:F17"/>
    <mergeCell ref="G15:G17"/>
    <mergeCell ref="A77:M77"/>
    <mergeCell ref="A69:C69"/>
    <mergeCell ref="A85:M85"/>
    <mergeCell ref="A86:M86"/>
    <mergeCell ref="A87:M87"/>
    <mergeCell ref="A82:M82"/>
    <mergeCell ref="A78:M78"/>
    <mergeCell ref="A75:M75"/>
    <mergeCell ref="A79:M79"/>
    <mergeCell ref="A80:M80"/>
    <mergeCell ref="A70:C70"/>
    <mergeCell ref="A71:C71"/>
    <mergeCell ref="A72:C72"/>
    <mergeCell ref="A81:M81"/>
    <mergeCell ref="A76:M76"/>
    <mergeCell ref="A88:M88"/>
    <mergeCell ref="A83:M83"/>
    <mergeCell ref="A84:M84"/>
    <mergeCell ref="A93:M93"/>
    <mergeCell ref="A94:M94"/>
    <mergeCell ref="A89:M89"/>
    <mergeCell ref="A90:M90"/>
    <mergeCell ref="A91:M91"/>
    <mergeCell ref="A92:M92"/>
    <mergeCell ref="A65:C65"/>
    <mergeCell ref="A66:C66"/>
    <mergeCell ref="A67:C67"/>
    <mergeCell ref="A68:C68"/>
    <mergeCell ref="J15:L15"/>
    <mergeCell ref="A64:C64"/>
    <mergeCell ref="A15:C17"/>
    <mergeCell ref="E15:E17"/>
    <mergeCell ref="A18:C18"/>
    <mergeCell ref="A62:C62"/>
    <mergeCell ref="A63:C63"/>
    <mergeCell ref="A40:C40"/>
    <mergeCell ref="I9:K9"/>
    <mergeCell ref="I10:K10"/>
    <mergeCell ref="I11:K11"/>
    <mergeCell ref="I12:K12"/>
    <mergeCell ref="N15:N17"/>
  </mergeCells>
  <phoneticPr fontId="2"/>
  <printOptions horizontalCentered="1"/>
  <pageMargins left="0.59055118110236227" right="0.59055118110236227" top="0.59055118110236227" bottom="0.62992125984251968" header="0.51181102362204722" footer="0.51181102362204722"/>
  <pageSetup paperSize="9" scale="91" orientation="portrait" r:id="rId1"/>
  <headerFooter alignWithMargins="0"/>
  <rowBreaks count="1" manualBreakCount="1">
    <brk id="54"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63"/>
  <sheetViews>
    <sheetView view="pageBreakPreview" topLeftCell="A25" zoomScaleNormal="100" zoomScaleSheetLayoutView="100" workbookViewId="0">
      <selection activeCell="B13" sqref="B13:B14"/>
    </sheetView>
  </sheetViews>
  <sheetFormatPr defaultColWidth="9" defaultRowHeight="13.2" x14ac:dyDescent="0.2"/>
  <cols>
    <col min="1" max="1" width="13" style="1" customWidth="1"/>
    <col min="2" max="2" width="13.33203125" style="1" customWidth="1"/>
    <col min="3" max="3" width="5.33203125" style="1" customWidth="1"/>
    <col min="4" max="4" width="13.21875" style="1" customWidth="1"/>
    <col min="5" max="5" width="15.109375" style="1" customWidth="1"/>
    <col min="6" max="7" width="9" style="1"/>
    <col min="8" max="8" width="10.88671875" style="1" customWidth="1"/>
    <col min="9" max="16384" width="9" style="1"/>
  </cols>
  <sheetData>
    <row r="1" spans="1:8" x14ac:dyDescent="0.2">
      <c r="A1" s="1" t="s">
        <v>486</v>
      </c>
    </row>
    <row r="3" spans="1:8" ht="21" x14ac:dyDescent="0.2">
      <c r="D3" s="21" t="s">
        <v>252</v>
      </c>
    </row>
    <row r="4" spans="1:8" ht="21" x14ac:dyDescent="0.2">
      <c r="D4" s="21"/>
    </row>
    <row r="5" spans="1:8" ht="25.5" customHeight="1" x14ac:dyDescent="0.2">
      <c r="A5" s="1" t="s">
        <v>253</v>
      </c>
      <c r="F5" s="470" t="s">
        <v>515</v>
      </c>
      <c r="G5" s="470"/>
      <c r="H5" s="246"/>
    </row>
    <row r="6" spans="1:8" ht="25.5" customHeight="1" x14ac:dyDescent="0.2">
      <c r="A6" s="437" t="s">
        <v>254</v>
      </c>
      <c r="B6" s="479"/>
      <c r="C6" s="437" t="s">
        <v>255</v>
      </c>
      <c r="D6" s="478"/>
      <c r="E6" s="478"/>
      <c r="F6" s="478"/>
      <c r="G6" s="478"/>
      <c r="H6" s="479"/>
    </row>
    <row r="7" spans="1:8" ht="28.5" customHeight="1" x14ac:dyDescent="0.2">
      <c r="A7" s="470" t="s">
        <v>256</v>
      </c>
      <c r="B7" s="503">
        <v>0</v>
      </c>
      <c r="C7" s="504" t="s">
        <v>83</v>
      </c>
      <c r="D7" s="505"/>
      <c r="E7" s="512">
        <f>H5*3519</f>
        <v>0</v>
      </c>
      <c r="F7" s="485" t="s">
        <v>516</v>
      </c>
      <c r="G7" s="486"/>
      <c r="H7" s="487"/>
    </row>
    <row r="8" spans="1:8" ht="28.5" customHeight="1" x14ac:dyDescent="0.2">
      <c r="A8" s="470"/>
      <c r="B8" s="503"/>
      <c r="C8" s="506"/>
      <c r="D8" s="507"/>
      <c r="E8" s="513"/>
      <c r="F8" s="488"/>
      <c r="G8" s="489"/>
      <c r="H8" s="490"/>
    </row>
    <row r="9" spans="1:8" ht="28.5" customHeight="1" x14ac:dyDescent="0.2">
      <c r="A9" s="470" t="s">
        <v>257</v>
      </c>
      <c r="B9" s="503">
        <v>0</v>
      </c>
      <c r="C9" s="514" t="s">
        <v>498</v>
      </c>
      <c r="D9" s="515"/>
      <c r="E9" s="483">
        <v>0</v>
      </c>
      <c r="F9" s="488"/>
      <c r="G9" s="489"/>
      <c r="H9" s="490"/>
    </row>
    <row r="10" spans="1:8" ht="28.5" customHeight="1" x14ac:dyDescent="0.2">
      <c r="A10" s="470"/>
      <c r="B10" s="503"/>
      <c r="C10" s="516"/>
      <c r="D10" s="517"/>
      <c r="E10" s="484"/>
      <c r="F10" s="488"/>
      <c r="G10" s="489"/>
      <c r="H10" s="490"/>
    </row>
    <row r="11" spans="1:8" ht="28.5" customHeight="1" x14ac:dyDescent="0.2">
      <c r="A11" s="470" t="s">
        <v>258</v>
      </c>
      <c r="B11" s="503">
        <v>0</v>
      </c>
      <c r="C11" s="508"/>
      <c r="D11" s="509"/>
      <c r="E11" s="483">
        <v>0</v>
      </c>
      <c r="F11" s="488"/>
      <c r="G11" s="489"/>
      <c r="H11" s="490"/>
    </row>
    <row r="12" spans="1:8" ht="28.5" customHeight="1" x14ac:dyDescent="0.2">
      <c r="A12" s="470"/>
      <c r="B12" s="503"/>
      <c r="C12" s="510"/>
      <c r="D12" s="511"/>
      <c r="E12" s="484"/>
      <c r="F12" s="491"/>
      <c r="G12" s="492"/>
      <c r="H12" s="493"/>
    </row>
    <row r="13" spans="1:8" ht="28.5" customHeight="1" x14ac:dyDescent="0.2">
      <c r="A13" s="451" t="s">
        <v>68</v>
      </c>
      <c r="B13" s="503">
        <v>0</v>
      </c>
      <c r="C13" s="15" t="s">
        <v>259</v>
      </c>
      <c r="D13" s="4" t="s">
        <v>84</v>
      </c>
      <c r="E13" s="25">
        <f>C29</f>
        <v>0</v>
      </c>
      <c r="F13" s="494" t="s">
        <v>481</v>
      </c>
      <c r="G13" s="495"/>
      <c r="H13" s="496"/>
    </row>
    <row r="14" spans="1:8" ht="28.5" customHeight="1" x14ac:dyDescent="0.2">
      <c r="A14" s="463"/>
      <c r="B14" s="503"/>
      <c r="C14" s="16" t="s">
        <v>260</v>
      </c>
      <c r="D14" s="4" t="s">
        <v>85</v>
      </c>
      <c r="E14" s="25">
        <f>F35</f>
        <v>0</v>
      </c>
      <c r="F14" s="497"/>
      <c r="G14" s="498"/>
      <c r="H14" s="499"/>
    </row>
    <row r="15" spans="1:8" ht="28.5" customHeight="1" x14ac:dyDescent="0.2">
      <c r="A15" s="476"/>
      <c r="B15" s="483">
        <v>0</v>
      </c>
      <c r="C15" s="16" t="s">
        <v>262</v>
      </c>
      <c r="D15" s="4" t="s">
        <v>86</v>
      </c>
      <c r="E15" s="25">
        <f>C55</f>
        <v>0</v>
      </c>
      <c r="F15" s="497"/>
      <c r="G15" s="498"/>
      <c r="H15" s="499"/>
    </row>
    <row r="16" spans="1:8" ht="28.5" customHeight="1" x14ac:dyDescent="0.2">
      <c r="A16" s="477"/>
      <c r="B16" s="484"/>
      <c r="C16" s="16" t="s">
        <v>263</v>
      </c>
      <c r="D16" s="480" t="s">
        <v>92</v>
      </c>
      <c r="E16" s="481">
        <f>C61</f>
        <v>0</v>
      </c>
      <c r="F16" s="497"/>
      <c r="G16" s="498"/>
      <c r="H16" s="499"/>
    </row>
    <row r="17" spans="1:8" ht="28.5" customHeight="1" x14ac:dyDescent="0.2">
      <c r="A17" s="23" t="s">
        <v>261</v>
      </c>
      <c r="B17" s="286">
        <v>0</v>
      </c>
      <c r="C17" s="11" t="s">
        <v>264</v>
      </c>
      <c r="D17" s="480"/>
      <c r="E17" s="482"/>
      <c r="F17" s="500"/>
      <c r="G17" s="501"/>
      <c r="H17" s="502"/>
    </row>
    <row r="18" spans="1:8" ht="28.5" customHeight="1" x14ac:dyDescent="0.2">
      <c r="A18" s="13" t="s">
        <v>265</v>
      </c>
      <c r="B18" s="26">
        <f>SUM(B7:B17)</f>
        <v>0</v>
      </c>
      <c r="C18" s="437" t="s">
        <v>265</v>
      </c>
      <c r="D18" s="479"/>
      <c r="E18" s="26">
        <f>SUM(E7:E17)</f>
        <v>0</v>
      </c>
      <c r="F18" s="2"/>
      <c r="G18" s="3"/>
      <c r="H18" s="10"/>
    </row>
    <row r="19" spans="1:8" ht="25.5" customHeight="1" x14ac:dyDescent="0.2">
      <c r="A19" s="24" t="s">
        <v>266</v>
      </c>
      <c r="C19" s="22"/>
    </row>
    <row r="20" spans="1:8" ht="25.5" customHeight="1" x14ac:dyDescent="0.2">
      <c r="A20" s="1" t="s">
        <v>623</v>
      </c>
    </row>
    <row r="21" spans="1:8" ht="25.5" customHeight="1" x14ac:dyDescent="0.2"/>
    <row r="22" spans="1:8" ht="25.5" customHeight="1" x14ac:dyDescent="0.2">
      <c r="A22" s="1" t="s">
        <v>267</v>
      </c>
    </row>
    <row r="23" spans="1:8" ht="25.5" customHeight="1" x14ac:dyDescent="0.2">
      <c r="A23" s="1" t="s">
        <v>87</v>
      </c>
    </row>
    <row r="24" spans="1:8" ht="25.5" customHeight="1" x14ac:dyDescent="0.2">
      <c r="A24" s="470" t="s">
        <v>268</v>
      </c>
      <c r="B24" s="470"/>
      <c r="C24" s="470" t="s">
        <v>269</v>
      </c>
      <c r="D24" s="470"/>
      <c r="E24" s="437" t="s">
        <v>270</v>
      </c>
      <c r="F24" s="478"/>
      <c r="G24" s="478"/>
      <c r="H24" s="479"/>
    </row>
    <row r="25" spans="1:8" ht="25.5" customHeight="1" x14ac:dyDescent="0.2">
      <c r="A25" s="475"/>
      <c r="B25" s="475"/>
      <c r="C25" s="473">
        <v>0</v>
      </c>
      <c r="D25" s="474"/>
      <c r="E25" s="434"/>
      <c r="F25" s="435"/>
      <c r="G25" s="435"/>
      <c r="H25" s="436"/>
    </row>
    <row r="26" spans="1:8" ht="25.5" customHeight="1" x14ac:dyDescent="0.2">
      <c r="A26" s="475"/>
      <c r="B26" s="475"/>
      <c r="C26" s="473">
        <v>0</v>
      </c>
      <c r="D26" s="474"/>
      <c r="E26" s="434"/>
      <c r="F26" s="435"/>
      <c r="G26" s="435"/>
      <c r="H26" s="436"/>
    </row>
    <row r="27" spans="1:8" ht="25.5" customHeight="1" x14ac:dyDescent="0.2">
      <c r="A27" s="475"/>
      <c r="B27" s="475"/>
      <c r="C27" s="473">
        <v>0</v>
      </c>
      <c r="D27" s="474"/>
      <c r="E27" s="434"/>
      <c r="F27" s="435"/>
      <c r="G27" s="435"/>
      <c r="H27" s="436"/>
    </row>
    <row r="28" spans="1:8" ht="25.5" customHeight="1" x14ac:dyDescent="0.2">
      <c r="A28" s="475"/>
      <c r="B28" s="475"/>
      <c r="C28" s="473">
        <v>0</v>
      </c>
      <c r="D28" s="474"/>
      <c r="E28" s="434"/>
      <c r="F28" s="435"/>
      <c r="G28" s="435"/>
      <c r="H28" s="436"/>
    </row>
    <row r="29" spans="1:8" ht="25.5" customHeight="1" x14ac:dyDescent="0.2">
      <c r="A29" s="437" t="s">
        <v>138</v>
      </c>
      <c r="B29" s="479"/>
      <c r="C29" s="471">
        <f>SUM(C25:D28)</f>
        <v>0</v>
      </c>
      <c r="D29" s="472"/>
      <c r="E29" s="440"/>
      <c r="F29" s="432"/>
      <c r="G29" s="432"/>
      <c r="H29" s="441"/>
    </row>
    <row r="30" spans="1:8" ht="25.5" customHeight="1" x14ac:dyDescent="0.2">
      <c r="A30" s="518"/>
      <c r="B30" s="518"/>
      <c r="C30" s="518"/>
      <c r="D30" s="518"/>
      <c r="E30" s="518"/>
      <c r="F30" s="518"/>
      <c r="G30" s="518"/>
      <c r="H30" s="518"/>
    </row>
    <row r="31" spans="1:8" ht="25.5" customHeight="1" x14ac:dyDescent="0.2">
      <c r="A31" s="1" t="s">
        <v>88</v>
      </c>
    </row>
    <row r="32" spans="1:8" ht="25.5" customHeight="1" x14ac:dyDescent="0.2">
      <c r="A32" s="470" t="s">
        <v>271</v>
      </c>
      <c r="B32" s="470"/>
      <c r="C32" s="470" t="s">
        <v>272</v>
      </c>
      <c r="D32" s="470"/>
      <c r="E32" s="238" t="s">
        <v>139</v>
      </c>
      <c r="F32" s="470" t="s">
        <v>273</v>
      </c>
      <c r="G32" s="470"/>
      <c r="H32" s="470"/>
    </row>
    <row r="33" spans="1:8" ht="25.5" customHeight="1" x14ac:dyDescent="0.2">
      <c r="A33" s="475"/>
      <c r="B33" s="475"/>
      <c r="C33" s="503">
        <v>0</v>
      </c>
      <c r="D33" s="503"/>
      <c r="E33" s="287">
        <v>0</v>
      </c>
      <c r="F33" s="521">
        <f>SUM(C33:E33)</f>
        <v>0</v>
      </c>
      <c r="G33" s="521"/>
      <c r="H33" s="521"/>
    </row>
    <row r="34" spans="1:8" ht="25.5" customHeight="1" x14ac:dyDescent="0.2">
      <c r="A34" s="475"/>
      <c r="B34" s="475"/>
      <c r="C34" s="503">
        <v>0</v>
      </c>
      <c r="D34" s="503"/>
      <c r="E34" s="287">
        <v>0</v>
      </c>
      <c r="F34" s="521">
        <f>SUM(C34:E34)</f>
        <v>0</v>
      </c>
      <c r="G34" s="521"/>
      <c r="H34" s="521"/>
    </row>
    <row r="35" spans="1:8" ht="25.5" customHeight="1" x14ac:dyDescent="0.2">
      <c r="A35" s="470" t="s">
        <v>89</v>
      </c>
      <c r="B35" s="470"/>
      <c r="C35" s="522">
        <f>SUM(C33:C34)</f>
        <v>0</v>
      </c>
      <c r="D35" s="522"/>
      <c r="E35" s="239">
        <f>SUM(E33:E34)</f>
        <v>0</v>
      </c>
      <c r="F35" s="522">
        <f>SUM(C35:E35)</f>
        <v>0</v>
      </c>
      <c r="G35" s="522"/>
      <c r="H35" s="522"/>
    </row>
    <row r="36" spans="1:8" ht="25.5" customHeight="1" x14ac:dyDescent="0.2">
      <c r="F36" s="1" t="s">
        <v>487</v>
      </c>
    </row>
    <row r="37" spans="1:8" ht="25.5" customHeight="1" x14ac:dyDescent="0.2">
      <c r="A37" s="1" t="s">
        <v>275</v>
      </c>
    </row>
    <row r="38" spans="1:8" ht="25.5" customHeight="1" x14ac:dyDescent="0.2">
      <c r="A38" s="437" t="s">
        <v>276</v>
      </c>
      <c r="B38" s="479"/>
      <c r="C38" s="470" t="s">
        <v>277</v>
      </c>
      <c r="D38" s="470"/>
      <c r="E38" s="470"/>
      <c r="F38" s="470"/>
      <c r="G38" s="470"/>
      <c r="H38" s="470"/>
    </row>
    <row r="39" spans="1:8" ht="25.5" customHeight="1" x14ac:dyDescent="0.2">
      <c r="A39" s="437"/>
      <c r="B39" s="479"/>
      <c r="C39" s="530" t="s">
        <v>324</v>
      </c>
      <c r="D39" s="530"/>
      <c r="E39" s="470" t="s">
        <v>278</v>
      </c>
      <c r="F39" s="470"/>
      <c r="G39" s="470" t="s">
        <v>265</v>
      </c>
      <c r="H39" s="470"/>
    </row>
    <row r="40" spans="1:8" ht="25.5" customHeight="1" x14ac:dyDescent="0.2">
      <c r="A40" s="519">
        <f>F33</f>
        <v>0</v>
      </c>
      <c r="B40" s="520"/>
      <c r="C40" s="503">
        <v>0</v>
      </c>
      <c r="D40" s="503"/>
      <c r="E40" s="503">
        <v>0</v>
      </c>
      <c r="F40" s="503"/>
      <c r="G40" s="521">
        <f>SUM(C40:F40)</f>
        <v>0</v>
      </c>
      <c r="H40" s="521"/>
    </row>
    <row r="41" spans="1:8" ht="25.5" customHeight="1" x14ac:dyDescent="0.2">
      <c r="A41" s="519">
        <f>F34</f>
        <v>0</v>
      </c>
      <c r="B41" s="520"/>
      <c r="C41" s="503">
        <v>0</v>
      </c>
      <c r="D41" s="503"/>
      <c r="E41" s="503">
        <v>0</v>
      </c>
      <c r="F41" s="503"/>
      <c r="G41" s="521">
        <f>SUM(C41:F41)</f>
        <v>0</v>
      </c>
      <c r="H41" s="521"/>
    </row>
    <row r="42" spans="1:8" ht="25.5" customHeight="1" x14ac:dyDescent="0.2">
      <c r="A42" s="437" t="s">
        <v>274</v>
      </c>
      <c r="B42" s="479"/>
      <c r="C42" s="522">
        <f>SUM(C40:C41)</f>
        <v>0</v>
      </c>
      <c r="D42" s="522"/>
      <c r="E42" s="522">
        <f>SUM(E40:E41)</f>
        <v>0</v>
      </c>
      <c r="F42" s="522"/>
      <c r="G42" s="522">
        <f>SUM(C42:F42)</f>
        <v>0</v>
      </c>
      <c r="H42" s="522"/>
    </row>
    <row r="43" spans="1:8" ht="25.5" customHeight="1" x14ac:dyDescent="0.2">
      <c r="D43" s="1" t="s">
        <v>488</v>
      </c>
    </row>
    <row r="44" spans="1:8" ht="25.5" customHeight="1" x14ac:dyDescent="0.2">
      <c r="A44" s="1" t="s">
        <v>279</v>
      </c>
    </row>
    <row r="45" spans="1:8" ht="25.5" customHeight="1" x14ac:dyDescent="0.2">
      <c r="A45" s="504" t="s">
        <v>485</v>
      </c>
      <c r="B45" s="505"/>
      <c r="C45" s="504" t="s">
        <v>482</v>
      </c>
      <c r="D45" s="505"/>
      <c r="E45" s="504" t="s">
        <v>483</v>
      </c>
      <c r="F45" s="524"/>
      <c r="G45" s="524"/>
      <c r="H45" s="505"/>
    </row>
    <row r="46" spans="1:8" ht="25.5" customHeight="1" x14ac:dyDescent="0.2">
      <c r="A46" s="506"/>
      <c r="B46" s="507"/>
      <c r="C46" s="506"/>
      <c r="D46" s="507"/>
      <c r="E46" s="506"/>
      <c r="F46" s="525"/>
      <c r="G46" s="525"/>
      <c r="H46" s="507"/>
    </row>
    <row r="47" spans="1:8" ht="25.5" customHeight="1" x14ac:dyDescent="0.2">
      <c r="A47" s="434"/>
      <c r="B47" s="436"/>
      <c r="C47" s="503">
        <v>0</v>
      </c>
      <c r="D47" s="503"/>
      <c r="E47" s="523"/>
      <c r="F47" s="523"/>
      <c r="G47" s="523"/>
      <c r="H47" s="523"/>
    </row>
    <row r="48" spans="1:8" ht="25.5" customHeight="1" x14ac:dyDescent="0.2">
      <c r="A48" s="434"/>
      <c r="B48" s="436"/>
      <c r="C48" s="503">
        <v>0</v>
      </c>
      <c r="D48" s="503"/>
      <c r="E48" s="523"/>
      <c r="F48" s="523"/>
      <c r="G48" s="523"/>
      <c r="H48" s="523"/>
    </row>
    <row r="49" spans="1:8" ht="25.5" customHeight="1" x14ac:dyDescent="0.2">
      <c r="A49" s="528" t="s">
        <v>282</v>
      </c>
      <c r="B49" s="529"/>
      <c r="C49" s="238" t="s">
        <v>484</v>
      </c>
      <c r="D49" s="526"/>
      <c r="E49" s="527"/>
      <c r="F49" s="238" t="s">
        <v>283</v>
      </c>
      <c r="G49" s="503">
        <v>0</v>
      </c>
      <c r="H49" s="503"/>
    </row>
    <row r="50" spans="1:8" ht="25.5" customHeight="1" x14ac:dyDescent="0.2">
      <c r="A50" s="12"/>
    </row>
    <row r="51" spans="1:8" ht="25.5" customHeight="1" x14ac:dyDescent="0.2">
      <c r="A51" s="1" t="s">
        <v>90</v>
      </c>
    </row>
    <row r="52" spans="1:8" ht="25.5" customHeight="1" x14ac:dyDescent="0.2">
      <c r="A52" s="470" t="s">
        <v>161</v>
      </c>
      <c r="B52" s="470"/>
      <c r="C52" s="470" t="s">
        <v>281</v>
      </c>
      <c r="D52" s="470"/>
      <c r="E52" s="470" t="s">
        <v>284</v>
      </c>
      <c r="F52" s="470"/>
      <c r="G52" s="470"/>
      <c r="H52" s="470"/>
    </row>
    <row r="53" spans="1:8" ht="25.5" customHeight="1" x14ac:dyDescent="0.2">
      <c r="A53" s="475"/>
      <c r="B53" s="475"/>
      <c r="C53" s="503">
        <v>0</v>
      </c>
      <c r="D53" s="503"/>
      <c r="E53" s="523"/>
      <c r="F53" s="523"/>
      <c r="G53" s="523"/>
      <c r="H53" s="523"/>
    </row>
    <row r="54" spans="1:8" ht="25.5" customHeight="1" x14ac:dyDescent="0.2">
      <c r="A54" s="475"/>
      <c r="B54" s="475"/>
      <c r="C54" s="503">
        <v>0</v>
      </c>
      <c r="D54" s="503"/>
      <c r="E54" s="523"/>
      <c r="F54" s="523"/>
      <c r="G54" s="523"/>
      <c r="H54" s="523"/>
    </row>
    <row r="55" spans="1:8" ht="25.5" customHeight="1" x14ac:dyDescent="0.2">
      <c r="A55" s="470" t="s">
        <v>140</v>
      </c>
      <c r="B55" s="470"/>
      <c r="C55" s="471">
        <f>SUM(C53:C54)</f>
        <v>0</v>
      </c>
      <c r="D55" s="472"/>
      <c r="E55" s="470"/>
      <c r="F55" s="470"/>
      <c r="G55" s="470"/>
      <c r="H55" s="470"/>
    </row>
    <row r="56" spans="1:8" ht="25.5" customHeight="1" x14ac:dyDescent="0.2">
      <c r="A56" s="12"/>
    </row>
    <row r="57" spans="1:8" ht="25.5" customHeight="1" x14ac:dyDescent="0.2">
      <c r="A57" s="1" t="s">
        <v>91</v>
      </c>
    </row>
    <row r="58" spans="1:8" ht="25.5" customHeight="1" x14ac:dyDescent="0.2">
      <c r="A58" s="470" t="s">
        <v>280</v>
      </c>
      <c r="B58" s="470"/>
      <c r="C58" s="470" t="s">
        <v>281</v>
      </c>
      <c r="D58" s="470"/>
      <c r="E58" s="470" t="s">
        <v>285</v>
      </c>
      <c r="F58" s="470"/>
      <c r="G58" s="470"/>
      <c r="H58" s="470"/>
    </row>
    <row r="59" spans="1:8" ht="25.5" customHeight="1" x14ac:dyDescent="0.2">
      <c r="A59" s="475"/>
      <c r="B59" s="475"/>
      <c r="C59" s="503">
        <v>0</v>
      </c>
      <c r="D59" s="503"/>
      <c r="E59" s="523"/>
      <c r="F59" s="523"/>
      <c r="G59" s="523"/>
      <c r="H59" s="523"/>
    </row>
    <row r="60" spans="1:8" ht="25.5" customHeight="1" x14ac:dyDescent="0.2">
      <c r="A60" s="475"/>
      <c r="B60" s="475"/>
      <c r="C60" s="503">
        <v>0</v>
      </c>
      <c r="D60" s="503"/>
      <c r="E60" s="523"/>
      <c r="F60" s="523"/>
      <c r="G60" s="523"/>
      <c r="H60" s="523"/>
    </row>
    <row r="61" spans="1:8" ht="25.5" customHeight="1" x14ac:dyDescent="0.2">
      <c r="A61" s="470" t="s">
        <v>141</v>
      </c>
      <c r="B61" s="470"/>
      <c r="C61" s="522">
        <f>SUM(C59:C60)</f>
        <v>0</v>
      </c>
      <c r="D61" s="522"/>
      <c r="E61" s="470"/>
      <c r="F61" s="470"/>
      <c r="G61" s="470"/>
      <c r="H61" s="470"/>
    </row>
    <row r="62" spans="1:8" ht="25.5" customHeight="1" x14ac:dyDescent="0.2"/>
    <row r="63" spans="1:8" x14ac:dyDescent="0.2">
      <c r="A63" s="199"/>
      <c r="B63" s="199"/>
      <c r="C63" s="199"/>
      <c r="D63" s="199"/>
      <c r="E63" s="199"/>
      <c r="F63" s="199"/>
    </row>
  </sheetData>
  <mergeCells count="108">
    <mergeCell ref="C61:D61"/>
    <mergeCell ref="E61:H61"/>
    <mergeCell ref="E58:H58"/>
    <mergeCell ref="E59:H59"/>
    <mergeCell ref="E60:H60"/>
    <mergeCell ref="C58:D58"/>
    <mergeCell ref="C59:D59"/>
    <mergeCell ref="C60:D60"/>
    <mergeCell ref="E52:H52"/>
    <mergeCell ref="E53:H53"/>
    <mergeCell ref="E54:H54"/>
    <mergeCell ref="E55:H55"/>
    <mergeCell ref="C52:D52"/>
    <mergeCell ref="C53:D53"/>
    <mergeCell ref="C54:D54"/>
    <mergeCell ref="C55:D55"/>
    <mergeCell ref="C45:D46"/>
    <mergeCell ref="E45:H46"/>
    <mergeCell ref="D49:E49"/>
    <mergeCell ref="A49:B49"/>
    <mergeCell ref="A47:B47"/>
    <mergeCell ref="A48:B48"/>
    <mergeCell ref="A45:B46"/>
    <mergeCell ref="A61:B61"/>
    <mergeCell ref="C32:D32"/>
    <mergeCell ref="C33:D33"/>
    <mergeCell ref="C34:D34"/>
    <mergeCell ref="C35:D35"/>
    <mergeCell ref="F32:H32"/>
    <mergeCell ref="F33:H33"/>
    <mergeCell ref="F34:H34"/>
    <mergeCell ref="F35:H35"/>
    <mergeCell ref="C38:H38"/>
    <mergeCell ref="E39:F39"/>
    <mergeCell ref="E40:F40"/>
    <mergeCell ref="E41:F41"/>
    <mergeCell ref="E42:F42"/>
    <mergeCell ref="C39:D39"/>
    <mergeCell ref="A58:B58"/>
    <mergeCell ref="A59:B59"/>
    <mergeCell ref="A60:B60"/>
    <mergeCell ref="A53:B53"/>
    <mergeCell ref="A54:B54"/>
    <mergeCell ref="A55:B55"/>
    <mergeCell ref="A52:B52"/>
    <mergeCell ref="E47:H47"/>
    <mergeCell ref="E48:H48"/>
    <mergeCell ref="G49:H49"/>
    <mergeCell ref="C47:D47"/>
    <mergeCell ref="C48:D48"/>
    <mergeCell ref="C28:D28"/>
    <mergeCell ref="A40:B40"/>
    <mergeCell ref="G40:H40"/>
    <mergeCell ref="A41:B41"/>
    <mergeCell ref="G41:H41"/>
    <mergeCell ref="A42:B42"/>
    <mergeCell ref="G42:H42"/>
    <mergeCell ref="C40:D40"/>
    <mergeCell ref="C41:D41"/>
    <mergeCell ref="C42:D42"/>
    <mergeCell ref="B13:B14"/>
    <mergeCell ref="A35:B35"/>
    <mergeCell ref="A38:B39"/>
    <mergeCell ref="G39:H39"/>
    <mergeCell ref="A32:B32"/>
    <mergeCell ref="A33:B33"/>
    <mergeCell ref="A34:B34"/>
    <mergeCell ref="C7:D8"/>
    <mergeCell ref="C11:D12"/>
    <mergeCell ref="E11:E12"/>
    <mergeCell ref="E7:E8"/>
    <mergeCell ref="C9:D10"/>
    <mergeCell ref="E9:E10"/>
    <mergeCell ref="B7:B8"/>
    <mergeCell ref="B9:B10"/>
    <mergeCell ref="B11:B12"/>
    <mergeCell ref="A7:A8"/>
    <mergeCell ref="A9:A10"/>
    <mergeCell ref="A11:A12"/>
    <mergeCell ref="A30:H30"/>
    <mergeCell ref="E28:H28"/>
    <mergeCell ref="E29:H29"/>
    <mergeCell ref="A28:B28"/>
    <mergeCell ref="A29:B29"/>
    <mergeCell ref="F5:G5"/>
    <mergeCell ref="C29:D29"/>
    <mergeCell ref="A13:A14"/>
    <mergeCell ref="E27:H27"/>
    <mergeCell ref="C27:D27"/>
    <mergeCell ref="C26:D26"/>
    <mergeCell ref="A27:B27"/>
    <mergeCell ref="A24:B24"/>
    <mergeCell ref="A15:A16"/>
    <mergeCell ref="C6:H6"/>
    <mergeCell ref="A25:B25"/>
    <mergeCell ref="A26:B26"/>
    <mergeCell ref="E24:H24"/>
    <mergeCell ref="E25:H25"/>
    <mergeCell ref="E26:H26"/>
    <mergeCell ref="D16:D17"/>
    <mergeCell ref="C18:D18"/>
    <mergeCell ref="E16:E17"/>
    <mergeCell ref="A6:B6"/>
    <mergeCell ref="B15:B16"/>
    <mergeCell ref="C24:D24"/>
    <mergeCell ref="C25:D25"/>
    <mergeCell ref="F7:H12"/>
    <mergeCell ref="F13:H17"/>
  </mergeCells>
  <phoneticPr fontId="2"/>
  <printOptions horizontalCentered="1"/>
  <pageMargins left="0.74803149606299213" right="0.62992125984251968" top="0.78740157480314965" bottom="0.78740157480314965" header="0.51181102362204722" footer="0.51181102362204722"/>
  <pageSetup paperSize="9" scale="98" fitToHeight="2" orientation="portrait" r:id="rId1"/>
  <headerFooter alignWithMargins="0"/>
  <rowBreaks count="1" manualBreakCount="1">
    <brk id="3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29"/>
  <sheetViews>
    <sheetView view="pageBreakPreview" zoomScaleNormal="100" zoomScaleSheetLayoutView="100" workbookViewId="0">
      <selection activeCell="E8" sqref="E8"/>
    </sheetView>
  </sheetViews>
  <sheetFormatPr defaultColWidth="9" defaultRowHeight="13.2" x14ac:dyDescent="0.2"/>
  <cols>
    <col min="1" max="1" width="14" style="1" customWidth="1"/>
    <col min="2" max="2" width="14.33203125" style="1" customWidth="1"/>
    <col min="3" max="4" width="13.44140625" style="1" customWidth="1"/>
    <col min="5" max="6" width="30.109375" style="1" customWidth="1"/>
    <col min="7" max="16384" width="9" style="1"/>
  </cols>
  <sheetData>
    <row r="1" spans="1:8" x14ac:dyDescent="0.2">
      <c r="A1" s="1" t="s">
        <v>464</v>
      </c>
    </row>
    <row r="2" spans="1:8" ht="33.75" customHeight="1" x14ac:dyDescent="0.2">
      <c r="A2" s="1" t="s">
        <v>154</v>
      </c>
    </row>
    <row r="3" spans="1:8" ht="30" customHeight="1" x14ac:dyDescent="0.2">
      <c r="A3" s="13" t="s">
        <v>155</v>
      </c>
      <c r="B3" s="13" t="s">
        <v>156</v>
      </c>
      <c r="C3" s="13" t="s">
        <v>157</v>
      </c>
      <c r="D3" s="13" t="s">
        <v>159</v>
      </c>
      <c r="E3" s="13" t="s">
        <v>158</v>
      </c>
      <c r="F3" s="13" t="s">
        <v>160</v>
      </c>
    </row>
    <row r="4" spans="1:8" ht="30" customHeight="1" x14ac:dyDescent="0.2">
      <c r="A4" s="61" t="s">
        <v>475</v>
      </c>
      <c r="B4" s="64"/>
      <c r="C4" s="64"/>
      <c r="D4" s="64"/>
      <c r="E4" s="63" t="s">
        <v>517</v>
      </c>
      <c r="F4" s="63"/>
      <c r="G4" s="198"/>
      <c r="H4" s="198"/>
    </row>
    <row r="5" spans="1:8" ht="30" customHeight="1" x14ac:dyDescent="0.2">
      <c r="A5" s="61" t="s">
        <v>475</v>
      </c>
      <c r="B5" s="64"/>
      <c r="C5" s="64"/>
      <c r="D5" s="64"/>
      <c r="E5" s="63" t="s">
        <v>518</v>
      </c>
      <c r="F5" s="63" t="s">
        <v>69</v>
      </c>
    </row>
    <row r="6" spans="1:8" ht="30" customHeight="1" x14ac:dyDescent="0.2">
      <c r="A6" s="61" t="s">
        <v>475</v>
      </c>
      <c r="B6" s="64"/>
      <c r="C6" s="64"/>
      <c r="D6" s="64"/>
      <c r="E6" s="63" t="s">
        <v>519</v>
      </c>
      <c r="F6" s="63" t="s">
        <v>71</v>
      </c>
    </row>
    <row r="7" spans="1:8" ht="30" customHeight="1" x14ac:dyDescent="0.2">
      <c r="A7" s="61" t="s">
        <v>475</v>
      </c>
      <c r="B7" s="64"/>
      <c r="C7" s="64"/>
      <c r="D7" s="64"/>
      <c r="E7" s="61" t="s">
        <v>520</v>
      </c>
      <c r="F7" s="61" t="s">
        <v>70</v>
      </c>
    </row>
    <row r="8" spans="1:8" ht="30" customHeight="1" x14ac:dyDescent="0.2">
      <c r="A8" s="61"/>
      <c r="B8" s="64"/>
      <c r="C8" s="64"/>
      <c r="D8" s="64"/>
      <c r="E8" s="61"/>
      <c r="F8" s="61"/>
    </row>
    <row r="9" spans="1:8" ht="30" customHeight="1" x14ac:dyDescent="0.2">
      <c r="A9" s="61"/>
      <c r="B9" s="64"/>
      <c r="C9" s="64"/>
      <c r="D9" s="64"/>
      <c r="E9" s="61"/>
      <c r="F9" s="61"/>
    </row>
    <row r="10" spans="1:8" ht="30" customHeight="1" x14ac:dyDescent="0.2">
      <c r="A10" s="61"/>
      <c r="B10" s="65"/>
      <c r="C10" s="64"/>
      <c r="D10" s="64"/>
      <c r="E10" s="61"/>
      <c r="F10" s="61"/>
    </row>
    <row r="11" spans="1:8" ht="30" customHeight="1" x14ac:dyDescent="0.2">
      <c r="A11" s="63"/>
      <c r="B11" s="64"/>
      <c r="C11" s="64"/>
      <c r="D11" s="64"/>
      <c r="E11" s="63"/>
      <c r="F11" s="63"/>
    </row>
    <row r="12" spans="1:8" ht="30" customHeight="1" x14ac:dyDescent="0.2">
      <c r="A12" s="63"/>
      <c r="B12" s="64"/>
      <c r="C12" s="64"/>
      <c r="D12" s="64"/>
      <c r="E12" s="63"/>
      <c r="F12" s="63"/>
    </row>
    <row r="13" spans="1:8" ht="30" customHeight="1" x14ac:dyDescent="0.2">
      <c r="A13" s="61" t="s">
        <v>475</v>
      </c>
      <c r="B13" s="64"/>
      <c r="C13" s="64"/>
      <c r="D13" s="64"/>
      <c r="E13" s="63" t="s">
        <v>521</v>
      </c>
      <c r="F13" s="63"/>
    </row>
    <row r="14" spans="1:8" ht="30" customHeight="1" x14ac:dyDescent="0.2">
      <c r="A14" s="61" t="s">
        <v>475</v>
      </c>
      <c r="B14" s="64"/>
      <c r="C14" s="64"/>
      <c r="D14" s="64"/>
      <c r="E14" s="63" t="s">
        <v>519</v>
      </c>
      <c r="F14" s="63" t="s">
        <v>71</v>
      </c>
    </row>
    <row r="15" spans="1:8" ht="30" customHeight="1" x14ac:dyDescent="0.2">
      <c r="A15" s="61" t="s">
        <v>475</v>
      </c>
      <c r="B15" s="64"/>
      <c r="C15" s="64"/>
      <c r="D15" s="64"/>
      <c r="E15" s="63" t="s">
        <v>522</v>
      </c>
      <c r="F15" s="63" t="s">
        <v>70</v>
      </c>
    </row>
    <row r="16" spans="1:8" ht="30" customHeight="1" x14ac:dyDescent="0.2">
      <c r="A16" s="61" t="s">
        <v>475</v>
      </c>
      <c r="B16" s="64"/>
      <c r="C16" s="64"/>
      <c r="D16" s="64"/>
      <c r="E16" s="63"/>
      <c r="F16" s="63"/>
    </row>
    <row r="17" spans="1:6" ht="30" customHeight="1" x14ac:dyDescent="0.2">
      <c r="A17" s="61" t="s">
        <v>475</v>
      </c>
      <c r="B17" s="64"/>
      <c r="C17" s="64"/>
      <c r="D17" s="64"/>
      <c r="E17" s="63"/>
      <c r="F17" s="63"/>
    </row>
    <row r="18" spans="1:6" ht="30" customHeight="1" x14ac:dyDescent="0.2">
      <c r="A18" s="61" t="s">
        <v>475</v>
      </c>
      <c r="B18" s="64"/>
      <c r="C18" s="64"/>
      <c r="D18" s="64"/>
      <c r="E18" s="63"/>
      <c r="F18" s="63"/>
    </row>
    <row r="19" spans="1:6" ht="30" customHeight="1" x14ac:dyDescent="0.2">
      <c r="A19" s="61"/>
      <c r="B19" s="64"/>
      <c r="C19" s="64"/>
      <c r="D19" s="64"/>
      <c r="E19" s="61"/>
      <c r="F19" s="61"/>
    </row>
    <row r="20" spans="1:6" ht="30" customHeight="1" x14ac:dyDescent="0.2">
      <c r="A20" s="61"/>
      <c r="B20" s="64"/>
      <c r="C20" s="64"/>
      <c r="D20" s="64"/>
      <c r="E20" s="61"/>
      <c r="F20" s="61"/>
    </row>
    <row r="21" spans="1:6" ht="30" customHeight="1" x14ac:dyDescent="0.2">
      <c r="A21" s="61"/>
      <c r="B21" s="64"/>
      <c r="C21" s="64"/>
      <c r="D21" s="64"/>
      <c r="E21" s="61"/>
      <c r="F21" s="61"/>
    </row>
    <row r="22" spans="1:6" ht="30" customHeight="1" x14ac:dyDescent="0.2">
      <c r="A22" s="61"/>
      <c r="B22" s="64"/>
      <c r="C22" s="64"/>
      <c r="D22" s="64"/>
      <c r="E22" s="61"/>
      <c r="F22" s="61"/>
    </row>
    <row r="23" spans="1:6" ht="30" customHeight="1" x14ac:dyDescent="0.2">
      <c r="A23" s="61"/>
      <c r="B23" s="64"/>
      <c r="C23" s="64"/>
      <c r="D23" s="64"/>
      <c r="E23" s="61"/>
      <c r="F23" s="61"/>
    </row>
    <row r="24" spans="1:6" ht="30" customHeight="1" x14ac:dyDescent="0.2">
      <c r="A24" s="66"/>
      <c r="B24" s="64"/>
      <c r="C24" s="64"/>
      <c r="D24" s="64"/>
      <c r="E24" s="63"/>
      <c r="F24" s="63"/>
    </row>
    <row r="25" spans="1:6" ht="30" customHeight="1" x14ac:dyDescent="0.2">
      <c r="A25" s="67"/>
      <c r="B25" s="64"/>
      <c r="C25" s="64"/>
      <c r="D25" s="64"/>
      <c r="E25" s="61"/>
      <c r="F25" s="61"/>
    </row>
    <row r="26" spans="1:6" ht="30" customHeight="1" x14ac:dyDescent="0.2">
      <c r="A26" s="61"/>
      <c r="B26" s="64"/>
      <c r="C26" s="64"/>
      <c r="D26" s="64"/>
      <c r="E26" s="61"/>
      <c r="F26" s="61"/>
    </row>
    <row r="27" spans="1:6" ht="30" customHeight="1" x14ac:dyDescent="0.2">
      <c r="A27" s="13" t="s">
        <v>229</v>
      </c>
      <c r="B27" s="64">
        <f>SUM(B4:B26)</f>
        <v>0</v>
      </c>
      <c r="C27" s="64">
        <f>SUM(C4:C26)</f>
        <v>0</v>
      </c>
      <c r="D27" s="64">
        <f>SUM(D4:D26)</f>
        <v>0</v>
      </c>
      <c r="E27" s="61"/>
      <c r="F27" s="61"/>
    </row>
    <row r="28" spans="1:6" ht="30" customHeight="1" x14ac:dyDescent="0.2">
      <c r="A28" s="1" t="s">
        <v>531</v>
      </c>
    </row>
    <row r="29" spans="1:6" ht="30" customHeight="1" x14ac:dyDescent="0.2">
      <c r="A29" s="199"/>
      <c r="B29" s="199"/>
      <c r="C29" s="199"/>
      <c r="D29" s="199"/>
      <c r="E29" s="199"/>
      <c r="F29" s="199"/>
    </row>
  </sheetData>
  <phoneticPr fontId="2"/>
  <pageMargins left="0.74803149606299213" right="0.6692913385826772" top="0.98425196850393704" bottom="0.98425196850393704" header="0.51181102362204722" footer="0.51181102362204722"/>
  <pageSetup paperSize="9" scale="7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Zeros="0" view="pageBreakPreview" zoomScaleNormal="100" zoomScaleSheetLayoutView="100" workbookViewId="0"/>
  </sheetViews>
  <sheetFormatPr defaultColWidth="9" defaultRowHeight="13.2" x14ac:dyDescent="0.2"/>
  <cols>
    <col min="1" max="1" width="3.6640625" style="49" customWidth="1"/>
    <col min="2" max="2" width="4.33203125" style="49" customWidth="1"/>
    <col min="3" max="3" width="2" style="49" customWidth="1"/>
    <col min="4" max="4" width="15.21875" style="49" customWidth="1"/>
    <col min="5" max="8" width="8.21875" style="49" customWidth="1"/>
    <col min="9" max="9" width="16.33203125" style="49" customWidth="1"/>
    <col min="10" max="10" width="12.6640625" style="49" customWidth="1"/>
    <col min="11" max="16384" width="9" style="49"/>
  </cols>
  <sheetData>
    <row r="1" spans="1:18" ht="11.25" customHeight="1" x14ac:dyDescent="0.2">
      <c r="A1" s="142" t="s">
        <v>67</v>
      </c>
    </row>
    <row r="2" spans="1:18" ht="20.25" customHeight="1" thickBot="1" x14ac:dyDescent="0.25">
      <c r="A2" s="48" t="s">
        <v>149</v>
      </c>
      <c r="I2" s="291"/>
      <c r="J2" s="292"/>
    </row>
    <row r="3" spans="1:18" ht="15.75" customHeight="1" x14ac:dyDescent="0.2">
      <c r="A3" s="581" t="s">
        <v>150</v>
      </c>
      <c r="B3" s="582"/>
      <c r="C3" s="582"/>
      <c r="D3" s="583"/>
      <c r="E3" s="587"/>
      <c r="F3" s="589" t="s">
        <v>526</v>
      </c>
      <c r="G3" s="589"/>
      <c r="H3" s="591"/>
    </row>
    <row r="4" spans="1:18" ht="15.75" customHeight="1" thickBot="1" x14ac:dyDescent="0.25">
      <c r="A4" s="584"/>
      <c r="B4" s="585"/>
      <c r="C4" s="585"/>
      <c r="D4" s="586"/>
      <c r="E4" s="588"/>
      <c r="F4" s="590"/>
      <c r="G4" s="590"/>
      <c r="H4" s="592"/>
    </row>
    <row r="5" spans="1:18" ht="15.75" customHeight="1" thickBot="1" x14ac:dyDescent="0.25">
      <c r="A5" s="50"/>
      <c r="B5" s="51"/>
      <c r="C5" s="51"/>
      <c r="D5" s="51"/>
      <c r="E5" s="52"/>
      <c r="F5" s="52"/>
      <c r="G5" s="52"/>
      <c r="H5" s="53"/>
      <c r="J5" s="54" t="s">
        <v>96</v>
      </c>
    </row>
    <row r="6" spans="1:18" s="55" customFormat="1" ht="16.5" customHeight="1" x14ac:dyDescent="0.15">
      <c r="A6" s="593" t="s">
        <v>97</v>
      </c>
      <c r="B6" s="594"/>
      <c r="C6" s="594"/>
      <c r="D6" s="595"/>
      <c r="E6" s="599" t="s">
        <v>98</v>
      </c>
      <c r="F6" s="600"/>
      <c r="G6" s="600"/>
      <c r="H6" s="600"/>
      <c r="I6" s="601"/>
      <c r="J6" s="608" t="s">
        <v>99</v>
      </c>
      <c r="K6" s="606" t="s">
        <v>499</v>
      </c>
      <c r="L6" s="607"/>
      <c r="M6" s="607"/>
      <c r="N6" s="607"/>
      <c r="O6" s="607"/>
      <c r="P6" s="607"/>
      <c r="Q6" s="607"/>
      <c r="R6" s="607"/>
    </row>
    <row r="7" spans="1:18" s="55" customFormat="1" ht="37.5" customHeight="1" thickBot="1" x14ac:dyDescent="0.2">
      <c r="A7" s="596"/>
      <c r="B7" s="597"/>
      <c r="C7" s="597"/>
      <c r="D7" s="598"/>
      <c r="E7" s="602" t="s">
        <v>491</v>
      </c>
      <c r="F7" s="603"/>
      <c r="G7" s="604" t="s">
        <v>538</v>
      </c>
      <c r="H7" s="605"/>
      <c r="I7" s="284"/>
      <c r="J7" s="609"/>
      <c r="K7" s="606"/>
      <c r="L7" s="607"/>
      <c r="M7" s="607"/>
      <c r="N7" s="607"/>
      <c r="O7" s="607"/>
      <c r="P7" s="607"/>
      <c r="Q7" s="607"/>
      <c r="R7" s="607"/>
    </row>
    <row r="8" spans="1:18" s="55" customFormat="1" ht="25.5" customHeight="1" thickTop="1" x14ac:dyDescent="0.15">
      <c r="A8" s="566" t="s">
        <v>93</v>
      </c>
      <c r="B8" s="556" t="s">
        <v>94</v>
      </c>
      <c r="C8" s="569" t="s">
        <v>142</v>
      </c>
      <c r="D8" s="570"/>
      <c r="E8" s="571"/>
      <c r="F8" s="572"/>
      <c r="G8" s="573"/>
      <c r="H8" s="574"/>
      <c r="I8" s="27"/>
      <c r="J8" s="28"/>
    </row>
    <row r="9" spans="1:18" s="55" customFormat="1" ht="25.5" customHeight="1" x14ac:dyDescent="0.15">
      <c r="A9" s="566"/>
      <c r="B9" s="556"/>
      <c r="C9" s="564" t="s">
        <v>143</v>
      </c>
      <c r="D9" s="565"/>
      <c r="E9" s="575"/>
      <c r="F9" s="576"/>
      <c r="G9" s="577"/>
      <c r="H9" s="578"/>
      <c r="I9" s="29"/>
      <c r="J9" s="30"/>
    </row>
    <row r="10" spans="1:18" s="55" customFormat="1" ht="25.5" customHeight="1" x14ac:dyDescent="0.15">
      <c r="A10" s="566"/>
      <c r="B10" s="556"/>
      <c r="C10" s="564" t="s">
        <v>144</v>
      </c>
      <c r="D10" s="565"/>
      <c r="E10" s="575"/>
      <c r="F10" s="576"/>
      <c r="G10" s="577"/>
      <c r="H10" s="578"/>
      <c r="I10" s="31"/>
      <c r="J10" s="30"/>
    </row>
    <row r="11" spans="1:18" s="55" customFormat="1" ht="25.5" customHeight="1" x14ac:dyDescent="0.15">
      <c r="A11" s="566"/>
      <c r="B11" s="556"/>
      <c r="C11" s="564" t="s">
        <v>422</v>
      </c>
      <c r="D11" s="565"/>
      <c r="E11" s="543"/>
      <c r="F11" s="544"/>
      <c r="G11" s="545"/>
      <c r="H11" s="546"/>
      <c r="I11" s="31"/>
      <c r="J11" s="30">
        <f t="shared" ref="J11:J30" si="0">SUM(E11:I11)</f>
        <v>0</v>
      </c>
    </row>
    <row r="12" spans="1:18" s="55" customFormat="1" ht="25.5" customHeight="1" x14ac:dyDescent="0.15">
      <c r="A12" s="566"/>
      <c r="B12" s="556"/>
      <c r="C12" s="579"/>
      <c r="D12" s="580"/>
      <c r="E12" s="561"/>
      <c r="F12" s="535"/>
      <c r="G12" s="534"/>
      <c r="H12" s="535"/>
      <c r="I12" s="31"/>
      <c r="J12" s="30">
        <f t="shared" si="0"/>
        <v>0</v>
      </c>
    </row>
    <row r="13" spans="1:18" s="55" customFormat="1" ht="25.5" customHeight="1" x14ac:dyDescent="0.15">
      <c r="A13" s="566"/>
      <c r="B13" s="556"/>
      <c r="C13" s="564"/>
      <c r="D13" s="565"/>
      <c r="E13" s="561"/>
      <c r="F13" s="535"/>
      <c r="G13" s="534"/>
      <c r="H13" s="535"/>
      <c r="I13" s="31"/>
      <c r="J13" s="30">
        <f t="shared" si="0"/>
        <v>0</v>
      </c>
    </row>
    <row r="14" spans="1:18" s="55" customFormat="1" ht="25.5" customHeight="1" x14ac:dyDescent="0.15">
      <c r="A14" s="566"/>
      <c r="B14" s="556"/>
      <c r="C14" s="579"/>
      <c r="D14" s="565"/>
      <c r="E14" s="561"/>
      <c r="F14" s="535"/>
      <c r="G14" s="534"/>
      <c r="H14" s="535"/>
      <c r="I14" s="31"/>
      <c r="J14" s="30">
        <f t="shared" si="0"/>
        <v>0</v>
      </c>
    </row>
    <row r="15" spans="1:18" s="55" customFormat="1" ht="25.5" customHeight="1" x14ac:dyDescent="0.15">
      <c r="A15" s="566"/>
      <c r="B15" s="556"/>
      <c r="C15" s="579"/>
      <c r="D15" s="565"/>
      <c r="E15" s="561"/>
      <c r="F15" s="535"/>
      <c r="G15" s="534"/>
      <c r="H15" s="535"/>
      <c r="I15" s="29"/>
      <c r="J15" s="30">
        <f t="shared" si="0"/>
        <v>0</v>
      </c>
    </row>
    <row r="16" spans="1:18" s="55" customFormat="1" ht="25.5" customHeight="1" x14ac:dyDescent="0.15">
      <c r="A16" s="566"/>
      <c r="B16" s="556"/>
      <c r="C16" s="564"/>
      <c r="D16" s="565"/>
      <c r="E16" s="543"/>
      <c r="F16" s="544"/>
      <c r="G16" s="534"/>
      <c r="H16" s="535"/>
      <c r="I16" s="29"/>
      <c r="J16" s="30">
        <f t="shared" si="0"/>
        <v>0</v>
      </c>
    </row>
    <row r="17" spans="1:10" s="55" customFormat="1" ht="25.5" customHeight="1" x14ac:dyDescent="0.15">
      <c r="A17" s="566"/>
      <c r="B17" s="556"/>
      <c r="C17" s="564"/>
      <c r="D17" s="565"/>
      <c r="E17" s="561"/>
      <c r="F17" s="535"/>
      <c r="G17" s="534"/>
      <c r="H17" s="535"/>
      <c r="I17" s="200"/>
      <c r="J17" s="30">
        <f t="shared" si="0"/>
        <v>0</v>
      </c>
    </row>
    <row r="18" spans="1:10" s="55" customFormat="1" ht="25.5" customHeight="1" x14ac:dyDescent="0.15">
      <c r="A18" s="566"/>
      <c r="B18" s="556"/>
      <c r="C18" s="564"/>
      <c r="D18" s="565"/>
      <c r="E18" s="561"/>
      <c r="F18" s="535"/>
      <c r="G18" s="534"/>
      <c r="H18" s="535"/>
      <c r="I18" s="200"/>
      <c r="J18" s="30">
        <f t="shared" si="0"/>
        <v>0</v>
      </c>
    </row>
    <row r="19" spans="1:10" s="55" customFormat="1" ht="25.5" customHeight="1" x14ac:dyDescent="0.15">
      <c r="A19" s="566"/>
      <c r="B19" s="556"/>
      <c r="C19" s="564"/>
      <c r="D19" s="565"/>
      <c r="E19" s="561"/>
      <c r="F19" s="535"/>
      <c r="G19" s="534"/>
      <c r="H19" s="535"/>
      <c r="I19" s="200"/>
      <c r="J19" s="30">
        <f t="shared" si="0"/>
        <v>0</v>
      </c>
    </row>
    <row r="20" spans="1:10" s="55" customFormat="1" ht="25.5" customHeight="1" x14ac:dyDescent="0.15">
      <c r="A20" s="566"/>
      <c r="B20" s="556"/>
      <c r="C20" s="564"/>
      <c r="D20" s="565"/>
      <c r="E20" s="561"/>
      <c r="F20" s="535"/>
      <c r="G20" s="534"/>
      <c r="H20" s="535"/>
      <c r="I20" s="200"/>
      <c r="J20" s="30">
        <f t="shared" si="0"/>
        <v>0</v>
      </c>
    </row>
    <row r="21" spans="1:10" s="55" customFormat="1" ht="25.5" customHeight="1" x14ac:dyDescent="0.15">
      <c r="A21" s="566"/>
      <c r="B21" s="556"/>
      <c r="C21" s="562"/>
      <c r="D21" s="563"/>
      <c r="E21" s="543"/>
      <c r="F21" s="544"/>
      <c r="G21" s="547"/>
      <c r="H21" s="548"/>
      <c r="I21" s="32"/>
      <c r="J21" s="30">
        <f t="shared" si="0"/>
        <v>0</v>
      </c>
    </row>
    <row r="22" spans="1:10" s="55" customFormat="1" ht="30" customHeight="1" x14ac:dyDescent="0.15">
      <c r="A22" s="566"/>
      <c r="B22" s="568"/>
      <c r="C22" s="610" t="s">
        <v>145</v>
      </c>
      <c r="D22" s="611"/>
      <c r="E22" s="612">
        <f>SUM(E8:F21)</f>
        <v>0</v>
      </c>
      <c r="F22" s="613"/>
      <c r="G22" s="551">
        <f>SUM(G8:H21)</f>
        <v>0</v>
      </c>
      <c r="H22" s="552"/>
      <c r="I22" s="33">
        <f>SUM(I8:I21)</f>
        <v>0</v>
      </c>
      <c r="J22" s="34">
        <f t="shared" si="0"/>
        <v>0</v>
      </c>
    </row>
    <row r="23" spans="1:10" s="55" customFormat="1" ht="25.5" customHeight="1" x14ac:dyDescent="0.15">
      <c r="A23" s="566"/>
      <c r="B23" s="555" t="s">
        <v>95</v>
      </c>
      <c r="C23" s="557" t="s">
        <v>146</v>
      </c>
      <c r="D23" s="558"/>
      <c r="E23" s="559"/>
      <c r="F23" s="560"/>
      <c r="G23" s="559"/>
      <c r="H23" s="560"/>
      <c r="I23" s="35"/>
      <c r="J23" s="36"/>
    </row>
    <row r="24" spans="1:10" s="55" customFormat="1" ht="25.5" customHeight="1" x14ac:dyDescent="0.15">
      <c r="A24" s="566"/>
      <c r="B24" s="556"/>
      <c r="C24" s="564" t="s">
        <v>147</v>
      </c>
      <c r="D24" s="565"/>
      <c r="E24" s="543"/>
      <c r="F24" s="544"/>
      <c r="G24" s="545"/>
      <c r="H24" s="546"/>
      <c r="I24" s="31"/>
      <c r="J24" s="37"/>
    </row>
    <row r="25" spans="1:10" s="55" customFormat="1" ht="25.5" customHeight="1" x14ac:dyDescent="0.15">
      <c r="A25" s="566"/>
      <c r="B25" s="556"/>
      <c r="C25" s="564" t="s">
        <v>148</v>
      </c>
      <c r="D25" s="565"/>
      <c r="E25" s="543"/>
      <c r="F25" s="544"/>
      <c r="G25" s="545"/>
      <c r="H25" s="546"/>
      <c r="I25" s="31"/>
      <c r="J25" s="37"/>
    </row>
    <row r="26" spans="1:10" s="55" customFormat="1" ht="25.5" customHeight="1" x14ac:dyDescent="0.15">
      <c r="A26" s="566"/>
      <c r="B26" s="556"/>
      <c r="C26" s="564" t="s">
        <v>423</v>
      </c>
      <c r="D26" s="565"/>
      <c r="E26" s="543"/>
      <c r="F26" s="544"/>
      <c r="G26" s="545"/>
      <c r="H26" s="546"/>
      <c r="I26" s="31"/>
      <c r="J26" s="37">
        <f t="shared" si="0"/>
        <v>0</v>
      </c>
    </row>
    <row r="27" spans="1:10" s="55" customFormat="1" ht="25.5" customHeight="1" x14ac:dyDescent="0.15">
      <c r="A27" s="566"/>
      <c r="B27" s="556"/>
      <c r="C27" s="564" t="s">
        <v>287</v>
      </c>
      <c r="D27" s="565"/>
      <c r="E27" s="543"/>
      <c r="F27" s="544"/>
      <c r="G27" s="545"/>
      <c r="H27" s="546"/>
      <c r="I27" s="31"/>
      <c r="J27" s="37">
        <f t="shared" si="0"/>
        <v>0</v>
      </c>
    </row>
    <row r="28" spans="1:10" s="55" customFormat="1" ht="25.5" customHeight="1" x14ac:dyDescent="0.15">
      <c r="A28" s="566"/>
      <c r="B28" s="556"/>
      <c r="C28" s="564" t="s">
        <v>288</v>
      </c>
      <c r="D28" s="565"/>
      <c r="E28" s="561"/>
      <c r="F28" s="535"/>
      <c r="G28" s="534"/>
      <c r="H28" s="535"/>
      <c r="I28" s="140"/>
      <c r="J28" s="141"/>
    </row>
    <row r="29" spans="1:10" s="55" customFormat="1" ht="25.5" customHeight="1" x14ac:dyDescent="0.15">
      <c r="A29" s="566"/>
      <c r="B29" s="556"/>
      <c r="C29" s="562" t="s">
        <v>289</v>
      </c>
      <c r="D29" s="563"/>
      <c r="E29" s="543"/>
      <c r="F29" s="544"/>
      <c r="G29" s="547"/>
      <c r="H29" s="548"/>
      <c r="I29" s="32"/>
      <c r="J29" s="38">
        <f t="shared" si="0"/>
        <v>0</v>
      </c>
    </row>
    <row r="30" spans="1:10" s="55" customFormat="1" ht="30" customHeight="1" thickBot="1" x14ac:dyDescent="0.2">
      <c r="A30" s="566"/>
      <c r="B30" s="556"/>
      <c r="C30" s="549" t="s">
        <v>100</v>
      </c>
      <c r="D30" s="550"/>
      <c r="E30" s="541">
        <f>SUM(E23:F29)-E26</f>
        <v>0</v>
      </c>
      <c r="F30" s="542"/>
      <c r="G30" s="553">
        <f>SUM(G23:H29)-G26</f>
        <v>0</v>
      </c>
      <c r="H30" s="554"/>
      <c r="I30" s="39">
        <f>SUM(I23:I29)-I26</f>
        <v>0</v>
      </c>
      <c r="J30" s="34">
        <f t="shared" si="0"/>
        <v>0</v>
      </c>
    </row>
    <row r="31" spans="1:10" s="55" customFormat="1" ht="35.25" customHeight="1" thickTop="1" thickBot="1" x14ac:dyDescent="0.2">
      <c r="A31" s="567"/>
      <c r="B31" s="536" t="s">
        <v>101</v>
      </c>
      <c r="C31" s="537"/>
      <c r="D31" s="538"/>
      <c r="E31" s="539">
        <f>E22-E30</f>
        <v>0</v>
      </c>
      <c r="F31" s="540"/>
      <c r="G31" s="531">
        <f>G22-G30</f>
        <v>0</v>
      </c>
      <c r="H31" s="532"/>
      <c r="I31" s="40">
        <f>I22-I30</f>
        <v>0</v>
      </c>
      <c r="J31" s="41">
        <f>J22-J30</f>
        <v>0</v>
      </c>
    </row>
    <row r="32" spans="1:10" s="58" customFormat="1" ht="4.5" customHeight="1" x14ac:dyDescent="0.15">
      <c r="A32" s="56"/>
      <c r="B32" s="57"/>
      <c r="C32" s="57"/>
      <c r="D32" s="57"/>
      <c r="E32" s="42"/>
      <c r="F32" s="42"/>
      <c r="G32" s="42"/>
      <c r="H32" s="42"/>
      <c r="I32" s="42"/>
      <c r="J32" s="43"/>
    </row>
    <row r="33" spans="1:10" ht="31.5" customHeight="1" x14ac:dyDescent="0.2">
      <c r="A33" s="59"/>
      <c r="B33" s="285" t="s">
        <v>102</v>
      </c>
      <c r="C33" s="533" t="s">
        <v>539</v>
      </c>
      <c r="D33" s="533"/>
      <c r="E33" s="533"/>
      <c r="F33" s="533"/>
      <c r="G33" s="533"/>
      <c r="H33" s="533"/>
      <c r="I33" s="533"/>
      <c r="J33" s="533"/>
    </row>
    <row r="34" spans="1:10" ht="14.1" customHeight="1" x14ac:dyDescent="0.2">
      <c r="A34" s="60"/>
      <c r="B34" s="285">
        <v>2</v>
      </c>
      <c r="C34" s="533" t="s">
        <v>103</v>
      </c>
      <c r="D34" s="533"/>
      <c r="E34" s="533"/>
      <c r="F34" s="533"/>
      <c r="G34" s="533"/>
      <c r="H34" s="533"/>
      <c r="I34" s="533"/>
      <c r="J34" s="533"/>
    </row>
    <row r="35" spans="1:10" ht="27.9" customHeight="1" x14ac:dyDescent="0.2">
      <c r="A35" s="60"/>
      <c r="B35" s="285">
        <v>3</v>
      </c>
      <c r="C35" s="533" t="s">
        <v>104</v>
      </c>
      <c r="D35" s="533"/>
      <c r="E35" s="533"/>
      <c r="F35" s="533"/>
      <c r="G35" s="533"/>
      <c r="H35" s="533"/>
      <c r="I35" s="533"/>
      <c r="J35" s="533"/>
    </row>
    <row r="36" spans="1:10" ht="29.25" customHeight="1" x14ac:dyDescent="0.2">
      <c r="A36" s="60"/>
      <c r="B36" s="285">
        <v>4</v>
      </c>
      <c r="C36" s="533" t="s">
        <v>151</v>
      </c>
      <c r="D36" s="533"/>
      <c r="E36" s="533"/>
      <c r="F36" s="533"/>
      <c r="G36" s="533"/>
      <c r="H36" s="533"/>
      <c r="I36" s="533"/>
      <c r="J36" s="533"/>
    </row>
    <row r="37" spans="1:10" ht="54.75" customHeight="1" x14ac:dyDescent="0.2">
      <c r="A37" s="60"/>
      <c r="B37" s="285">
        <v>5</v>
      </c>
      <c r="C37" s="533" t="s">
        <v>290</v>
      </c>
      <c r="D37" s="533"/>
      <c r="E37" s="533"/>
      <c r="F37" s="533"/>
      <c r="G37" s="533"/>
      <c r="H37" s="533"/>
      <c r="I37" s="533"/>
      <c r="J37" s="533"/>
    </row>
    <row r="38" spans="1:10" ht="14.1" customHeight="1" x14ac:dyDescent="0.2">
      <c r="A38" s="60"/>
      <c r="B38" s="285">
        <v>6</v>
      </c>
      <c r="C38" s="533" t="s">
        <v>325</v>
      </c>
      <c r="D38" s="533"/>
      <c r="E38" s="533"/>
      <c r="F38" s="533"/>
      <c r="G38" s="533"/>
      <c r="H38" s="533"/>
      <c r="I38" s="533"/>
      <c r="J38" s="533"/>
    </row>
    <row r="39" spans="1:10" ht="14.1" customHeight="1" x14ac:dyDescent="0.2">
      <c r="A39" s="60"/>
      <c r="B39" s="285">
        <v>7</v>
      </c>
      <c r="C39" s="533" t="s">
        <v>105</v>
      </c>
      <c r="D39" s="533"/>
      <c r="E39" s="533"/>
      <c r="F39" s="533"/>
      <c r="G39" s="533"/>
      <c r="H39" s="533"/>
      <c r="I39" s="533"/>
      <c r="J39" s="533"/>
    </row>
    <row r="40" spans="1:10" ht="27" customHeight="1" x14ac:dyDescent="0.2">
      <c r="B40" s="285">
        <v>8</v>
      </c>
      <c r="C40" s="533" t="s">
        <v>134</v>
      </c>
      <c r="D40" s="533"/>
      <c r="E40" s="533"/>
      <c r="F40" s="533"/>
      <c r="G40" s="533"/>
      <c r="H40" s="533"/>
      <c r="I40" s="533"/>
      <c r="J40" s="533"/>
    </row>
  </sheetData>
  <mergeCells count="93">
    <mergeCell ref="G15:H15"/>
    <mergeCell ref="C16:D16"/>
    <mergeCell ref="E16:F16"/>
    <mergeCell ref="G16:H16"/>
    <mergeCell ref="C28:D28"/>
    <mergeCell ref="C21:D21"/>
    <mergeCell ref="C22:D22"/>
    <mergeCell ref="G25:H25"/>
    <mergeCell ref="C26:D26"/>
    <mergeCell ref="C20:D20"/>
    <mergeCell ref="E21:F21"/>
    <mergeCell ref="G21:H21"/>
    <mergeCell ref="E22:F22"/>
    <mergeCell ref="G20:H20"/>
    <mergeCell ref="E20:F20"/>
    <mergeCell ref="G19:H19"/>
    <mergeCell ref="K6:R7"/>
    <mergeCell ref="G17:H17"/>
    <mergeCell ref="C17:D17"/>
    <mergeCell ref="C18:D18"/>
    <mergeCell ref="C19:D19"/>
    <mergeCell ref="J6:J7"/>
    <mergeCell ref="C13:D13"/>
    <mergeCell ref="E13:F13"/>
    <mergeCell ref="C14:D14"/>
    <mergeCell ref="E14:F14"/>
    <mergeCell ref="C15:D15"/>
    <mergeCell ref="E15:F15"/>
    <mergeCell ref="G18:H18"/>
    <mergeCell ref="E18:F18"/>
    <mergeCell ref="E17:F17"/>
    <mergeCell ref="E19:F19"/>
    <mergeCell ref="A3:D4"/>
    <mergeCell ref="E3:E4"/>
    <mergeCell ref="F3:G4"/>
    <mergeCell ref="H3:H4"/>
    <mergeCell ref="A6:D7"/>
    <mergeCell ref="E6:I6"/>
    <mergeCell ref="E7:F7"/>
    <mergeCell ref="G7:H7"/>
    <mergeCell ref="A8:A31"/>
    <mergeCell ref="B8:B22"/>
    <mergeCell ref="C8:D8"/>
    <mergeCell ref="E8:F8"/>
    <mergeCell ref="G8:H8"/>
    <mergeCell ref="C9:D9"/>
    <mergeCell ref="E9:F9"/>
    <mergeCell ref="G9:H9"/>
    <mergeCell ref="C10:D10"/>
    <mergeCell ref="E10:F10"/>
    <mergeCell ref="G10:H10"/>
    <mergeCell ref="C11:D11"/>
    <mergeCell ref="E11:F11"/>
    <mergeCell ref="G11:H11"/>
    <mergeCell ref="C12:D12"/>
    <mergeCell ref="E12:F12"/>
    <mergeCell ref="G30:H30"/>
    <mergeCell ref="B23:B30"/>
    <mergeCell ref="C23:D23"/>
    <mergeCell ref="E23:F23"/>
    <mergeCell ref="G23:H23"/>
    <mergeCell ref="E24:F24"/>
    <mergeCell ref="G24:H24"/>
    <mergeCell ref="E25:F25"/>
    <mergeCell ref="E26:F26"/>
    <mergeCell ref="E28:F28"/>
    <mergeCell ref="G28:H28"/>
    <mergeCell ref="G26:H26"/>
    <mergeCell ref="C29:D29"/>
    <mergeCell ref="C27:D27"/>
    <mergeCell ref="C24:D24"/>
    <mergeCell ref="C25:D25"/>
    <mergeCell ref="C36:J36"/>
    <mergeCell ref="C37:J37"/>
    <mergeCell ref="C38:J38"/>
    <mergeCell ref="C39:J39"/>
    <mergeCell ref="C40:J40"/>
    <mergeCell ref="G31:H31"/>
    <mergeCell ref="C33:J33"/>
    <mergeCell ref="C34:J34"/>
    <mergeCell ref="C35:J35"/>
    <mergeCell ref="G12:H12"/>
    <mergeCell ref="G13:H13"/>
    <mergeCell ref="G14:H14"/>
    <mergeCell ref="B31:D31"/>
    <mergeCell ref="E31:F31"/>
    <mergeCell ref="E30:F30"/>
    <mergeCell ref="E27:F27"/>
    <mergeCell ref="G27:H27"/>
    <mergeCell ref="E29:F29"/>
    <mergeCell ref="G29:H29"/>
    <mergeCell ref="C30:D30"/>
    <mergeCell ref="G22:H22"/>
  </mergeCells>
  <phoneticPr fontId="2"/>
  <pageMargins left="0.74803149606299213" right="0.74803149606299213" top="0.78740157480314965" bottom="0.78740157480314965" header="0.51181102362204722" footer="0.51181102362204722"/>
  <pageSetup paperSize="9" orientation="portrait" r:id="rId1"/>
  <headerFooter alignWithMargins="0"/>
  <rowBreaks count="1" manualBreakCount="1">
    <brk id="32"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Zeros="0" view="pageBreakPreview" zoomScaleNormal="100" zoomScaleSheetLayoutView="100" workbookViewId="0">
      <selection activeCell="C34" sqref="C34:J34"/>
    </sheetView>
  </sheetViews>
  <sheetFormatPr defaultColWidth="9" defaultRowHeight="13.2" x14ac:dyDescent="0.2"/>
  <cols>
    <col min="1" max="1" width="3.6640625" style="49" customWidth="1"/>
    <col min="2" max="2" width="4.33203125" style="49" customWidth="1"/>
    <col min="3" max="3" width="2" style="49" customWidth="1"/>
    <col min="4" max="4" width="15.21875" style="49" customWidth="1"/>
    <col min="5" max="8" width="8.21875" style="49" customWidth="1"/>
    <col min="9" max="9" width="16.33203125" style="49" customWidth="1"/>
    <col min="10" max="10" width="12.6640625" style="49" customWidth="1"/>
    <col min="11" max="16384" width="9" style="49"/>
  </cols>
  <sheetData>
    <row r="1" spans="1:18" ht="11.25" customHeight="1" x14ac:dyDescent="0.2">
      <c r="A1" s="142" t="s">
        <v>67</v>
      </c>
    </row>
    <row r="2" spans="1:18" ht="20.25" customHeight="1" thickBot="1" x14ac:dyDescent="0.25">
      <c r="A2" s="48" t="s">
        <v>149</v>
      </c>
    </row>
    <row r="3" spans="1:18" ht="15.75" customHeight="1" x14ac:dyDescent="0.2">
      <c r="A3" s="581" t="s">
        <v>150</v>
      </c>
      <c r="B3" s="582"/>
      <c r="C3" s="582"/>
      <c r="D3" s="583"/>
      <c r="E3" s="587"/>
      <c r="F3" s="589" t="s">
        <v>529</v>
      </c>
      <c r="G3" s="589"/>
      <c r="H3" s="591"/>
    </row>
    <row r="4" spans="1:18" ht="15.75" customHeight="1" thickBot="1" x14ac:dyDescent="0.25">
      <c r="A4" s="584"/>
      <c r="B4" s="585"/>
      <c r="C4" s="585"/>
      <c r="D4" s="586"/>
      <c r="E4" s="588"/>
      <c r="F4" s="590"/>
      <c r="G4" s="590"/>
      <c r="H4" s="592"/>
    </row>
    <row r="5" spans="1:18" ht="15.75" customHeight="1" thickBot="1" x14ac:dyDescent="0.25">
      <c r="A5" s="50"/>
      <c r="B5" s="51"/>
      <c r="C5" s="51"/>
      <c r="D5" s="51"/>
      <c r="E5" s="52"/>
      <c r="F5" s="52"/>
      <c r="G5" s="52"/>
      <c r="H5" s="53"/>
      <c r="J5" s="54" t="s">
        <v>96</v>
      </c>
    </row>
    <row r="6" spans="1:18" s="55" customFormat="1" ht="16.5" customHeight="1" x14ac:dyDescent="0.15">
      <c r="A6" s="593" t="s">
        <v>97</v>
      </c>
      <c r="B6" s="594"/>
      <c r="C6" s="594"/>
      <c r="D6" s="595"/>
      <c r="E6" s="599" t="s">
        <v>98</v>
      </c>
      <c r="F6" s="600"/>
      <c r="G6" s="600"/>
      <c r="H6" s="600"/>
      <c r="I6" s="601"/>
      <c r="J6" s="608" t="s">
        <v>99</v>
      </c>
      <c r="K6" s="606" t="s">
        <v>499</v>
      </c>
      <c r="L6" s="607"/>
      <c r="M6" s="607"/>
      <c r="N6" s="607"/>
      <c r="O6" s="607"/>
      <c r="P6" s="607"/>
      <c r="Q6" s="607"/>
      <c r="R6" s="607"/>
    </row>
    <row r="7" spans="1:18" s="55" customFormat="1" ht="37.5" customHeight="1" thickBot="1" x14ac:dyDescent="0.2">
      <c r="A7" s="596"/>
      <c r="B7" s="597"/>
      <c r="C7" s="597"/>
      <c r="D7" s="598"/>
      <c r="E7" s="602" t="s">
        <v>491</v>
      </c>
      <c r="F7" s="603"/>
      <c r="G7" s="604" t="s">
        <v>538</v>
      </c>
      <c r="H7" s="605"/>
      <c r="I7" s="284"/>
      <c r="J7" s="609"/>
      <c r="K7" s="606"/>
      <c r="L7" s="607"/>
      <c r="M7" s="607"/>
      <c r="N7" s="607"/>
      <c r="O7" s="607"/>
      <c r="P7" s="607"/>
      <c r="Q7" s="607"/>
      <c r="R7" s="607"/>
    </row>
    <row r="8" spans="1:18" s="55" customFormat="1" ht="25.5" customHeight="1" thickTop="1" x14ac:dyDescent="0.15">
      <c r="A8" s="566" t="s">
        <v>93</v>
      </c>
      <c r="B8" s="556" t="s">
        <v>94</v>
      </c>
      <c r="C8" s="569" t="s">
        <v>142</v>
      </c>
      <c r="D8" s="570"/>
      <c r="E8" s="571"/>
      <c r="F8" s="572"/>
      <c r="G8" s="573"/>
      <c r="H8" s="574"/>
      <c r="I8" s="27"/>
      <c r="J8" s="28"/>
    </row>
    <row r="9" spans="1:18" s="55" customFormat="1" ht="25.5" customHeight="1" x14ac:dyDescent="0.15">
      <c r="A9" s="566"/>
      <c r="B9" s="556"/>
      <c r="C9" s="564" t="s">
        <v>143</v>
      </c>
      <c r="D9" s="565"/>
      <c r="E9" s="575"/>
      <c r="F9" s="576"/>
      <c r="G9" s="577"/>
      <c r="H9" s="578"/>
      <c r="I9" s="29"/>
      <c r="J9" s="30"/>
    </row>
    <row r="10" spans="1:18" s="55" customFormat="1" ht="25.5" customHeight="1" x14ac:dyDescent="0.15">
      <c r="A10" s="566"/>
      <c r="B10" s="556"/>
      <c r="C10" s="564" t="s">
        <v>144</v>
      </c>
      <c r="D10" s="565"/>
      <c r="E10" s="575"/>
      <c r="F10" s="576"/>
      <c r="G10" s="577"/>
      <c r="H10" s="578"/>
      <c r="I10" s="31"/>
      <c r="J10" s="30"/>
    </row>
    <row r="11" spans="1:18" s="55" customFormat="1" ht="25.5" customHeight="1" x14ac:dyDescent="0.15">
      <c r="A11" s="566"/>
      <c r="B11" s="556"/>
      <c r="C11" s="564" t="s">
        <v>422</v>
      </c>
      <c r="D11" s="565"/>
      <c r="E11" s="543"/>
      <c r="F11" s="544"/>
      <c r="G11" s="545"/>
      <c r="H11" s="546"/>
      <c r="I11" s="31"/>
      <c r="J11" s="30">
        <f t="shared" ref="J11:J30" si="0">SUM(E11:I11)</f>
        <v>0</v>
      </c>
    </row>
    <row r="12" spans="1:18" s="55" customFormat="1" ht="25.5" customHeight="1" x14ac:dyDescent="0.15">
      <c r="A12" s="566"/>
      <c r="B12" s="556"/>
      <c r="C12" s="579"/>
      <c r="D12" s="580"/>
      <c r="E12" s="561"/>
      <c r="F12" s="535"/>
      <c r="G12" s="534"/>
      <c r="H12" s="535"/>
      <c r="I12" s="31"/>
      <c r="J12" s="30">
        <f t="shared" si="0"/>
        <v>0</v>
      </c>
    </row>
    <row r="13" spans="1:18" s="55" customFormat="1" ht="25.5" customHeight="1" x14ac:dyDescent="0.15">
      <c r="A13" s="566"/>
      <c r="B13" s="556"/>
      <c r="C13" s="564"/>
      <c r="D13" s="565"/>
      <c r="E13" s="561"/>
      <c r="F13" s="535"/>
      <c r="G13" s="534"/>
      <c r="H13" s="535"/>
      <c r="I13" s="31"/>
      <c r="J13" s="30">
        <f t="shared" si="0"/>
        <v>0</v>
      </c>
    </row>
    <row r="14" spans="1:18" s="55" customFormat="1" ht="25.5" customHeight="1" x14ac:dyDescent="0.15">
      <c r="A14" s="566"/>
      <c r="B14" s="556"/>
      <c r="C14" s="579"/>
      <c r="D14" s="565"/>
      <c r="E14" s="561"/>
      <c r="F14" s="535"/>
      <c r="G14" s="534"/>
      <c r="H14" s="535"/>
      <c r="I14" s="31"/>
      <c r="J14" s="30">
        <f t="shared" si="0"/>
        <v>0</v>
      </c>
    </row>
    <row r="15" spans="1:18" s="55" customFormat="1" ht="25.5" customHeight="1" x14ac:dyDescent="0.15">
      <c r="A15" s="566"/>
      <c r="B15" s="556"/>
      <c r="C15" s="579"/>
      <c r="D15" s="565"/>
      <c r="E15" s="561"/>
      <c r="F15" s="535"/>
      <c r="G15" s="534"/>
      <c r="H15" s="535"/>
      <c r="I15" s="29"/>
      <c r="J15" s="30">
        <f t="shared" si="0"/>
        <v>0</v>
      </c>
    </row>
    <row r="16" spans="1:18" s="55" customFormat="1" ht="25.5" customHeight="1" x14ac:dyDescent="0.15">
      <c r="A16" s="566"/>
      <c r="B16" s="556"/>
      <c r="C16" s="564"/>
      <c r="D16" s="565"/>
      <c r="E16" s="543"/>
      <c r="F16" s="544"/>
      <c r="G16" s="534"/>
      <c r="H16" s="535"/>
      <c r="I16" s="29"/>
      <c r="J16" s="30">
        <f t="shared" si="0"/>
        <v>0</v>
      </c>
    </row>
    <row r="17" spans="1:10" s="55" customFormat="1" ht="25.5" customHeight="1" x14ac:dyDescent="0.15">
      <c r="A17" s="566"/>
      <c r="B17" s="556"/>
      <c r="C17" s="564"/>
      <c r="D17" s="565"/>
      <c r="E17" s="561"/>
      <c r="F17" s="535"/>
      <c r="G17" s="534"/>
      <c r="H17" s="535"/>
      <c r="I17" s="200"/>
      <c r="J17" s="30">
        <f t="shared" si="0"/>
        <v>0</v>
      </c>
    </row>
    <row r="18" spans="1:10" s="55" customFormat="1" ht="25.5" customHeight="1" x14ac:dyDescent="0.15">
      <c r="A18" s="566"/>
      <c r="B18" s="556"/>
      <c r="C18" s="564"/>
      <c r="D18" s="565"/>
      <c r="E18" s="561"/>
      <c r="F18" s="535"/>
      <c r="G18" s="534"/>
      <c r="H18" s="535"/>
      <c r="I18" s="200"/>
      <c r="J18" s="30">
        <f t="shared" si="0"/>
        <v>0</v>
      </c>
    </row>
    <row r="19" spans="1:10" s="55" customFormat="1" ht="25.5" customHeight="1" x14ac:dyDescent="0.15">
      <c r="A19" s="566"/>
      <c r="B19" s="556"/>
      <c r="C19" s="564"/>
      <c r="D19" s="565"/>
      <c r="E19" s="561"/>
      <c r="F19" s="535"/>
      <c r="G19" s="534"/>
      <c r="H19" s="535"/>
      <c r="I19" s="200"/>
      <c r="J19" s="30">
        <f t="shared" si="0"/>
        <v>0</v>
      </c>
    </row>
    <row r="20" spans="1:10" s="55" customFormat="1" ht="25.5" customHeight="1" x14ac:dyDescent="0.15">
      <c r="A20" s="566"/>
      <c r="B20" s="556"/>
      <c r="C20" s="564"/>
      <c r="D20" s="565"/>
      <c r="E20" s="561"/>
      <c r="F20" s="535"/>
      <c r="G20" s="534"/>
      <c r="H20" s="535"/>
      <c r="I20" s="200"/>
      <c r="J20" s="30">
        <f t="shared" si="0"/>
        <v>0</v>
      </c>
    </row>
    <row r="21" spans="1:10" s="55" customFormat="1" ht="25.5" customHeight="1" x14ac:dyDescent="0.15">
      <c r="A21" s="566"/>
      <c r="B21" s="556"/>
      <c r="C21" s="562"/>
      <c r="D21" s="563"/>
      <c r="E21" s="543"/>
      <c r="F21" s="544"/>
      <c r="G21" s="547"/>
      <c r="H21" s="548"/>
      <c r="I21" s="32"/>
      <c r="J21" s="30">
        <f t="shared" si="0"/>
        <v>0</v>
      </c>
    </row>
    <row r="22" spans="1:10" s="55" customFormat="1" ht="30" customHeight="1" x14ac:dyDescent="0.15">
      <c r="A22" s="566"/>
      <c r="B22" s="568"/>
      <c r="C22" s="610" t="s">
        <v>145</v>
      </c>
      <c r="D22" s="611"/>
      <c r="E22" s="612">
        <f>SUM(E8:F21)</f>
        <v>0</v>
      </c>
      <c r="F22" s="613"/>
      <c r="G22" s="551">
        <f>SUM(G8:H21)</f>
        <v>0</v>
      </c>
      <c r="H22" s="552"/>
      <c r="I22" s="33">
        <f>SUM(I8:I21)</f>
        <v>0</v>
      </c>
      <c r="J22" s="34">
        <f t="shared" si="0"/>
        <v>0</v>
      </c>
    </row>
    <row r="23" spans="1:10" s="55" customFormat="1" ht="25.5" customHeight="1" x14ac:dyDescent="0.15">
      <c r="A23" s="566"/>
      <c r="B23" s="555" t="s">
        <v>95</v>
      </c>
      <c r="C23" s="557" t="s">
        <v>146</v>
      </c>
      <c r="D23" s="558"/>
      <c r="E23" s="559"/>
      <c r="F23" s="560"/>
      <c r="G23" s="559"/>
      <c r="H23" s="560"/>
      <c r="I23" s="35"/>
      <c r="J23" s="36"/>
    </row>
    <row r="24" spans="1:10" s="55" customFormat="1" ht="25.5" customHeight="1" x14ac:dyDescent="0.15">
      <c r="A24" s="566"/>
      <c r="B24" s="556"/>
      <c r="C24" s="564" t="s">
        <v>147</v>
      </c>
      <c r="D24" s="565"/>
      <c r="E24" s="543"/>
      <c r="F24" s="544"/>
      <c r="G24" s="545"/>
      <c r="H24" s="546"/>
      <c r="I24" s="31"/>
      <c r="J24" s="37"/>
    </row>
    <row r="25" spans="1:10" s="55" customFormat="1" ht="25.5" customHeight="1" x14ac:dyDescent="0.15">
      <c r="A25" s="566"/>
      <c r="B25" s="556"/>
      <c r="C25" s="564" t="s">
        <v>148</v>
      </c>
      <c r="D25" s="565"/>
      <c r="E25" s="543"/>
      <c r="F25" s="544"/>
      <c r="G25" s="545"/>
      <c r="H25" s="546"/>
      <c r="I25" s="31"/>
      <c r="J25" s="37"/>
    </row>
    <row r="26" spans="1:10" s="55" customFormat="1" ht="25.5" customHeight="1" x14ac:dyDescent="0.15">
      <c r="A26" s="566"/>
      <c r="B26" s="556"/>
      <c r="C26" s="564" t="s">
        <v>423</v>
      </c>
      <c r="D26" s="565"/>
      <c r="E26" s="543"/>
      <c r="F26" s="544"/>
      <c r="G26" s="545"/>
      <c r="H26" s="546"/>
      <c r="I26" s="31"/>
      <c r="J26" s="37">
        <f t="shared" si="0"/>
        <v>0</v>
      </c>
    </row>
    <row r="27" spans="1:10" s="55" customFormat="1" ht="25.5" customHeight="1" x14ac:dyDescent="0.15">
      <c r="A27" s="566"/>
      <c r="B27" s="556"/>
      <c r="C27" s="564" t="s">
        <v>287</v>
      </c>
      <c r="D27" s="565"/>
      <c r="E27" s="543"/>
      <c r="F27" s="544"/>
      <c r="G27" s="545"/>
      <c r="H27" s="546"/>
      <c r="I27" s="31"/>
      <c r="J27" s="37">
        <f t="shared" si="0"/>
        <v>0</v>
      </c>
    </row>
    <row r="28" spans="1:10" s="55" customFormat="1" ht="25.5" customHeight="1" x14ac:dyDescent="0.15">
      <c r="A28" s="566"/>
      <c r="B28" s="556"/>
      <c r="C28" s="564" t="s">
        <v>288</v>
      </c>
      <c r="D28" s="565"/>
      <c r="E28" s="561"/>
      <c r="F28" s="535"/>
      <c r="G28" s="534"/>
      <c r="H28" s="535"/>
      <c r="I28" s="140"/>
      <c r="J28" s="141"/>
    </row>
    <row r="29" spans="1:10" s="55" customFormat="1" ht="25.5" customHeight="1" x14ac:dyDescent="0.15">
      <c r="A29" s="566"/>
      <c r="B29" s="556"/>
      <c r="C29" s="562" t="s">
        <v>289</v>
      </c>
      <c r="D29" s="563"/>
      <c r="E29" s="543"/>
      <c r="F29" s="544"/>
      <c r="G29" s="547"/>
      <c r="H29" s="548"/>
      <c r="I29" s="32"/>
      <c r="J29" s="38">
        <f t="shared" si="0"/>
        <v>0</v>
      </c>
    </row>
    <row r="30" spans="1:10" s="55" customFormat="1" ht="30" customHeight="1" thickBot="1" x14ac:dyDescent="0.2">
      <c r="A30" s="566"/>
      <c r="B30" s="556"/>
      <c r="C30" s="549" t="s">
        <v>100</v>
      </c>
      <c r="D30" s="550"/>
      <c r="E30" s="541">
        <f>SUM(E23:F29)-E26</f>
        <v>0</v>
      </c>
      <c r="F30" s="542"/>
      <c r="G30" s="553">
        <f>SUM(G23:H29)-G26</f>
        <v>0</v>
      </c>
      <c r="H30" s="554"/>
      <c r="I30" s="39">
        <f>SUM(I23:I29)-I26</f>
        <v>0</v>
      </c>
      <c r="J30" s="34">
        <f t="shared" si="0"/>
        <v>0</v>
      </c>
    </row>
    <row r="31" spans="1:10" s="55" customFormat="1" ht="35.25" customHeight="1" thickTop="1" thickBot="1" x14ac:dyDescent="0.2">
      <c r="A31" s="567"/>
      <c r="B31" s="536" t="s">
        <v>101</v>
      </c>
      <c r="C31" s="537"/>
      <c r="D31" s="538"/>
      <c r="E31" s="539">
        <f>E22-E30</f>
        <v>0</v>
      </c>
      <c r="F31" s="540"/>
      <c r="G31" s="531">
        <f>G22-G30</f>
        <v>0</v>
      </c>
      <c r="H31" s="532"/>
      <c r="I31" s="40">
        <f>I22-I30</f>
        <v>0</v>
      </c>
      <c r="J31" s="41">
        <f>J22-J30</f>
        <v>0</v>
      </c>
    </row>
    <row r="32" spans="1:10" s="58" customFormat="1" ht="4.5" customHeight="1" x14ac:dyDescent="0.15">
      <c r="A32" s="56"/>
      <c r="B32" s="57"/>
      <c r="C32" s="57"/>
      <c r="D32" s="57"/>
      <c r="E32" s="42"/>
      <c r="F32" s="42"/>
      <c r="G32" s="42"/>
      <c r="H32" s="42"/>
      <c r="I32" s="42"/>
      <c r="J32" s="43"/>
    </row>
    <row r="33" spans="1:10" ht="36" customHeight="1" x14ac:dyDescent="0.2">
      <c r="A33" s="59"/>
      <c r="B33" s="285" t="s">
        <v>102</v>
      </c>
      <c r="C33" s="533" t="s">
        <v>540</v>
      </c>
      <c r="D33" s="533"/>
      <c r="E33" s="533"/>
      <c r="F33" s="533"/>
      <c r="G33" s="533"/>
      <c r="H33" s="533"/>
      <c r="I33" s="533"/>
      <c r="J33" s="533"/>
    </row>
    <row r="34" spans="1:10" ht="14.1" customHeight="1" x14ac:dyDescent="0.2">
      <c r="A34" s="60"/>
      <c r="B34" s="285">
        <v>2</v>
      </c>
      <c r="C34" s="533" t="s">
        <v>103</v>
      </c>
      <c r="D34" s="533"/>
      <c r="E34" s="533"/>
      <c r="F34" s="533"/>
      <c r="G34" s="533"/>
      <c r="H34" s="533"/>
      <c r="I34" s="533"/>
      <c r="J34" s="533"/>
    </row>
    <row r="35" spans="1:10" ht="27.9" customHeight="1" x14ac:dyDescent="0.2">
      <c r="A35" s="60"/>
      <c r="B35" s="285">
        <v>3</v>
      </c>
      <c r="C35" s="533" t="s">
        <v>104</v>
      </c>
      <c r="D35" s="533"/>
      <c r="E35" s="533"/>
      <c r="F35" s="533"/>
      <c r="G35" s="533"/>
      <c r="H35" s="533"/>
      <c r="I35" s="533"/>
      <c r="J35" s="533"/>
    </row>
    <row r="36" spans="1:10" ht="29.25" customHeight="1" x14ac:dyDescent="0.2">
      <c r="A36" s="60"/>
      <c r="B36" s="285">
        <v>4</v>
      </c>
      <c r="C36" s="533" t="s">
        <v>151</v>
      </c>
      <c r="D36" s="533"/>
      <c r="E36" s="533"/>
      <c r="F36" s="533"/>
      <c r="G36" s="533"/>
      <c r="H36" s="533"/>
      <c r="I36" s="533"/>
      <c r="J36" s="533"/>
    </row>
    <row r="37" spans="1:10" ht="54.75" customHeight="1" x14ac:dyDescent="0.2">
      <c r="A37" s="60"/>
      <c r="B37" s="285">
        <v>5</v>
      </c>
      <c r="C37" s="533" t="s">
        <v>290</v>
      </c>
      <c r="D37" s="533"/>
      <c r="E37" s="533"/>
      <c r="F37" s="533"/>
      <c r="G37" s="533"/>
      <c r="H37" s="533"/>
      <c r="I37" s="533"/>
      <c r="J37" s="533"/>
    </row>
    <row r="38" spans="1:10" ht="14.1" customHeight="1" x14ac:dyDescent="0.2">
      <c r="A38" s="60"/>
      <c r="B38" s="285">
        <v>6</v>
      </c>
      <c r="C38" s="533" t="s">
        <v>325</v>
      </c>
      <c r="D38" s="533"/>
      <c r="E38" s="533"/>
      <c r="F38" s="533"/>
      <c r="G38" s="533"/>
      <c r="H38" s="533"/>
      <c r="I38" s="533"/>
      <c r="J38" s="533"/>
    </row>
    <row r="39" spans="1:10" ht="14.1" customHeight="1" x14ac:dyDescent="0.2">
      <c r="A39" s="60"/>
      <c r="B39" s="285">
        <v>7</v>
      </c>
      <c r="C39" s="533" t="s">
        <v>105</v>
      </c>
      <c r="D39" s="533"/>
      <c r="E39" s="533"/>
      <c r="F39" s="533"/>
      <c r="G39" s="533"/>
      <c r="H39" s="533"/>
      <c r="I39" s="533"/>
      <c r="J39" s="533"/>
    </row>
    <row r="40" spans="1:10" ht="27" customHeight="1" x14ac:dyDescent="0.2">
      <c r="B40" s="285">
        <v>8</v>
      </c>
      <c r="C40" s="533" t="s">
        <v>134</v>
      </c>
      <c r="D40" s="533"/>
      <c r="E40" s="533"/>
      <c r="F40" s="533"/>
      <c r="G40" s="533"/>
      <c r="H40" s="533"/>
      <c r="I40" s="533"/>
      <c r="J40" s="533"/>
    </row>
  </sheetData>
  <mergeCells count="93">
    <mergeCell ref="K6:R7"/>
    <mergeCell ref="C28:D28"/>
    <mergeCell ref="C29:D29"/>
    <mergeCell ref="G17:H17"/>
    <mergeCell ref="E17:F17"/>
    <mergeCell ref="C17:D17"/>
    <mergeCell ref="C18:D18"/>
    <mergeCell ref="C19:D19"/>
    <mergeCell ref="C20:D20"/>
    <mergeCell ref="G25:H25"/>
    <mergeCell ref="E26:F26"/>
    <mergeCell ref="C22:D22"/>
    <mergeCell ref="E22:F22"/>
    <mergeCell ref="G22:H22"/>
    <mergeCell ref="E23:F23"/>
    <mergeCell ref="E25:F25"/>
    <mergeCell ref="C39:J39"/>
    <mergeCell ref="C40:J40"/>
    <mergeCell ref="E28:F28"/>
    <mergeCell ref="G28:H28"/>
    <mergeCell ref="E20:F20"/>
    <mergeCell ref="G20:H20"/>
    <mergeCell ref="C24:D24"/>
    <mergeCell ref="C25:D25"/>
    <mergeCell ref="C26:D26"/>
    <mergeCell ref="C27:D27"/>
    <mergeCell ref="C33:J33"/>
    <mergeCell ref="C34:J34"/>
    <mergeCell ref="C35:J35"/>
    <mergeCell ref="C36:J36"/>
    <mergeCell ref="C37:J37"/>
    <mergeCell ref="C38:J38"/>
    <mergeCell ref="C30:D30"/>
    <mergeCell ref="E30:F30"/>
    <mergeCell ref="G30:H30"/>
    <mergeCell ref="B31:D31"/>
    <mergeCell ref="E31:F31"/>
    <mergeCell ref="G31:H31"/>
    <mergeCell ref="B23:B30"/>
    <mergeCell ref="G23:H23"/>
    <mergeCell ref="E24:F24"/>
    <mergeCell ref="G24:H24"/>
    <mergeCell ref="G26:H26"/>
    <mergeCell ref="E27:F27"/>
    <mergeCell ref="G27:H27"/>
    <mergeCell ref="E29:F29"/>
    <mergeCell ref="G29:H29"/>
    <mergeCell ref="C23:D23"/>
    <mergeCell ref="C16:D16"/>
    <mergeCell ref="E16:F16"/>
    <mergeCell ref="G16:H16"/>
    <mergeCell ref="C21:D21"/>
    <mergeCell ref="E21:F21"/>
    <mergeCell ref="G21:H21"/>
    <mergeCell ref="G19:H19"/>
    <mergeCell ref="E19:F19"/>
    <mergeCell ref="E18:F18"/>
    <mergeCell ref="G18:H18"/>
    <mergeCell ref="C14:D14"/>
    <mergeCell ref="E14:F14"/>
    <mergeCell ref="G14:H14"/>
    <mergeCell ref="C15:D15"/>
    <mergeCell ref="E15:F15"/>
    <mergeCell ref="G15:H15"/>
    <mergeCell ref="G11:H11"/>
    <mergeCell ref="C12:D12"/>
    <mergeCell ref="E12:F12"/>
    <mergeCell ref="G12:H12"/>
    <mergeCell ref="C13:D13"/>
    <mergeCell ref="E13:F13"/>
    <mergeCell ref="G13:H13"/>
    <mergeCell ref="J6:J7"/>
    <mergeCell ref="E7:F7"/>
    <mergeCell ref="G7:H7"/>
    <mergeCell ref="A8:A31"/>
    <mergeCell ref="B8:B22"/>
    <mergeCell ref="C8:D8"/>
    <mergeCell ref="E8:F8"/>
    <mergeCell ref="G8:H8"/>
    <mergeCell ref="C9:D9"/>
    <mergeCell ref="E9:F9"/>
    <mergeCell ref="G9:H9"/>
    <mergeCell ref="C10:D10"/>
    <mergeCell ref="E10:F10"/>
    <mergeCell ref="G10:H10"/>
    <mergeCell ref="C11:D11"/>
    <mergeCell ref="E11:F11"/>
    <mergeCell ref="A3:D4"/>
    <mergeCell ref="E3:E4"/>
    <mergeCell ref="F3:G4"/>
    <mergeCell ref="H3:H4"/>
    <mergeCell ref="A6:D7"/>
    <mergeCell ref="E6:I6"/>
  </mergeCells>
  <phoneticPr fontId="2"/>
  <pageMargins left="0.74803149606299213" right="0.74803149606299213" top="0.78740157480314965" bottom="0.78740157480314965" header="0.51181102362204722" footer="0.51181102362204722"/>
  <pageSetup paperSize="9" orientation="portrait" r:id="rId1"/>
  <headerFooter alignWithMargins="0"/>
  <rowBreaks count="1" manualBreakCount="1">
    <brk id="32"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Zeros="0" view="pageBreakPreview" zoomScaleNormal="100" zoomScaleSheetLayoutView="100" workbookViewId="0">
      <selection activeCell="I23" sqref="I23"/>
    </sheetView>
  </sheetViews>
  <sheetFormatPr defaultColWidth="9" defaultRowHeight="13.2" x14ac:dyDescent="0.2"/>
  <cols>
    <col min="1" max="1" width="3.6640625" style="49" customWidth="1"/>
    <col min="2" max="2" width="4.33203125" style="49" customWidth="1"/>
    <col min="3" max="3" width="2" style="49" customWidth="1"/>
    <col min="4" max="4" width="15.21875" style="49" customWidth="1"/>
    <col min="5" max="8" width="8.21875" style="49" customWidth="1"/>
    <col min="9" max="9" width="16.33203125" style="49" customWidth="1"/>
    <col min="10" max="10" width="12.6640625" style="49" customWidth="1"/>
    <col min="11" max="16384" width="9" style="49"/>
  </cols>
  <sheetData>
    <row r="1" spans="1:18" ht="11.25" customHeight="1" x14ac:dyDescent="0.2">
      <c r="A1" s="142" t="s">
        <v>67</v>
      </c>
    </row>
    <row r="2" spans="1:18" ht="20.25" customHeight="1" thickBot="1" x14ac:dyDescent="0.25">
      <c r="A2" s="48" t="s">
        <v>149</v>
      </c>
    </row>
    <row r="3" spans="1:18" ht="15.75" customHeight="1" x14ac:dyDescent="0.2">
      <c r="A3" s="581" t="s">
        <v>150</v>
      </c>
      <c r="B3" s="582"/>
      <c r="C3" s="582"/>
      <c r="D3" s="583"/>
      <c r="E3" s="587"/>
      <c r="F3" s="589" t="s">
        <v>532</v>
      </c>
      <c r="G3" s="589"/>
      <c r="H3" s="591"/>
    </row>
    <row r="4" spans="1:18" ht="15.75" customHeight="1" thickBot="1" x14ac:dyDescent="0.25">
      <c r="A4" s="584"/>
      <c r="B4" s="585"/>
      <c r="C4" s="585"/>
      <c r="D4" s="586"/>
      <c r="E4" s="588"/>
      <c r="F4" s="590"/>
      <c r="G4" s="590"/>
      <c r="H4" s="592"/>
    </row>
    <row r="5" spans="1:18" ht="15.75" customHeight="1" thickBot="1" x14ac:dyDescent="0.25">
      <c r="A5" s="50"/>
      <c r="B5" s="51"/>
      <c r="C5" s="51"/>
      <c r="D5" s="51"/>
      <c r="E5" s="52"/>
      <c r="F5" s="52"/>
      <c r="G5" s="52"/>
      <c r="H5" s="53"/>
      <c r="J5" s="54" t="s">
        <v>96</v>
      </c>
    </row>
    <row r="6" spans="1:18" s="55" customFormat="1" ht="16.5" customHeight="1" x14ac:dyDescent="0.15">
      <c r="A6" s="593" t="s">
        <v>97</v>
      </c>
      <c r="B6" s="594"/>
      <c r="C6" s="594"/>
      <c r="D6" s="595"/>
      <c r="E6" s="599" t="s">
        <v>98</v>
      </c>
      <c r="F6" s="600"/>
      <c r="G6" s="600"/>
      <c r="H6" s="600"/>
      <c r="I6" s="601"/>
      <c r="J6" s="608" t="s">
        <v>99</v>
      </c>
      <c r="K6" s="614" t="s">
        <v>499</v>
      </c>
      <c r="L6" s="615"/>
      <c r="M6" s="615"/>
      <c r="N6" s="615"/>
      <c r="O6" s="615"/>
      <c r="P6" s="615"/>
      <c r="Q6" s="615"/>
      <c r="R6" s="615"/>
    </row>
    <row r="7" spans="1:18" s="55" customFormat="1" ht="37.5" customHeight="1" thickBot="1" x14ac:dyDescent="0.2">
      <c r="A7" s="596"/>
      <c r="B7" s="597"/>
      <c r="C7" s="597"/>
      <c r="D7" s="598"/>
      <c r="E7" s="602" t="s">
        <v>491</v>
      </c>
      <c r="F7" s="603"/>
      <c r="G7" s="604" t="s">
        <v>538</v>
      </c>
      <c r="H7" s="605"/>
      <c r="I7" s="284"/>
      <c r="J7" s="609"/>
      <c r="K7" s="614"/>
      <c r="L7" s="615"/>
      <c r="M7" s="615"/>
      <c r="N7" s="615"/>
      <c r="O7" s="615"/>
      <c r="P7" s="615"/>
      <c r="Q7" s="615"/>
      <c r="R7" s="615"/>
    </row>
    <row r="8" spans="1:18" s="55" customFormat="1" ht="25.5" customHeight="1" thickTop="1" x14ac:dyDescent="0.15">
      <c r="A8" s="566" t="s">
        <v>93</v>
      </c>
      <c r="B8" s="556" t="s">
        <v>94</v>
      </c>
      <c r="C8" s="569" t="s">
        <v>142</v>
      </c>
      <c r="D8" s="570"/>
      <c r="E8" s="571"/>
      <c r="F8" s="572"/>
      <c r="G8" s="573"/>
      <c r="H8" s="574"/>
      <c r="I8" s="27"/>
      <c r="J8" s="28">
        <f t="shared" ref="J8:J30" si="0">SUM(E8:I8)</f>
        <v>0</v>
      </c>
    </row>
    <row r="9" spans="1:18" s="55" customFormat="1" ht="25.5" customHeight="1" x14ac:dyDescent="0.15">
      <c r="A9" s="566"/>
      <c r="B9" s="556"/>
      <c r="C9" s="564" t="s">
        <v>143</v>
      </c>
      <c r="D9" s="565"/>
      <c r="E9" s="575"/>
      <c r="F9" s="576"/>
      <c r="G9" s="577"/>
      <c r="H9" s="578"/>
      <c r="I9" s="29"/>
      <c r="J9" s="30">
        <f t="shared" si="0"/>
        <v>0</v>
      </c>
    </row>
    <row r="10" spans="1:18" s="55" customFormat="1" ht="25.5" customHeight="1" x14ac:dyDescent="0.15">
      <c r="A10" s="566"/>
      <c r="B10" s="556"/>
      <c r="C10" s="564" t="s">
        <v>144</v>
      </c>
      <c r="D10" s="565"/>
      <c r="E10" s="575"/>
      <c r="F10" s="576"/>
      <c r="G10" s="577"/>
      <c r="H10" s="578"/>
      <c r="I10" s="31"/>
      <c r="J10" s="30">
        <f t="shared" si="0"/>
        <v>0</v>
      </c>
    </row>
    <row r="11" spans="1:18" s="55" customFormat="1" ht="25.5" customHeight="1" x14ac:dyDescent="0.15">
      <c r="A11" s="566"/>
      <c r="B11" s="556"/>
      <c r="C11" s="564" t="s">
        <v>422</v>
      </c>
      <c r="D11" s="565"/>
      <c r="E11" s="543"/>
      <c r="F11" s="544"/>
      <c r="G11" s="545"/>
      <c r="H11" s="546"/>
      <c r="I11" s="31"/>
      <c r="J11" s="30">
        <f t="shared" si="0"/>
        <v>0</v>
      </c>
    </row>
    <row r="12" spans="1:18" s="55" customFormat="1" ht="25.5" customHeight="1" x14ac:dyDescent="0.15">
      <c r="A12" s="566"/>
      <c r="B12" s="556"/>
      <c r="C12" s="579"/>
      <c r="D12" s="580"/>
      <c r="E12" s="561"/>
      <c r="F12" s="535"/>
      <c r="G12" s="534"/>
      <c r="H12" s="535"/>
      <c r="I12" s="31"/>
      <c r="J12" s="30">
        <f t="shared" si="0"/>
        <v>0</v>
      </c>
    </row>
    <row r="13" spans="1:18" s="55" customFormat="1" ht="25.5" customHeight="1" x14ac:dyDescent="0.15">
      <c r="A13" s="566"/>
      <c r="B13" s="556"/>
      <c r="C13" s="564"/>
      <c r="D13" s="565"/>
      <c r="E13" s="561"/>
      <c r="F13" s="535"/>
      <c r="G13" s="534"/>
      <c r="H13" s="535"/>
      <c r="I13" s="31"/>
      <c r="J13" s="30">
        <f t="shared" si="0"/>
        <v>0</v>
      </c>
    </row>
    <row r="14" spans="1:18" s="55" customFormat="1" ht="25.5" customHeight="1" x14ac:dyDescent="0.15">
      <c r="A14" s="566"/>
      <c r="B14" s="556"/>
      <c r="C14" s="579"/>
      <c r="D14" s="565"/>
      <c r="E14" s="561"/>
      <c r="F14" s="535"/>
      <c r="G14" s="534"/>
      <c r="H14" s="535"/>
      <c r="I14" s="31"/>
      <c r="J14" s="30">
        <f t="shared" si="0"/>
        <v>0</v>
      </c>
    </row>
    <row r="15" spans="1:18" s="55" customFormat="1" ht="25.5" customHeight="1" x14ac:dyDescent="0.15">
      <c r="A15" s="566"/>
      <c r="B15" s="556"/>
      <c r="C15" s="579"/>
      <c r="D15" s="565"/>
      <c r="E15" s="561"/>
      <c r="F15" s="535"/>
      <c r="G15" s="534"/>
      <c r="H15" s="535"/>
      <c r="I15" s="29"/>
      <c r="J15" s="30">
        <f t="shared" si="0"/>
        <v>0</v>
      </c>
    </row>
    <row r="16" spans="1:18" s="55" customFormat="1" ht="25.5" customHeight="1" x14ac:dyDescent="0.15">
      <c r="A16" s="566"/>
      <c r="B16" s="556"/>
      <c r="C16" s="564"/>
      <c r="D16" s="565"/>
      <c r="E16" s="543"/>
      <c r="F16" s="544"/>
      <c r="G16" s="534"/>
      <c r="H16" s="535"/>
      <c r="I16" s="29"/>
      <c r="J16" s="30">
        <f t="shared" si="0"/>
        <v>0</v>
      </c>
    </row>
    <row r="17" spans="1:10" s="55" customFormat="1" ht="25.5" customHeight="1" x14ac:dyDescent="0.15">
      <c r="A17" s="566"/>
      <c r="B17" s="556"/>
      <c r="C17" s="564"/>
      <c r="D17" s="565"/>
      <c r="E17" s="561"/>
      <c r="F17" s="535"/>
      <c r="G17" s="534"/>
      <c r="H17" s="535"/>
      <c r="I17" s="200"/>
      <c r="J17" s="30">
        <f t="shared" si="0"/>
        <v>0</v>
      </c>
    </row>
    <row r="18" spans="1:10" s="55" customFormat="1" ht="25.5" customHeight="1" x14ac:dyDescent="0.15">
      <c r="A18" s="566"/>
      <c r="B18" s="556"/>
      <c r="C18" s="564"/>
      <c r="D18" s="565"/>
      <c r="E18" s="561"/>
      <c r="F18" s="535"/>
      <c r="G18" s="534"/>
      <c r="H18" s="535"/>
      <c r="I18" s="200"/>
      <c r="J18" s="30">
        <f t="shared" si="0"/>
        <v>0</v>
      </c>
    </row>
    <row r="19" spans="1:10" s="55" customFormat="1" ht="25.5" customHeight="1" x14ac:dyDescent="0.15">
      <c r="A19" s="566"/>
      <c r="B19" s="556"/>
      <c r="C19" s="564"/>
      <c r="D19" s="565"/>
      <c r="E19" s="561"/>
      <c r="F19" s="535"/>
      <c r="G19" s="534"/>
      <c r="H19" s="535"/>
      <c r="I19" s="200"/>
      <c r="J19" s="30">
        <f t="shared" si="0"/>
        <v>0</v>
      </c>
    </row>
    <row r="20" spans="1:10" s="55" customFormat="1" ht="25.5" customHeight="1" x14ac:dyDescent="0.15">
      <c r="A20" s="566"/>
      <c r="B20" s="556"/>
      <c r="C20" s="564"/>
      <c r="D20" s="565"/>
      <c r="E20" s="561"/>
      <c r="F20" s="535"/>
      <c r="G20" s="534"/>
      <c r="H20" s="535"/>
      <c r="I20" s="200"/>
      <c r="J20" s="30">
        <f t="shared" si="0"/>
        <v>0</v>
      </c>
    </row>
    <row r="21" spans="1:10" s="55" customFormat="1" ht="25.5" customHeight="1" x14ac:dyDescent="0.15">
      <c r="A21" s="566"/>
      <c r="B21" s="556"/>
      <c r="C21" s="562"/>
      <c r="D21" s="563"/>
      <c r="E21" s="543"/>
      <c r="F21" s="544"/>
      <c r="G21" s="547"/>
      <c r="H21" s="548"/>
      <c r="I21" s="32"/>
      <c r="J21" s="30">
        <f t="shared" si="0"/>
        <v>0</v>
      </c>
    </row>
    <row r="22" spans="1:10" s="55" customFormat="1" ht="30" customHeight="1" x14ac:dyDescent="0.15">
      <c r="A22" s="566"/>
      <c r="B22" s="568"/>
      <c r="C22" s="610" t="s">
        <v>145</v>
      </c>
      <c r="D22" s="611"/>
      <c r="E22" s="612">
        <f>SUM(E8:F21)</f>
        <v>0</v>
      </c>
      <c r="F22" s="613"/>
      <c r="G22" s="551">
        <f>SUM(G8:H21)</f>
        <v>0</v>
      </c>
      <c r="H22" s="552"/>
      <c r="I22" s="33">
        <f>SUM(I8:I21)</f>
        <v>0</v>
      </c>
      <c r="J22" s="34">
        <f t="shared" si="0"/>
        <v>0</v>
      </c>
    </row>
    <row r="23" spans="1:10" s="55" customFormat="1" ht="25.5" customHeight="1" x14ac:dyDescent="0.15">
      <c r="A23" s="566"/>
      <c r="B23" s="555" t="s">
        <v>95</v>
      </c>
      <c r="C23" s="557" t="s">
        <v>146</v>
      </c>
      <c r="D23" s="558"/>
      <c r="E23" s="559"/>
      <c r="F23" s="560"/>
      <c r="G23" s="559"/>
      <c r="H23" s="560"/>
      <c r="I23" s="35"/>
      <c r="J23" s="36"/>
    </row>
    <row r="24" spans="1:10" s="55" customFormat="1" ht="25.5" customHeight="1" x14ac:dyDescent="0.15">
      <c r="A24" s="566"/>
      <c r="B24" s="556"/>
      <c r="C24" s="564" t="s">
        <v>147</v>
      </c>
      <c r="D24" s="565"/>
      <c r="E24" s="543"/>
      <c r="F24" s="544"/>
      <c r="G24" s="545"/>
      <c r="H24" s="546"/>
      <c r="I24" s="31"/>
      <c r="J24" s="37"/>
    </row>
    <row r="25" spans="1:10" s="55" customFormat="1" ht="25.5" customHeight="1" x14ac:dyDescent="0.15">
      <c r="A25" s="566"/>
      <c r="B25" s="556"/>
      <c r="C25" s="564" t="s">
        <v>148</v>
      </c>
      <c r="D25" s="565"/>
      <c r="E25" s="543"/>
      <c r="F25" s="544"/>
      <c r="G25" s="545"/>
      <c r="H25" s="546"/>
      <c r="I25" s="31"/>
      <c r="J25" s="37"/>
    </row>
    <row r="26" spans="1:10" s="55" customFormat="1" ht="25.5" customHeight="1" x14ac:dyDescent="0.15">
      <c r="A26" s="566"/>
      <c r="B26" s="556"/>
      <c r="C26" s="564" t="s">
        <v>423</v>
      </c>
      <c r="D26" s="565"/>
      <c r="E26" s="543"/>
      <c r="F26" s="544"/>
      <c r="G26" s="545"/>
      <c r="H26" s="546"/>
      <c r="I26" s="31"/>
      <c r="J26" s="37">
        <f t="shared" si="0"/>
        <v>0</v>
      </c>
    </row>
    <row r="27" spans="1:10" s="55" customFormat="1" ht="25.5" customHeight="1" x14ac:dyDescent="0.15">
      <c r="A27" s="566"/>
      <c r="B27" s="556"/>
      <c r="C27" s="564" t="s">
        <v>287</v>
      </c>
      <c r="D27" s="565"/>
      <c r="E27" s="543"/>
      <c r="F27" s="544"/>
      <c r="G27" s="545"/>
      <c r="H27" s="546"/>
      <c r="I27" s="31"/>
      <c r="J27" s="37">
        <f t="shared" si="0"/>
        <v>0</v>
      </c>
    </row>
    <row r="28" spans="1:10" s="55" customFormat="1" ht="25.5" customHeight="1" x14ac:dyDescent="0.15">
      <c r="A28" s="566"/>
      <c r="B28" s="556"/>
      <c r="C28" s="564" t="s">
        <v>288</v>
      </c>
      <c r="D28" s="565"/>
      <c r="E28" s="561"/>
      <c r="F28" s="535"/>
      <c r="G28" s="534"/>
      <c r="H28" s="535"/>
      <c r="I28" s="140"/>
      <c r="J28" s="141"/>
    </row>
    <row r="29" spans="1:10" s="55" customFormat="1" ht="25.5" customHeight="1" x14ac:dyDescent="0.15">
      <c r="A29" s="566"/>
      <c r="B29" s="556"/>
      <c r="C29" s="562" t="s">
        <v>289</v>
      </c>
      <c r="D29" s="563"/>
      <c r="E29" s="543"/>
      <c r="F29" s="544"/>
      <c r="G29" s="547"/>
      <c r="H29" s="548"/>
      <c r="I29" s="32"/>
      <c r="J29" s="38">
        <f t="shared" si="0"/>
        <v>0</v>
      </c>
    </row>
    <row r="30" spans="1:10" s="55" customFormat="1" ht="30" customHeight="1" thickBot="1" x14ac:dyDescent="0.2">
      <c r="A30" s="566"/>
      <c r="B30" s="556"/>
      <c r="C30" s="549" t="s">
        <v>100</v>
      </c>
      <c r="D30" s="550"/>
      <c r="E30" s="541">
        <f>SUM(E23:F29)-E26</f>
        <v>0</v>
      </c>
      <c r="F30" s="542"/>
      <c r="G30" s="553">
        <f>SUM(G23:H29)-G26</f>
        <v>0</v>
      </c>
      <c r="H30" s="554"/>
      <c r="I30" s="39">
        <f>SUM(I23:I29)-I26</f>
        <v>0</v>
      </c>
      <c r="J30" s="34">
        <f t="shared" si="0"/>
        <v>0</v>
      </c>
    </row>
    <row r="31" spans="1:10" s="55" customFormat="1" ht="35.25" customHeight="1" thickTop="1" thickBot="1" x14ac:dyDescent="0.2">
      <c r="A31" s="567"/>
      <c r="B31" s="536" t="s">
        <v>101</v>
      </c>
      <c r="C31" s="537"/>
      <c r="D31" s="538"/>
      <c r="E31" s="539">
        <f>E22-E30</f>
        <v>0</v>
      </c>
      <c r="F31" s="540"/>
      <c r="G31" s="531">
        <f>G22-G30</f>
        <v>0</v>
      </c>
      <c r="H31" s="532"/>
      <c r="I31" s="40">
        <f>I22-I30</f>
        <v>0</v>
      </c>
      <c r="J31" s="41">
        <f>J22-J30</f>
        <v>0</v>
      </c>
    </row>
    <row r="32" spans="1:10" s="58" customFormat="1" ht="4.5" customHeight="1" x14ac:dyDescent="0.15">
      <c r="A32" s="56"/>
      <c r="B32" s="57"/>
      <c r="C32" s="57"/>
      <c r="D32" s="57"/>
      <c r="E32" s="42"/>
      <c r="F32" s="42"/>
      <c r="G32" s="42"/>
      <c r="H32" s="42"/>
      <c r="I32" s="42"/>
      <c r="J32" s="43"/>
    </row>
    <row r="33" spans="1:10" ht="36" customHeight="1" x14ac:dyDescent="0.2">
      <c r="A33" s="59"/>
      <c r="B33" s="285" t="s">
        <v>102</v>
      </c>
      <c r="C33" s="533" t="s">
        <v>541</v>
      </c>
      <c r="D33" s="533"/>
      <c r="E33" s="533"/>
      <c r="F33" s="533"/>
      <c r="G33" s="533"/>
      <c r="H33" s="533"/>
      <c r="I33" s="533"/>
      <c r="J33" s="533"/>
    </row>
    <row r="34" spans="1:10" ht="14.1" customHeight="1" x14ac:dyDescent="0.2">
      <c r="A34" s="60"/>
      <c r="B34" s="285">
        <v>2</v>
      </c>
      <c r="C34" s="533" t="s">
        <v>103</v>
      </c>
      <c r="D34" s="533"/>
      <c r="E34" s="533"/>
      <c r="F34" s="533"/>
      <c r="G34" s="533"/>
      <c r="H34" s="533"/>
      <c r="I34" s="533"/>
      <c r="J34" s="533"/>
    </row>
    <row r="35" spans="1:10" ht="27.9" customHeight="1" x14ac:dyDescent="0.2">
      <c r="A35" s="60"/>
      <c r="B35" s="285">
        <v>3</v>
      </c>
      <c r="C35" s="533" t="s">
        <v>104</v>
      </c>
      <c r="D35" s="533"/>
      <c r="E35" s="533"/>
      <c r="F35" s="533"/>
      <c r="G35" s="533"/>
      <c r="H35" s="533"/>
      <c r="I35" s="533"/>
      <c r="J35" s="533"/>
    </row>
    <row r="36" spans="1:10" ht="29.25" customHeight="1" x14ac:dyDescent="0.2">
      <c r="A36" s="60"/>
      <c r="B36" s="285">
        <v>4</v>
      </c>
      <c r="C36" s="533" t="s">
        <v>151</v>
      </c>
      <c r="D36" s="533"/>
      <c r="E36" s="533"/>
      <c r="F36" s="533"/>
      <c r="G36" s="533"/>
      <c r="H36" s="533"/>
      <c r="I36" s="533"/>
      <c r="J36" s="533"/>
    </row>
    <row r="37" spans="1:10" ht="54.75" customHeight="1" x14ac:dyDescent="0.2">
      <c r="A37" s="60"/>
      <c r="B37" s="285">
        <v>5</v>
      </c>
      <c r="C37" s="533" t="s">
        <v>290</v>
      </c>
      <c r="D37" s="533"/>
      <c r="E37" s="533"/>
      <c r="F37" s="533"/>
      <c r="G37" s="533"/>
      <c r="H37" s="533"/>
      <c r="I37" s="533"/>
      <c r="J37" s="533"/>
    </row>
    <row r="38" spans="1:10" ht="14.1" customHeight="1" x14ac:dyDescent="0.2">
      <c r="A38" s="60"/>
      <c r="B38" s="285">
        <v>6</v>
      </c>
      <c r="C38" s="533" t="s">
        <v>325</v>
      </c>
      <c r="D38" s="533"/>
      <c r="E38" s="533"/>
      <c r="F38" s="533"/>
      <c r="G38" s="533"/>
      <c r="H38" s="533"/>
      <c r="I38" s="533"/>
      <c r="J38" s="533"/>
    </row>
    <row r="39" spans="1:10" ht="14.1" customHeight="1" x14ac:dyDescent="0.2">
      <c r="A39" s="60"/>
      <c r="B39" s="285">
        <v>7</v>
      </c>
      <c r="C39" s="533" t="s">
        <v>105</v>
      </c>
      <c r="D39" s="533"/>
      <c r="E39" s="533"/>
      <c r="F39" s="533"/>
      <c r="G39" s="533"/>
      <c r="H39" s="533"/>
      <c r="I39" s="533"/>
      <c r="J39" s="533"/>
    </row>
    <row r="40" spans="1:10" ht="27" customHeight="1" x14ac:dyDescent="0.2">
      <c r="B40" s="285">
        <v>8</v>
      </c>
      <c r="C40" s="533" t="s">
        <v>134</v>
      </c>
      <c r="D40" s="533"/>
      <c r="E40" s="533"/>
      <c r="F40" s="533"/>
      <c r="G40" s="533"/>
      <c r="H40" s="533"/>
      <c r="I40" s="533"/>
      <c r="J40" s="533"/>
    </row>
  </sheetData>
  <mergeCells count="93">
    <mergeCell ref="K6:R7"/>
    <mergeCell ref="C36:J36"/>
    <mergeCell ref="C37:J37"/>
    <mergeCell ref="C38:J38"/>
    <mergeCell ref="C39:J39"/>
    <mergeCell ref="C27:D27"/>
    <mergeCell ref="E27:F27"/>
    <mergeCell ref="G27:H27"/>
    <mergeCell ref="C28:D28"/>
    <mergeCell ref="E28:F28"/>
    <mergeCell ref="G28:H28"/>
    <mergeCell ref="C22:D22"/>
    <mergeCell ref="E22:F22"/>
    <mergeCell ref="G22:H22"/>
    <mergeCell ref="G23:H23"/>
    <mergeCell ref="C24:D24"/>
    <mergeCell ref="C40:J40"/>
    <mergeCell ref="C35:J35"/>
    <mergeCell ref="C29:D29"/>
    <mergeCell ref="E29:F29"/>
    <mergeCell ref="G29:H29"/>
    <mergeCell ref="C30:D30"/>
    <mergeCell ref="E30:F30"/>
    <mergeCell ref="G30:H30"/>
    <mergeCell ref="B31:D31"/>
    <mergeCell ref="E31:F31"/>
    <mergeCell ref="G31:H31"/>
    <mergeCell ref="C33:J33"/>
    <mergeCell ref="C34:J34"/>
    <mergeCell ref="B23:B30"/>
    <mergeCell ref="C23:D23"/>
    <mergeCell ref="E23:F23"/>
    <mergeCell ref="C26:D26"/>
    <mergeCell ref="E26:F26"/>
    <mergeCell ref="G26:H26"/>
    <mergeCell ref="C20:D20"/>
    <mergeCell ref="E20:F20"/>
    <mergeCell ref="G20:H20"/>
    <mergeCell ref="C21:D21"/>
    <mergeCell ref="E21:F21"/>
    <mergeCell ref="G21:H21"/>
    <mergeCell ref="E24:F24"/>
    <mergeCell ref="G24:H24"/>
    <mergeCell ref="C25:D25"/>
    <mergeCell ref="E25:F25"/>
    <mergeCell ref="G25:H25"/>
    <mergeCell ref="C18:D18"/>
    <mergeCell ref="E18:F18"/>
    <mergeCell ref="G18:H18"/>
    <mergeCell ref="C19:D19"/>
    <mergeCell ref="E19:F19"/>
    <mergeCell ref="G19:H19"/>
    <mergeCell ref="C16:D16"/>
    <mergeCell ref="E16:F16"/>
    <mergeCell ref="G16:H16"/>
    <mergeCell ref="C17:D17"/>
    <mergeCell ref="E17:F17"/>
    <mergeCell ref="G17:H17"/>
    <mergeCell ref="C14:D14"/>
    <mergeCell ref="E14:F14"/>
    <mergeCell ref="G14:H14"/>
    <mergeCell ref="C15:D15"/>
    <mergeCell ref="E15:F15"/>
    <mergeCell ref="G15:H15"/>
    <mergeCell ref="G11:H11"/>
    <mergeCell ref="C12:D12"/>
    <mergeCell ref="E12:F12"/>
    <mergeCell ref="G12:H12"/>
    <mergeCell ref="C13:D13"/>
    <mergeCell ref="E13:F13"/>
    <mergeCell ref="G13:H13"/>
    <mergeCell ref="J6:J7"/>
    <mergeCell ref="E7:F7"/>
    <mergeCell ref="G7:H7"/>
    <mergeCell ref="A8:A31"/>
    <mergeCell ref="B8:B22"/>
    <mergeCell ref="C8:D8"/>
    <mergeCell ref="E8:F8"/>
    <mergeCell ref="G8:H8"/>
    <mergeCell ref="C9:D9"/>
    <mergeCell ref="E9:F9"/>
    <mergeCell ref="G9:H9"/>
    <mergeCell ref="C10:D10"/>
    <mergeCell ref="E10:F10"/>
    <mergeCell ref="G10:H10"/>
    <mergeCell ref="C11:D11"/>
    <mergeCell ref="E11:F11"/>
    <mergeCell ref="A3:D4"/>
    <mergeCell ref="E3:E4"/>
    <mergeCell ref="F3:G4"/>
    <mergeCell ref="H3:H4"/>
    <mergeCell ref="A6:D7"/>
    <mergeCell ref="E6:I6"/>
  </mergeCells>
  <phoneticPr fontId="2"/>
  <pageMargins left="0.74803149606299213" right="0.74803149606299213" top="0.78740157480314965" bottom="0.78740157480314965" header="0.51181102362204722" footer="0.51181102362204722"/>
  <pageSetup paperSize="9" orientation="portrait" r:id="rId1"/>
  <headerFooter alignWithMargins="0"/>
  <rowBreaks count="1" manualBreakCount="1">
    <brk id="3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13</vt:i4>
      </vt:variant>
    </vt:vector>
  </HeadingPairs>
  <TitlesOfParts>
    <vt:vector size="30" baseType="lpstr">
      <vt:lpstr>提出書類一覧表</vt:lpstr>
      <vt:lpstr>様式１号　募集申込書</vt:lpstr>
      <vt:lpstr>様式２号　事業概要</vt:lpstr>
      <vt:lpstr>様式 ３号施設計画書（ユニット型）</vt:lpstr>
      <vt:lpstr>様式 ４号施設整備資金計画書の1</vt:lpstr>
      <vt:lpstr>様式 ４号施設整備資金計画書の2</vt:lpstr>
      <vt:lpstr>資金収支見込計算書（令和8年度）</vt:lpstr>
      <vt:lpstr>資金収支見込計算書（令和9年度）</vt:lpstr>
      <vt:lpstr>資金収支見込計算書（令和10年度）</vt:lpstr>
      <vt:lpstr>（参考様式）借入金償還計画等一覧表（機構用）</vt:lpstr>
      <vt:lpstr>様式6号社会福祉法人調書 </vt:lpstr>
      <vt:lpstr>様式７号法人事業実施状況</vt:lpstr>
      <vt:lpstr>既往借入金の状況 (令和5年度末)</vt:lpstr>
      <vt:lpstr>既往借入金の状況 (令和8年度末) </vt:lpstr>
      <vt:lpstr>既往借入金の状況 (令和11年度末) </vt:lpstr>
      <vt:lpstr>様式８号　誓約書</vt:lpstr>
      <vt:lpstr>様式９号　辞退届</vt:lpstr>
      <vt:lpstr>'（参考様式）借入金償還計画等一覧表（機構用）'!Print_Area</vt:lpstr>
      <vt:lpstr>'既往借入金の状況 (令和11年度末) '!Print_Area</vt:lpstr>
      <vt:lpstr>'既往借入金の状況 (令和5年度末)'!Print_Area</vt:lpstr>
      <vt:lpstr>'既往借入金の状況 (令和8年度末) '!Print_Area</vt:lpstr>
      <vt:lpstr>'資金収支見込計算書（令和10年度）'!Print_Area</vt:lpstr>
      <vt:lpstr>'資金収支見込計算書（令和8年度）'!Print_Area</vt:lpstr>
      <vt:lpstr>'資金収支見込計算書（令和9年度）'!Print_Area</vt:lpstr>
      <vt:lpstr>'様式 ３号施設計画書（ユニット型）'!Print_Area</vt:lpstr>
      <vt:lpstr>'様式 ４号施設整備資金計画書の2'!Print_Area</vt:lpstr>
      <vt:lpstr>'様式２号　事業概要'!Print_Area</vt:lpstr>
      <vt:lpstr>'様式6号社会福祉法人調書 '!Print_Area</vt:lpstr>
      <vt:lpstr>'（参考様式）借入金償還計画等一覧表（機構用）'!Print_Titles</vt:lpstr>
      <vt:lpstr>'様式 ３号施設計画書（ユニット型）'!Print_Titles</vt:lpstr>
    </vt:vector>
  </TitlesOfParts>
  <Company>情報システム課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dc:creator>
  <cp:lastModifiedBy>吉川　彰</cp:lastModifiedBy>
  <cp:lastPrinted>2024-04-04T05:34:37Z</cp:lastPrinted>
  <dcterms:created xsi:type="dcterms:W3CDTF">2007-06-03T23:54:02Z</dcterms:created>
  <dcterms:modified xsi:type="dcterms:W3CDTF">2024-04-05T06:54:17Z</dcterms:modified>
</cp:coreProperties>
</file>