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<sst xmlns="http://schemas.openxmlformats.org/spreadsheetml/2006/main" count="294" uniqueCount="134">
  <si>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</si>
  <si>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</si>
  <si>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</si>
  <si>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</si>
  <si>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</si>
  <si>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</si>
  <si>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</si>
  <si>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</si>
  <si>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</si>
  <si>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</si>
  <si>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</si>
  <si>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</si>
  <si>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</si>
  <si>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</si>
  <si>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</si>
  <si>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</si>
  <si>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</si>
  <si>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</si>
  <si>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</si>
  <si>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</si>
  <si>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</si>
  <si>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</si>
  <si>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</si>
  <si>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</si>
  <si>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</si>
  <si>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</si>
  <si>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</si>
  <si>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</si>
  <si>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</si>
  <si>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</si>
  <si>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</si>
  <si>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</si>
  <si>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</si>
  <si>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</si>
  <si>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</si>
  <si>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</si>
  <si>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</si>
  <si>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</si>
  <si>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</si>
  <si>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</si>
  <si>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</si>
  <si>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</si>
  <si>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</si>
  <si>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</si>
  <si>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</si>
  <si>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</si>
  <si>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</si>
  <si>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</si>
  <si>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</si>
  <si>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</si>
  <si>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</si>
  <si>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</si>
  <si>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</si>
  <si>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</si>
  <si>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</si>
  <si>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</si>
  <si>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</si>
  <si>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</si>
  <si>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</si>
  <si>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</si>
  <si>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</si>
  <si>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</si>
  <si>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</si>
  <si>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</si>
  <si>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</si>
  <si>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</si>
  <si>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</si>
  <si>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</si>
  <si>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</si>
  <si>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</si>
  <si>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</si>
  <si>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</si>
  <si>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</si>
  <si>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</si>
  <si>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</si>
  <si>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</si>
  <si>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</si>
  <si>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</si>
  <si>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</si>
  <si>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</si>
  <si>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</si>
  <si>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</si>
  <si>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</si>
  <si>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</si>
  <si>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</si>
  <si>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</si>
  <si>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</si>
  <si>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</si>
  <si>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</si>
  <si>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</si>
  <si>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</si>
  <si>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</si>
  <si>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</si>
  <si>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</si>
  <si>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</si>
  <si>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</si>
  <si>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</si>
  <si>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</si>
  <si>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</si>
  <si>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</si>
  <si>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</si>
  <si>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</si>
  <si>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</si>
  <si>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</si>
  <si>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</si>
  <si>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</si>
  <si>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</si>
  <si>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</si>
  <si>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</si>
  <si>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</si>
  <si>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</si>
  <si>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</si>
  <si>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</si>
  <si>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</si>
  <si>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</si>
  <si>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</si>
  <si>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</si>
  <si>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</si>
  <si>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</si>
  <si>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</si>
  <si>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</si>
  <si>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</si>
  <si>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</si>
  <si>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</si>
  <si>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</si>
  <si>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</si>
  <si>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</si>
  <si>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</si>
  <si>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</si>
  <si>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</si>
  <si>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</si>
  <si>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</si>
  <si>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</si>
  <si>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平成１６年８月月報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</si>
</sst>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53735</v>
      </c>
      <c r="E15" s="154"/>
      <c r="F15" s="154"/>
      <c r="G15" s="154"/>
      <c r="H15" s="155"/>
      <c r="I15" s="153">
        <v>299</v>
      </c>
      <c r="J15" s="154"/>
      <c r="K15" s="154"/>
      <c r="L15" s="154"/>
      <c r="M15" s="155"/>
      <c r="N15" s="153">
        <v>151</v>
      </c>
      <c r="O15" s="154"/>
      <c r="P15" s="154"/>
      <c r="Q15" s="154"/>
      <c r="R15" s="155"/>
      <c r="S15" s="153">
        <f>D15+I15-N15</f>
        <v>53883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42868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42928</v>
      </c>
      <c r="T20" s="162"/>
    </row>
    <row r="21" spans="3:20" ht="21.75" customHeight="1">
      <c r="C21" s="20" t="s">
        <v>41</v>
      </c>
      <c r="D21" s="159">
        <v>30734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30861</v>
      </c>
      <c r="T21" s="162"/>
    </row>
    <row r="22" spans="3:20" ht="21.75" customHeight="1">
      <c r="C22" s="22" t="s">
        <v>42</v>
      </c>
      <c r="D22" s="159">
        <v>746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740</v>
      </c>
      <c r="T22" s="162"/>
    </row>
    <row r="23" spans="3:20" ht="21.75" customHeight="1">
      <c r="C23" s="22" t="s">
        <v>43</v>
      </c>
      <c r="D23" s="159">
        <v>87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87</v>
      </c>
      <c r="T23" s="162"/>
    </row>
    <row r="24" spans="3:20" ht="21.75" customHeight="1" thickBot="1">
      <c r="C24" s="19" t="s">
        <v>7</v>
      </c>
      <c r="D24" s="153">
        <f>D20+D21</f>
        <v>73602</v>
      </c>
      <c r="E24" s="154"/>
      <c r="F24" s="154"/>
      <c r="G24" s="154"/>
      <c r="H24" s="155"/>
      <c r="I24" s="23" t="s">
        <v>44</v>
      </c>
      <c r="J24" s="24"/>
      <c r="K24" s="154">
        <f>S29</f>
        <v>441</v>
      </c>
      <c r="L24" s="156"/>
      <c r="M24" s="157"/>
      <c r="N24" s="23" t="s">
        <v>45</v>
      </c>
      <c r="O24" s="24"/>
      <c r="P24" s="154">
        <f>S31</f>
        <v>254</v>
      </c>
      <c r="Q24" s="156"/>
      <c r="R24" s="157"/>
      <c r="S24" s="153">
        <f>S20+S21</f>
        <v>73789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88</v>
      </c>
      <c r="E29" s="160"/>
      <c r="F29" s="161"/>
      <c r="G29" s="159">
        <v>0</v>
      </c>
      <c r="H29" s="160"/>
      <c r="I29" s="161"/>
      <c r="J29" s="159">
        <v>353</v>
      </c>
      <c r="K29" s="160"/>
      <c r="L29" s="161"/>
      <c r="M29" s="159">
        <v>0</v>
      </c>
      <c r="N29" s="160"/>
      <c r="O29" s="161"/>
      <c r="P29" s="159">
        <v>0</v>
      </c>
      <c r="Q29" s="160"/>
      <c r="R29" s="161"/>
      <c r="S29" s="29">
        <f>SUM(D29:R29)</f>
        <v>441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76</v>
      </c>
      <c r="E31" s="154"/>
      <c r="F31" s="155"/>
      <c r="G31" s="153">
        <v>0</v>
      </c>
      <c r="H31" s="154"/>
      <c r="I31" s="155"/>
      <c r="J31" s="153">
        <v>177</v>
      </c>
      <c r="K31" s="154"/>
      <c r="L31" s="155"/>
      <c r="M31" s="153">
        <v>0</v>
      </c>
      <c r="N31" s="154"/>
      <c r="O31" s="155"/>
      <c r="P31" s="153">
        <v>1</v>
      </c>
      <c r="Q31" s="154"/>
      <c r="R31" s="155"/>
      <c r="S31" s="34">
        <f>SUM(D31:R31)</f>
        <v>254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2814</v>
      </c>
      <c r="G14" s="46">
        <f t="shared" si="0"/>
        <v>2835</v>
      </c>
      <c r="H14" s="46">
        <f t="shared" si="0"/>
        <v>1558</v>
      </c>
      <c r="I14" s="46">
        <f t="shared" si="0"/>
        <v>1250</v>
      </c>
      <c r="J14" s="46">
        <f t="shared" si="0"/>
        <v>1024</v>
      </c>
      <c r="K14" s="46">
        <f t="shared" si="0"/>
        <v>1184</v>
      </c>
      <c r="L14" s="47">
        <f>SUM(F14:K14)</f>
        <v>10665</v>
      </c>
      <c r="M14" s="3"/>
    </row>
    <row r="15" spans="3:13" ht="22.5" customHeight="1">
      <c r="C15" s="44"/>
      <c r="D15" s="48" t="s">
        <v>40</v>
      </c>
      <c r="E15" s="48"/>
      <c r="F15" s="46">
        <v>593</v>
      </c>
      <c r="G15" s="46">
        <v>508</v>
      </c>
      <c r="H15" s="46">
        <v>254</v>
      </c>
      <c r="I15" s="46">
        <v>212</v>
      </c>
      <c r="J15" s="46">
        <v>158</v>
      </c>
      <c r="K15" s="46">
        <v>174</v>
      </c>
      <c r="L15" s="47">
        <f>SUM(F15:K15)</f>
        <v>1899</v>
      </c>
      <c r="M15" s="3"/>
    </row>
    <row r="16" spans="3:13" ht="22.5" customHeight="1">
      <c r="C16" s="44"/>
      <c r="D16" s="48" t="s">
        <v>51</v>
      </c>
      <c r="E16" s="48"/>
      <c r="F16" s="46">
        <v>2221</v>
      </c>
      <c r="G16" s="46">
        <v>2327</v>
      </c>
      <c r="H16" s="46">
        <v>1304</v>
      </c>
      <c r="I16" s="46">
        <v>1038</v>
      </c>
      <c r="J16" s="46">
        <v>866</v>
      </c>
      <c r="K16" s="46">
        <v>1010</v>
      </c>
      <c r="L16" s="47">
        <f>SUM(F16:K16)</f>
        <v>8766</v>
      </c>
      <c r="M16" s="3"/>
    </row>
    <row r="17" spans="3:13" ht="22.5" customHeight="1">
      <c r="C17" s="44" t="s">
        <v>52</v>
      </c>
      <c r="D17" s="45"/>
      <c r="E17" s="45"/>
      <c r="F17" s="46">
        <v>68</v>
      </c>
      <c r="G17" s="46">
        <v>112</v>
      </c>
      <c r="H17" s="46">
        <v>81</v>
      </c>
      <c r="I17" s="46">
        <v>47</v>
      </c>
      <c r="J17" s="46">
        <v>31</v>
      </c>
      <c r="K17" s="46">
        <v>67</v>
      </c>
      <c r="L17" s="47">
        <f>SUM(F17:K17)</f>
        <v>406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2882</v>
      </c>
      <c r="G18" s="51">
        <f t="shared" si="1"/>
        <v>2947</v>
      </c>
      <c r="H18" s="51">
        <f t="shared" si="1"/>
        <v>1639</v>
      </c>
      <c r="I18" s="51">
        <f t="shared" si="1"/>
        <v>1297</v>
      </c>
      <c r="J18" s="51">
        <f t="shared" si="1"/>
        <v>1055</v>
      </c>
      <c r="K18" s="51">
        <f t="shared" si="1"/>
        <v>1251</v>
      </c>
      <c r="L18" s="52">
        <f>SUM(F18:K18)</f>
        <v>11071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1833</v>
      </c>
      <c r="G23" s="46">
        <v>1990</v>
      </c>
      <c r="H23" s="46">
        <v>1047</v>
      </c>
      <c r="I23" s="46">
        <v>682</v>
      </c>
      <c r="J23" s="46">
        <v>455</v>
      </c>
      <c r="K23" s="46">
        <v>384</v>
      </c>
      <c r="L23" s="47">
        <f>SUM(F23:K23)</f>
        <v>6391</v>
      </c>
      <c r="M23" s="3"/>
    </row>
    <row r="24" spans="3:13" ht="22.5" customHeight="1">
      <c r="C24" s="55" t="s">
        <v>55</v>
      </c>
      <c r="D24" s="45"/>
      <c r="E24" s="45"/>
      <c r="F24" s="46">
        <v>36</v>
      </c>
      <c r="G24" s="46">
        <v>79</v>
      </c>
      <c r="H24" s="46">
        <v>60</v>
      </c>
      <c r="I24" s="46">
        <v>31</v>
      </c>
      <c r="J24" s="46">
        <v>21</v>
      </c>
      <c r="K24" s="46">
        <v>35</v>
      </c>
      <c r="L24" s="47">
        <f>SUM(F24:K24)</f>
        <v>262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1869</v>
      </c>
      <c r="G25" s="51">
        <f t="shared" si="2"/>
        <v>2069</v>
      </c>
      <c r="H25" s="51">
        <f t="shared" si="2"/>
        <v>1107</v>
      </c>
      <c r="I25" s="51">
        <f t="shared" si="2"/>
        <v>713</v>
      </c>
      <c r="J25" s="51">
        <f t="shared" si="2"/>
        <v>476</v>
      </c>
      <c r="K25" s="51">
        <f t="shared" si="2"/>
        <v>419</v>
      </c>
      <c r="L25" s="52">
        <f>SUM(F25:K25)</f>
        <v>6653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872</v>
      </c>
      <c r="G30" s="164"/>
      <c r="H30" s="163">
        <v>687</v>
      </c>
      <c r="I30" s="164"/>
      <c r="J30" s="163">
        <v>358</v>
      </c>
      <c r="K30" s="164"/>
      <c r="L30" s="56">
        <f>SUM(F30:K30)</f>
        <v>1917</v>
      </c>
      <c r="M30" s="3"/>
    </row>
    <row r="31" spans="3:13" ht="22.5" customHeight="1">
      <c r="C31" s="55" t="s">
        <v>55</v>
      </c>
      <c r="D31" s="45"/>
      <c r="E31" s="45"/>
      <c r="F31" s="163">
        <v>8</v>
      </c>
      <c r="G31" s="164"/>
      <c r="H31" s="163">
        <v>8</v>
      </c>
      <c r="I31" s="164"/>
      <c r="J31" s="163">
        <v>16</v>
      </c>
      <c r="K31" s="164"/>
      <c r="L31" s="56">
        <f>SUM(F31:K31)</f>
        <v>32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880</v>
      </c>
      <c r="G32" s="166"/>
      <c r="H32" s="165">
        <f>H30+H31</f>
        <v>695</v>
      </c>
      <c r="I32" s="166"/>
      <c r="J32" s="165">
        <f>J30+J31</f>
        <v>374</v>
      </c>
      <c r="K32" s="166"/>
      <c r="L32" s="57">
        <f>SUM(F32:K32)</f>
        <v>1949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平成１６年８月月報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4364</v>
      </c>
      <c r="H10" s="108">
        <f t="shared" si="0"/>
        <v>5813</v>
      </c>
      <c r="I10" s="108">
        <f t="shared" si="0"/>
        <v>3525</v>
      </c>
      <c r="J10" s="108">
        <f t="shared" si="0"/>
        <v>2484</v>
      </c>
      <c r="K10" s="108">
        <f t="shared" si="0"/>
        <v>1791</v>
      </c>
      <c r="L10" s="108">
        <f t="shared" si="0"/>
        <v>1833</v>
      </c>
      <c r="M10" s="109">
        <f>SUM(F10:L10)</f>
        <v>19810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2341</v>
      </c>
      <c r="H11" s="108">
        <f t="shared" si="1"/>
        <v>3354</v>
      </c>
      <c r="I11" s="108">
        <f t="shared" si="1"/>
        <v>2049</v>
      </c>
      <c r="J11" s="108">
        <f t="shared" si="1"/>
        <v>1541</v>
      </c>
      <c r="K11" s="108">
        <f t="shared" si="1"/>
        <v>1113</v>
      </c>
      <c r="L11" s="108">
        <f t="shared" si="1"/>
        <v>1210</v>
      </c>
      <c r="M11" s="109">
        <f>SUM(F11:L11)</f>
        <v>11608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1402</v>
      </c>
      <c r="H12" s="117">
        <v>1367</v>
      </c>
      <c r="I12" s="117">
        <v>650</v>
      </c>
      <c r="J12" s="117">
        <v>419</v>
      </c>
      <c r="K12" s="117">
        <v>297</v>
      </c>
      <c r="L12" s="117">
        <v>297</v>
      </c>
      <c r="M12" s="118">
        <f aca="true" t="shared" si="2" ref="M12:M67">SUM(F12:L12)</f>
        <v>4432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3</v>
      </c>
      <c r="H13" s="117">
        <v>6</v>
      </c>
      <c r="I13" s="117">
        <v>14</v>
      </c>
      <c r="J13" s="117">
        <v>22</v>
      </c>
      <c r="K13" s="117">
        <v>48</v>
      </c>
      <c r="L13" s="117">
        <v>149</v>
      </c>
      <c r="M13" s="118">
        <f t="shared" si="2"/>
        <v>242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68</v>
      </c>
      <c r="H14" s="117">
        <v>206</v>
      </c>
      <c r="I14" s="117">
        <v>166</v>
      </c>
      <c r="J14" s="117">
        <v>200</v>
      </c>
      <c r="K14" s="117">
        <v>159</v>
      </c>
      <c r="L14" s="117">
        <v>226</v>
      </c>
      <c r="M14" s="118">
        <f t="shared" si="2"/>
        <v>1025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17</v>
      </c>
      <c r="I15" s="117">
        <v>15</v>
      </c>
      <c r="J15" s="117">
        <v>9</v>
      </c>
      <c r="K15" s="117">
        <v>11</v>
      </c>
      <c r="L15" s="117">
        <v>21</v>
      </c>
      <c r="M15" s="118">
        <f t="shared" si="2"/>
        <v>74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367</v>
      </c>
      <c r="H16" s="117">
        <v>734</v>
      </c>
      <c r="I16" s="117">
        <v>490</v>
      </c>
      <c r="J16" s="117">
        <v>331</v>
      </c>
      <c r="K16" s="117">
        <v>201</v>
      </c>
      <c r="L16" s="117">
        <v>123</v>
      </c>
      <c r="M16" s="118">
        <f t="shared" si="2"/>
        <v>2246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45</v>
      </c>
      <c r="H17" s="117">
        <v>147</v>
      </c>
      <c r="I17" s="117">
        <v>123</v>
      </c>
      <c r="J17" s="117">
        <v>85</v>
      </c>
      <c r="K17" s="117">
        <v>50</v>
      </c>
      <c r="L17" s="117">
        <v>26</v>
      </c>
      <c r="M17" s="118">
        <f t="shared" si="2"/>
        <v>476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455</v>
      </c>
      <c r="H18" s="117">
        <v>877</v>
      </c>
      <c r="I18" s="117">
        <v>591</v>
      </c>
      <c r="J18" s="117">
        <v>475</v>
      </c>
      <c r="K18" s="117">
        <v>347</v>
      </c>
      <c r="L18" s="117">
        <v>368</v>
      </c>
      <c r="M18" s="118">
        <f t="shared" si="2"/>
        <v>3113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25</v>
      </c>
      <c r="H19" s="108">
        <f t="shared" si="3"/>
        <v>105</v>
      </c>
      <c r="I19" s="108">
        <f t="shared" si="3"/>
        <v>150</v>
      </c>
      <c r="J19" s="108">
        <f t="shared" si="3"/>
        <v>117</v>
      </c>
      <c r="K19" s="108">
        <f t="shared" si="3"/>
        <v>89</v>
      </c>
      <c r="L19" s="108">
        <f t="shared" si="3"/>
        <v>117</v>
      </c>
      <c r="M19" s="109">
        <f t="shared" si="2"/>
        <v>603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20</v>
      </c>
      <c r="H20" s="117">
        <v>84</v>
      </c>
      <c r="I20" s="117">
        <v>121</v>
      </c>
      <c r="J20" s="117">
        <v>93</v>
      </c>
      <c r="K20" s="117">
        <v>67</v>
      </c>
      <c r="L20" s="117">
        <v>93</v>
      </c>
      <c r="M20" s="118">
        <f t="shared" si="2"/>
        <v>478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5</v>
      </c>
      <c r="H21" s="117">
        <v>20</v>
      </c>
      <c r="I21" s="117">
        <v>29</v>
      </c>
      <c r="J21" s="117">
        <v>24</v>
      </c>
      <c r="K21" s="117">
        <v>22</v>
      </c>
      <c r="L21" s="117">
        <v>23</v>
      </c>
      <c r="M21" s="118">
        <f>SUM(F21:L21)</f>
        <v>123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1</v>
      </c>
      <c r="I22" s="117">
        <v>0</v>
      </c>
      <c r="J22" s="117">
        <v>0</v>
      </c>
      <c r="K22" s="117">
        <v>0</v>
      </c>
      <c r="L22" s="117">
        <v>1</v>
      </c>
      <c r="M22" s="118">
        <f t="shared" si="2"/>
        <v>2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1918</v>
      </c>
      <c r="H23" s="108">
        <f t="shared" si="4"/>
        <v>2280</v>
      </c>
      <c r="I23" s="108">
        <f t="shared" si="4"/>
        <v>1280</v>
      </c>
      <c r="J23" s="108">
        <f t="shared" si="4"/>
        <v>802</v>
      </c>
      <c r="K23" s="108">
        <f t="shared" si="4"/>
        <v>570</v>
      </c>
      <c r="L23" s="108">
        <f t="shared" si="4"/>
        <v>498</v>
      </c>
      <c r="M23" s="109">
        <f t="shared" si="2"/>
        <v>7348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49</v>
      </c>
      <c r="H24" s="117">
        <v>172</v>
      </c>
      <c r="I24" s="117">
        <v>161</v>
      </c>
      <c r="J24" s="117">
        <v>81</v>
      </c>
      <c r="K24" s="117">
        <v>97</v>
      </c>
      <c r="L24" s="117">
        <v>121</v>
      </c>
      <c r="M24" s="118">
        <f t="shared" si="2"/>
        <v>681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61</v>
      </c>
      <c r="I25" s="117">
        <v>53</v>
      </c>
      <c r="J25" s="117">
        <v>48</v>
      </c>
      <c r="K25" s="117">
        <v>32</v>
      </c>
      <c r="L25" s="117">
        <v>10</v>
      </c>
      <c r="M25" s="118">
        <f t="shared" si="2"/>
        <v>204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13</v>
      </c>
      <c r="H26" s="117">
        <v>55</v>
      </c>
      <c r="I26" s="117">
        <v>27</v>
      </c>
      <c r="J26" s="117">
        <v>16</v>
      </c>
      <c r="K26" s="117">
        <v>18</v>
      </c>
      <c r="L26" s="117">
        <v>10</v>
      </c>
      <c r="M26" s="118">
        <f t="shared" si="2"/>
        <v>139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1856</v>
      </c>
      <c r="H27" s="117">
        <v>1992</v>
      </c>
      <c r="I27" s="117">
        <v>1039</v>
      </c>
      <c r="J27" s="117">
        <v>657</v>
      </c>
      <c r="K27" s="117">
        <v>423</v>
      </c>
      <c r="L27" s="117">
        <v>357</v>
      </c>
      <c r="M27" s="118">
        <f>SUM(F27:L27)</f>
        <v>6324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46</v>
      </c>
      <c r="H28" s="117">
        <v>52</v>
      </c>
      <c r="I28" s="117">
        <v>24</v>
      </c>
      <c r="J28" s="117">
        <v>16</v>
      </c>
      <c r="K28" s="117">
        <v>11</v>
      </c>
      <c r="L28" s="117">
        <v>6</v>
      </c>
      <c r="M28" s="118">
        <f t="shared" si="2"/>
        <v>155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34</v>
      </c>
      <c r="H29" s="117">
        <v>22</v>
      </c>
      <c r="I29" s="117">
        <v>22</v>
      </c>
      <c r="J29" s="117">
        <v>8</v>
      </c>
      <c r="K29" s="117">
        <v>8</v>
      </c>
      <c r="L29" s="117">
        <v>2</v>
      </c>
      <c r="M29" s="118">
        <f t="shared" si="2"/>
        <v>96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2</v>
      </c>
      <c r="H30" s="129">
        <f t="shared" si="5"/>
        <v>240</v>
      </c>
      <c r="I30" s="129">
        <f t="shared" si="5"/>
        <v>286</v>
      </c>
      <c r="J30" s="129">
        <f t="shared" si="5"/>
        <v>362</v>
      </c>
      <c r="K30" s="129">
        <f t="shared" si="5"/>
        <v>463</v>
      </c>
      <c r="L30" s="129">
        <f t="shared" si="5"/>
        <v>640</v>
      </c>
      <c r="M30" s="118">
        <f t="shared" si="2"/>
        <v>1993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2</v>
      </c>
      <c r="H31" s="117">
        <v>81</v>
      </c>
      <c r="I31" s="117">
        <v>103</v>
      </c>
      <c r="J31" s="117">
        <v>169</v>
      </c>
      <c r="K31" s="117">
        <v>229</v>
      </c>
      <c r="L31" s="117">
        <v>299</v>
      </c>
      <c r="M31" s="118">
        <f t="shared" si="2"/>
        <v>883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145</v>
      </c>
      <c r="I32" s="117">
        <v>169</v>
      </c>
      <c r="J32" s="117">
        <v>169</v>
      </c>
      <c r="K32" s="117">
        <v>146</v>
      </c>
      <c r="L32" s="117">
        <v>97</v>
      </c>
      <c r="M32" s="118">
        <f t="shared" si="2"/>
        <v>726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14</v>
      </c>
      <c r="I33" s="117">
        <v>14</v>
      </c>
      <c r="J33" s="117">
        <v>24</v>
      </c>
      <c r="K33" s="117">
        <v>88</v>
      </c>
      <c r="L33" s="117">
        <v>244</v>
      </c>
      <c r="M33" s="118">
        <f t="shared" si="2"/>
        <v>384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2</v>
      </c>
      <c r="H34" s="129">
        <f t="shared" si="6"/>
        <v>240</v>
      </c>
      <c r="I34" s="129">
        <f t="shared" si="6"/>
        <v>286</v>
      </c>
      <c r="J34" s="129">
        <f t="shared" si="6"/>
        <v>362</v>
      </c>
      <c r="K34" s="129">
        <f t="shared" si="6"/>
        <v>461</v>
      </c>
      <c r="L34" s="129">
        <f t="shared" si="6"/>
        <v>630</v>
      </c>
      <c r="M34" s="118">
        <f t="shared" si="2"/>
        <v>1981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2</v>
      </c>
      <c r="H35" s="117">
        <v>81</v>
      </c>
      <c r="I35" s="117">
        <v>103</v>
      </c>
      <c r="J35" s="117">
        <v>169</v>
      </c>
      <c r="K35" s="117">
        <v>227</v>
      </c>
      <c r="L35" s="117">
        <v>295</v>
      </c>
      <c r="M35" s="118">
        <f t="shared" si="2"/>
        <v>877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145</v>
      </c>
      <c r="I36" s="117">
        <v>169</v>
      </c>
      <c r="J36" s="117">
        <v>169</v>
      </c>
      <c r="K36" s="117">
        <v>146</v>
      </c>
      <c r="L36" s="117">
        <v>97</v>
      </c>
      <c r="M36" s="118">
        <f t="shared" si="2"/>
        <v>726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14</v>
      </c>
      <c r="I37" s="117">
        <v>14</v>
      </c>
      <c r="J37" s="117">
        <v>24</v>
      </c>
      <c r="K37" s="117">
        <v>88</v>
      </c>
      <c r="L37" s="117">
        <v>238</v>
      </c>
      <c r="M37" s="118">
        <f>SUM(F37:L37)</f>
        <v>378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4366</v>
      </c>
      <c r="H38" s="132">
        <f t="shared" si="7"/>
        <v>6053</v>
      </c>
      <c r="I38" s="132">
        <f t="shared" si="7"/>
        <v>3811</v>
      </c>
      <c r="J38" s="132">
        <f t="shared" si="7"/>
        <v>2846</v>
      </c>
      <c r="K38" s="132">
        <f t="shared" si="7"/>
        <v>2254</v>
      </c>
      <c r="L38" s="132">
        <f t="shared" si="7"/>
        <v>2473</v>
      </c>
      <c r="M38" s="133">
        <f>SUM(F38:L38)</f>
        <v>21803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7154693</v>
      </c>
      <c r="H42" s="108">
        <f t="shared" si="8"/>
        <v>17448195</v>
      </c>
      <c r="I42" s="108">
        <f t="shared" si="8"/>
        <v>13192880</v>
      </c>
      <c r="J42" s="108">
        <f t="shared" si="8"/>
        <v>11348815</v>
      </c>
      <c r="K42" s="108">
        <f t="shared" si="8"/>
        <v>8965068</v>
      </c>
      <c r="L42" s="108">
        <f t="shared" si="8"/>
        <v>9337724</v>
      </c>
      <c r="M42" s="109">
        <f>SUM(F42:L42)</f>
        <v>67447375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5383012</v>
      </c>
      <c r="H43" s="108">
        <f t="shared" si="9"/>
        <v>12791823</v>
      </c>
      <c r="I43" s="108">
        <f t="shared" si="9"/>
        <v>9415047</v>
      </c>
      <c r="J43" s="108">
        <f t="shared" si="9"/>
        <v>8402195</v>
      </c>
      <c r="K43" s="108">
        <f t="shared" si="9"/>
        <v>6534032</v>
      </c>
      <c r="L43" s="108">
        <f t="shared" si="9"/>
        <v>7234510</v>
      </c>
      <c r="M43" s="109">
        <f t="shared" si="2"/>
        <v>49760619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3453476</v>
      </c>
      <c r="H44" s="117">
        <v>6377101</v>
      </c>
      <c r="I44" s="117">
        <v>4356721</v>
      </c>
      <c r="J44" s="117">
        <v>3344116</v>
      </c>
      <c r="K44" s="117">
        <v>2883033</v>
      </c>
      <c r="L44" s="117">
        <v>3305264</v>
      </c>
      <c r="M44" s="118">
        <f>SUM(F44:L44)</f>
        <v>23719711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7500</v>
      </c>
      <c r="H45" s="117">
        <v>27500</v>
      </c>
      <c r="I45" s="117">
        <v>68375</v>
      </c>
      <c r="J45" s="117">
        <v>139366</v>
      </c>
      <c r="K45" s="117">
        <v>258363</v>
      </c>
      <c r="L45" s="117">
        <v>860317</v>
      </c>
      <c r="M45" s="118">
        <f t="shared" si="2"/>
        <v>1361421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165763</v>
      </c>
      <c r="H46" s="117">
        <v>806399</v>
      </c>
      <c r="I46" s="117">
        <v>761219</v>
      </c>
      <c r="J46" s="117">
        <v>989971</v>
      </c>
      <c r="K46" s="117">
        <v>821718</v>
      </c>
      <c r="L46" s="117">
        <v>1375741</v>
      </c>
      <c r="M46" s="118">
        <f t="shared" si="2"/>
        <v>4920811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3300</v>
      </c>
      <c r="H47" s="117">
        <v>37150</v>
      </c>
      <c r="I47" s="117">
        <v>31900</v>
      </c>
      <c r="J47" s="117">
        <v>21850</v>
      </c>
      <c r="K47" s="117">
        <v>26000</v>
      </c>
      <c r="L47" s="117">
        <v>48400</v>
      </c>
      <c r="M47" s="118">
        <f t="shared" si="2"/>
        <v>168600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1072482</v>
      </c>
      <c r="H48" s="117">
        <v>3680188</v>
      </c>
      <c r="I48" s="117">
        <v>2755754</v>
      </c>
      <c r="J48" s="117">
        <v>2628733</v>
      </c>
      <c r="K48" s="117">
        <v>1658809</v>
      </c>
      <c r="L48" s="117">
        <v>847516</v>
      </c>
      <c r="M48" s="118">
        <f t="shared" si="2"/>
        <v>12643482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132393</v>
      </c>
      <c r="H49" s="117">
        <v>755743</v>
      </c>
      <c r="I49" s="117">
        <v>650243</v>
      </c>
      <c r="J49" s="117">
        <v>591131</v>
      </c>
      <c r="K49" s="117">
        <v>339365</v>
      </c>
      <c r="L49" s="117">
        <v>170040</v>
      </c>
      <c r="M49" s="118">
        <f t="shared" si="2"/>
        <v>2638915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548098</v>
      </c>
      <c r="H50" s="117">
        <v>1107742</v>
      </c>
      <c r="I50" s="117">
        <v>790835</v>
      </c>
      <c r="J50" s="117">
        <v>687028</v>
      </c>
      <c r="K50" s="117">
        <v>546744</v>
      </c>
      <c r="L50" s="117">
        <v>627232</v>
      </c>
      <c r="M50" s="118">
        <f t="shared" si="2"/>
        <v>4307679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71638</v>
      </c>
      <c r="H51" s="108">
        <f t="shared" si="10"/>
        <v>552376</v>
      </c>
      <c r="I51" s="108">
        <f t="shared" si="10"/>
        <v>980759</v>
      </c>
      <c r="J51" s="108">
        <f t="shared" si="10"/>
        <v>878823</v>
      </c>
      <c r="K51" s="108">
        <f t="shared" si="10"/>
        <v>845074</v>
      </c>
      <c r="L51" s="108">
        <f t="shared" si="10"/>
        <v>1233917</v>
      </c>
      <c r="M51" s="109">
        <f t="shared" si="2"/>
        <v>4562587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51881</v>
      </c>
      <c r="H52" s="117">
        <v>421334</v>
      </c>
      <c r="I52" s="117">
        <v>780549</v>
      </c>
      <c r="J52" s="117">
        <v>706357</v>
      </c>
      <c r="K52" s="117">
        <v>611853</v>
      </c>
      <c r="L52" s="117">
        <v>1015845</v>
      </c>
      <c r="M52" s="118">
        <f t="shared" si="2"/>
        <v>3587819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19757</v>
      </c>
      <c r="H53" s="117">
        <v>124049</v>
      </c>
      <c r="I53" s="117">
        <v>200210</v>
      </c>
      <c r="J53" s="117">
        <v>172466</v>
      </c>
      <c r="K53" s="117">
        <v>233221</v>
      </c>
      <c r="L53" s="117">
        <v>197156</v>
      </c>
      <c r="M53" s="118">
        <f t="shared" si="2"/>
        <v>946859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6993</v>
      </c>
      <c r="I54" s="117">
        <v>0</v>
      </c>
      <c r="J54" s="117">
        <v>0</v>
      </c>
      <c r="K54" s="117">
        <v>0</v>
      </c>
      <c r="L54" s="117">
        <v>20916</v>
      </c>
      <c r="M54" s="118">
        <f t="shared" si="2"/>
        <v>27909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1700043</v>
      </c>
      <c r="H55" s="108">
        <f t="shared" si="11"/>
        <v>4103996</v>
      </c>
      <c r="I55" s="108">
        <f t="shared" si="11"/>
        <v>2797074</v>
      </c>
      <c r="J55" s="108">
        <f t="shared" si="11"/>
        <v>2067797</v>
      </c>
      <c r="K55" s="108">
        <f t="shared" si="11"/>
        <v>1585962</v>
      </c>
      <c r="L55" s="108">
        <f t="shared" si="11"/>
        <v>869297</v>
      </c>
      <c r="M55" s="109">
        <f t="shared" si="2"/>
        <v>13124169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37860</v>
      </c>
      <c r="H56" s="117">
        <v>146630</v>
      </c>
      <c r="I56" s="117">
        <v>134680</v>
      </c>
      <c r="J56" s="117">
        <v>59810</v>
      </c>
      <c r="K56" s="117">
        <v>74460</v>
      </c>
      <c r="L56" s="117">
        <v>93370</v>
      </c>
      <c r="M56" s="118">
        <f t="shared" si="2"/>
        <v>546810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1429645</v>
      </c>
      <c r="I57" s="117">
        <v>1306833</v>
      </c>
      <c r="J57" s="117">
        <v>1134579</v>
      </c>
      <c r="K57" s="117">
        <v>764590</v>
      </c>
      <c r="L57" s="117">
        <v>225519</v>
      </c>
      <c r="M57" s="118">
        <f t="shared" si="2"/>
        <v>4861166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87260</v>
      </c>
      <c r="H58" s="117">
        <v>835266</v>
      </c>
      <c r="I58" s="117">
        <v>469136</v>
      </c>
      <c r="J58" s="117">
        <v>307268</v>
      </c>
      <c r="K58" s="117">
        <v>380862</v>
      </c>
      <c r="L58" s="117">
        <v>234668</v>
      </c>
      <c r="M58" s="118">
        <f t="shared" si="2"/>
        <v>2314460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1574923</v>
      </c>
      <c r="H59" s="117">
        <v>1692455</v>
      </c>
      <c r="I59" s="117">
        <v>886425</v>
      </c>
      <c r="J59" s="117">
        <v>566140</v>
      </c>
      <c r="K59" s="117">
        <v>366050</v>
      </c>
      <c r="L59" s="117">
        <v>315740</v>
      </c>
      <c r="M59" s="118">
        <f t="shared" si="2"/>
        <v>5401733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42240</v>
      </c>
      <c r="H60" s="129">
        <f t="shared" si="12"/>
        <v>5355008</v>
      </c>
      <c r="I60" s="129">
        <f t="shared" si="12"/>
        <v>6704526</v>
      </c>
      <c r="J60" s="129">
        <f t="shared" si="12"/>
        <v>9484334</v>
      </c>
      <c r="K60" s="129">
        <f t="shared" si="12"/>
        <v>13230336</v>
      </c>
      <c r="L60" s="129">
        <f t="shared" si="12"/>
        <v>20602304</v>
      </c>
      <c r="M60" s="118">
        <f t="shared" si="2"/>
        <v>55418748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42240</v>
      </c>
      <c r="H61" s="117">
        <v>1649847</v>
      </c>
      <c r="I61" s="117">
        <v>2310258</v>
      </c>
      <c r="J61" s="117">
        <v>4124879</v>
      </c>
      <c r="K61" s="117">
        <v>5996982</v>
      </c>
      <c r="L61" s="117">
        <v>8333957</v>
      </c>
      <c r="M61" s="118">
        <f>SUM(F61:L61)</f>
        <v>22458163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3378667</v>
      </c>
      <c r="I62" s="117">
        <v>4001247</v>
      </c>
      <c r="J62" s="117">
        <v>4566730</v>
      </c>
      <c r="K62" s="117">
        <v>4106812</v>
      </c>
      <c r="L62" s="117">
        <v>2766098</v>
      </c>
      <c r="M62" s="118">
        <f>SUM(F62:L62)</f>
        <v>18819554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326494</v>
      </c>
      <c r="I63" s="117">
        <v>393021</v>
      </c>
      <c r="J63" s="117">
        <v>792725</v>
      </c>
      <c r="K63" s="117">
        <v>3126542</v>
      </c>
      <c r="L63" s="117">
        <v>9502249</v>
      </c>
      <c r="M63" s="118">
        <f t="shared" si="2"/>
        <v>14141031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60</v>
      </c>
      <c r="H64" s="129">
        <f t="shared" si="13"/>
        <v>6738</v>
      </c>
      <c r="I64" s="129">
        <f t="shared" si="13"/>
        <v>7809</v>
      </c>
      <c r="J64" s="129">
        <f t="shared" si="13"/>
        <v>10391</v>
      </c>
      <c r="K64" s="129">
        <f t="shared" si="13"/>
        <v>13025</v>
      </c>
      <c r="L64" s="129">
        <f t="shared" si="13"/>
        <v>17859</v>
      </c>
      <c r="M64" s="118">
        <f t="shared" si="2"/>
        <v>55882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60</v>
      </c>
      <c r="H65" s="117">
        <v>2377</v>
      </c>
      <c r="I65" s="117">
        <v>2983</v>
      </c>
      <c r="J65" s="117">
        <v>4984</v>
      </c>
      <c r="K65" s="117">
        <v>6547</v>
      </c>
      <c r="L65" s="117">
        <v>8562</v>
      </c>
      <c r="M65" s="118">
        <f>SUM(F65:L65)</f>
        <v>25513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3970</v>
      </c>
      <c r="I66" s="117">
        <v>4426</v>
      </c>
      <c r="J66" s="117">
        <v>4760</v>
      </c>
      <c r="K66" s="117">
        <v>4050</v>
      </c>
      <c r="L66" s="117">
        <v>2596</v>
      </c>
      <c r="M66" s="118">
        <f>SUM(F66:L66)</f>
        <v>19802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391</v>
      </c>
      <c r="I67" s="117">
        <v>400</v>
      </c>
      <c r="J67" s="117">
        <v>647</v>
      </c>
      <c r="K67" s="117">
        <v>2428</v>
      </c>
      <c r="L67" s="117">
        <v>6701</v>
      </c>
      <c r="M67" s="118">
        <f t="shared" si="2"/>
        <v>10567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7196933</v>
      </c>
      <c r="H68" s="132">
        <f t="shared" si="14"/>
        <v>22803203</v>
      </c>
      <c r="I68" s="132">
        <f t="shared" si="14"/>
        <v>19897406</v>
      </c>
      <c r="J68" s="132">
        <f>J42+J60</f>
        <v>20833149</v>
      </c>
      <c r="K68" s="132">
        <f t="shared" si="14"/>
        <v>22195404</v>
      </c>
      <c r="L68" s="132">
        <f t="shared" si="14"/>
        <v>29940028</v>
      </c>
      <c r="M68" s="133">
        <f>SUM(F68:L68)</f>
        <v>122866123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81069220</v>
      </c>
      <c r="H72" s="108">
        <f t="shared" si="15"/>
        <v>187512875</v>
      </c>
      <c r="I72" s="108">
        <f t="shared" si="15"/>
        <v>142111534</v>
      </c>
      <c r="J72" s="108">
        <f t="shared" si="15"/>
        <v>120718404</v>
      </c>
      <c r="K72" s="108">
        <f t="shared" si="15"/>
        <v>95013777</v>
      </c>
      <c r="L72" s="108">
        <f t="shared" si="15"/>
        <v>98225028</v>
      </c>
      <c r="M72" s="109">
        <f>SUM(F72:L72)</f>
        <v>724650838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56655448</v>
      </c>
      <c r="H73" s="108">
        <f t="shared" si="16"/>
        <v>134583335</v>
      </c>
      <c r="I73" s="108">
        <f t="shared" si="16"/>
        <v>99000104</v>
      </c>
      <c r="J73" s="108">
        <f t="shared" si="16"/>
        <v>88264890</v>
      </c>
      <c r="K73" s="108">
        <f t="shared" si="16"/>
        <v>68661136</v>
      </c>
      <c r="L73" s="108">
        <f t="shared" si="16"/>
        <v>75963640</v>
      </c>
      <c r="M73" s="109">
        <f>SUM(F73:L73)</f>
        <v>523128553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36593054</v>
      </c>
      <c r="H74" s="117">
        <v>67576619</v>
      </c>
      <c r="I74" s="117">
        <v>46172405</v>
      </c>
      <c r="J74" s="117">
        <v>35434325</v>
      </c>
      <c r="K74" s="117">
        <v>30538609</v>
      </c>
      <c r="L74" s="117">
        <v>35008883</v>
      </c>
      <c r="M74" s="118">
        <f aca="true" t="shared" si="17" ref="M74:M82">SUM(F74:L74)</f>
        <v>251323895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79500</v>
      </c>
      <c r="H75" s="117">
        <v>291500</v>
      </c>
      <c r="I75" s="117">
        <v>724775</v>
      </c>
      <c r="J75" s="117">
        <v>1477279</v>
      </c>
      <c r="K75" s="117">
        <v>2738647</v>
      </c>
      <c r="L75" s="117">
        <v>9119359</v>
      </c>
      <c r="M75" s="118">
        <f t="shared" si="17"/>
        <v>14431060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1723930</v>
      </c>
      <c r="H76" s="117">
        <v>8385802</v>
      </c>
      <c r="I76" s="117">
        <v>7914932</v>
      </c>
      <c r="J76" s="117">
        <v>10288119</v>
      </c>
      <c r="K76" s="117">
        <v>8544253</v>
      </c>
      <c r="L76" s="117">
        <v>14307677</v>
      </c>
      <c r="M76" s="118">
        <f t="shared" si="17"/>
        <v>51164713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34320</v>
      </c>
      <c r="H77" s="117">
        <v>386360</v>
      </c>
      <c r="I77" s="117">
        <v>331760</v>
      </c>
      <c r="J77" s="117">
        <v>226624</v>
      </c>
      <c r="K77" s="117">
        <v>270400</v>
      </c>
      <c r="L77" s="117">
        <v>503360</v>
      </c>
      <c r="M77" s="118">
        <f t="shared" si="17"/>
        <v>1752824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11367752</v>
      </c>
      <c r="H78" s="117">
        <v>39005967</v>
      </c>
      <c r="I78" s="117">
        <v>29185407</v>
      </c>
      <c r="J78" s="117">
        <v>27829926</v>
      </c>
      <c r="K78" s="117">
        <v>17577294</v>
      </c>
      <c r="L78" s="117">
        <v>8983628</v>
      </c>
      <c r="M78" s="118">
        <f t="shared" si="17"/>
        <v>133949974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1375912</v>
      </c>
      <c r="H79" s="117">
        <v>7859667</v>
      </c>
      <c r="I79" s="117">
        <v>6762475</v>
      </c>
      <c r="J79" s="117">
        <v>6138337</v>
      </c>
      <c r="K79" s="117">
        <v>3524493</v>
      </c>
      <c r="L79" s="117">
        <v>1768413</v>
      </c>
      <c r="M79" s="118">
        <f t="shared" si="17"/>
        <v>27429297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5480980</v>
      </c>
      <c r="H80" s="117">
        <v>11077420</v>
      </c>
      <c r="I80" s="117">
        <v>7908350</v>
      </c>
      <c r="J80" s="117">
        <v>6870280</v>
      </c>
      <c r="K80" s="117">
        <v>5467440</v>
      </c>
      <c r="L80" s="117">
        <v>6272320</v>
      </c>
      <c r="M80" s="118">
        <f t="shared" si="17"/>
        <v>43076790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744141</v>
      </c>
      <c r="H81" s="108">
        <f t="shared" si="18"/>
        <v>5741595</v>
      </c>
      <c r="I81" s="108">
        <f t="shared" si="18"/>
        <v>10191030</v>
      </c>
      <c r="J81" s="108">
        <f t="shared" si="18"/>
        <v>9136897</v>
      </c>
      <c r="K81" s="108">
        <f t="shared" si="18"/>
        <v>8780331</v>
      </c>
      <c r="L81" s="108">
        <f t="shared" si="18"/>
        <v>12819469</v>
      </c>
      <c r="M81" s="109">
        <f t="shared" si="17"/>
        <v>47413463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538670</v>
      </c>
      <c r="H82" s="117">
        <v>4380725</v>
      </c>
      <c r="I82" s="117">
        <v>8108856</v>
      </c>
      <c r="J82" s="117">
        <v>7343254</v>
      </c>
      <c r="K82" s="117">
        <v>6358358</v>
      </c>
      <c r="L82" s="117">
        <v>10551587</v>
      </c>
      <c r="M82" s="118">
        <f t="shared" si="17"/>
        <v>37281450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205471</v>
      </c>
      <c r="H83" s="117">
        <v>1288297</v>
      </c>
      <c r="I83" s="117">
        <v>2082174</v>
      </c>
      <c r="J83" s="117">
        <v>1793643</v>
      </c>
      <c r="K83" s="117">
        <v>2421973</v>
      </c>
      <c r="L83" s="117">
        <v>2050412</v>
      </c>
      <c r="M83" s="118">
        <f aca="true" t="shared" si="19" ref="M83:M89">SUM(F83:L83)</f>
        <v>9841970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72573</v>
      </c>
      <c r="I84" s="117">
        <v>0</v>
      </c>
      <c r="J84" s="117">
        <v>0</v>
      </c>
      <c r="K84" s="117">
        <v>0</v>
      </c>
      <c r="L84" s="117">
        <v>217470</v>
      </c>
      <c r="M84" s="118">
        <f t="shared" si="19"/>
        <v>290043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17981535</v>
      </c>
      <c r="H85" s="108">
        <f t="shared" si="20"/>
        <v>43296008</v>
      </c>
      <c r="I85" s="108">
        <f t="shared" si="20"/>
        <v>29538996</v>
      </c>
      <c r="J85" s="108">
        <f t="shared" si="20"/>
        <v>21791060</v>
      </c>
      <c r="K85" s="108">
        <f t="shared" si="20"/>
        <v>16698615</v>
      </c>
      <c r="L85" s="108">
        <f t="shared" si="20"/>
        <v>9129364</v>
      </c>
      <c r="M85" s="109">
        <f t="shared" si="19"/>
        <v>138435578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378600</v>
      </c>
      <c r="H86" s="117">
        <v>1466300</v>
      </c>
      <c r="I86" s="117">
        <v>1346800</v>
      </c>
      <c r="J86" s="117">
        <v>598100</v>
      </c>
      <c r="K86" s="117">
        <v>744600</v>
      </c>
      <c r="L86" s="117">
        <v>933700</v>
      </c>
      <c r="M86" s="118">
        <f t="shared" si="19"/>
        <v>5468100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15069616</v>
      </c>
      <c r="I87" s="117">
        <v>13832492</v>
      </c>
      <c r="J87" s="117">
        <v>11945678</v>
      </c>
      <c r="K87" s="117">
        <v>8083383</v>
      </c>
      <c r="L87" s="117">
        <v>2381947</v>
      </c>
      <c r="M87" s="118">
        <f t="shared" si="19"/>
        <v>51313116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919436</v>
      </c>
      <c r="H88" s="117">
        <v>8829732</v>
      </c>
      <c r="I88" s="117">
        <v>4967295</v>
      </c>
      <c r="J88" s="117">
        <v>3252285</v>
      </c>
      <c r="K88" s="117">
        <v>3994972</v>
      </c>
      <c r="L88" s="117">
        <v>2469321</v>
      </c>
      <c r="M88" s="118">
        <f t="shared" si="19"/>
        <v>24433041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16683499</v>
      </c>
      <c r="H89" s="117">
        <v>17930360</v>
      </c>
      <c r="I89" s="117">
        <v>9392409</v>
      </c>
      <c r="J89" s="117">
        <v>5994997</v>
      </c>
      <c r="K89" s="117">
        <v>3875660</v>
      </c>
      <c r="L89" s="117">
        <v>3344396</v>
      </c>
      <c r="M89" s="118">
        <f t="shared" si="19"/>
        <v>57221321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770347</v>
      </c>
      <c r="H90" s="117">
        <v>1117500</v>
      </c>
      <c r="I90" s="117">
        <v>888537</v>
      </c>
      <c r="J90" s="117">
        <v>600530</v>
      </c>
      <c r="K90" s="117">
        <v>415715</v>
      </c>
      <c r="L90" s="117">
        <v>203040</v>
      </c>
      <c r="M90" s="118">
        <f aca="true" t="shared" si="21" ref="M90:M98">SUM(F90:L90)</f>
        <v>3995669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4917749</v>
      </c>
      <c r="H91" s="117">
        <v>2774437</v>
      </c>
      <c r="I91" s="117">
        <v>2492867</v>
      </c>
      <c r="J91" s="117">
        <v>925027</v>
      </c>
      <c r="K91" s="117">
        <v>457980</v>
      </c>
      <c r="L91" s="117">
        <v>109515</v>
      </c>
      <c r="M91" s="118">
        <f t="shared" si="21"/>
        <v>11677575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576996</v>
      </c>
      <c r="H92" s="129">
        <f t="shared" si="22"/>
        <v>70232352</v>
      </c>
      <c r="I92" s="129">
        <f t="shared" si="22"/>
        <v>86484256</v>
      </c>
      <c r="J92" s="129">
        <f t="shared" si="22"/>
        <v>120711454</v>
      </c>
      <c r="K92" s="129">
        <f t="shared" si="22"/>
        <v>165054102</v>
      </c>
      <c r="L92" s="129">
        <f t="shared" si="22"/>
        <v>252756541</v>
      </c>
      <c r="M92" s="118">
        <f t="shared" si="21"/>
        <v>695815701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576996</v>
      </c>
      <c r="H93" s="117">
        <v>22257212</v>
      </c>
      <c r="I93" s="117">
        <v>30329088</v>
      </c>
      <c r="J93" s="117">
        <v>53423891</v>
      </c>
      <c r="K93" s="117">
        <v>76131778</v>
      </c>
      <c r="L93" s="117">
        <v>104934734</v>
      </c>
      <c r="M93" s="118">
        <f t="shared" si="21"/>
        <v>287653699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43738362</v>
      </c>
      <c r="I94" s="117">
        <v>51207380</v>
      </c>
      <c r="J94" s="117">
        <v>57683569</v>
      </c>
      <c r="K94" s="117">
        <v>51407145</v>
      </c>
      <c r="L94" s="117">
        <v>34260863</v>
      </c>
      <c r="M94" s="118">
        <f t="shared" si="21"/>
        <v>238297319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4236778</v>
      </c>
      <c r="I95" s="117">
        <v>4947788</v>
      </c>
      <c r="J95" s="117">
        <v>9603994</v>
      </c>
      <c r="K95" s="117">
        <v>37515179</v>
      </c>
      <c r="L95" s="117">
        <v>113560944</v>
      </c>
      <c r="M95" s="118">
        <f t="shared" si="21"/>
        <v>169864683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137700</v>
      </c>
      <c r="H96" s="129">
        <f t="shared" si="23"/>
        <v>14652260</v>
      </c>
      <c r="I96" s="129">
        <f t="shared" si="23"/>
        <v>17002580</v>
      </c>
      <c r="J96" s="129">
        <f t="shared" si="23"/>
        <v>22452970</v>
      </c>
      <c r="K96" s="129">
        <f t="shared" si="23"/>
        <v>28060050</v>
      </c>
      <c r="L96" s="129">
        <f t="shared" si="23"/>
        <v>39595830</v>
      </c>
      <c r="M96" s="118">
        <f t="shared" si="21"/>
        <v>121901390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137700</v>
      </c>
      <c r="H97" s="117">
        <v>5120240</v>
      </c>
      <c r="I97" s="117">
        <v>6365960</v>
      </c>
      <c r="J97" s="117">
        <v>10666730</v>
      </c>
      <c r="K97" s="117">
        <v>13961190</v>
      </c>
      <c r="L97" s="117">
        <v>18492790</v>
      </c>
      <c r="M97" s="118">
        <f t="shared" si="21"/>
        <v>54744610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8680250</v>
      </c>
      <c r="I98" s="117">
        <v>9738270</v>
      </c>
      <c r="J98" s="117">
        <v>10297850</v>
      </c>
      <c r="K98" s="117">
        <v>8794500</v>
      </c>
      <c r="L98" s="117">
        <v>5608470</v>
      </c>
      <c r="M98" s="118">
        <f t="shared" si="21"/>
        <v>43119340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851770</v>
      </c>
      <c r="I99" s="117">
        <v>898350</v>
      </c>
      <c r="J99" s="117">
        <v>1488390</v>
      </c>
      <c r="K99" s="117">
        <v>5304360</v>
      </c>
      <c r="L99" s="117">
        <v>15494570</v>
      </c>
      <c r="M99" s="118">
        <f>SUM(F99:L99)</f>
        <v>24037440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81646216</v>
      </c>
      <c r="H100" s="132">
        <f t="shared" si="24"/>
        <v>257745227</v>
      </c>
      <c r="I100" s="132">
        <f t="shared" si="24"/>
        <v>228595790</v>
      </c>
      <c r="J100" s="132">
        <f t="shared" si="24"/>
        <v>241429858</v>
      </c>
      <c r="K100" s="132">
        <f t="shared" si="24"/>
        <v>260067879</v>
      </c>
      <c r="L100" s="132">
        <f t="shared" si="24"/>
        <v>350981569</v>
      </c>
      <c r="M100" s="133">
        <f>SUM(F100:L100)</f>
        <v>1420466539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74629808</v>
      </c>
      <c r="H104" s="108">
        <f t="shared" si="25"/>
        <v>170555293</v>
      </c>
      <c r="I104" s="108">
        <f t="shared" si="25"/>
        <v>128838892</v>
      </c>
      <c r="J104" s="108">
        <f t="shared" si="25"/>
        <v>109245533</v>
      </c>
      <c r="K104" s="108">
        <f t="shared" si="25"/>
        <v>85899619</v>
      </c>
      <c r="L104" s="108">
        <f t="shared" si="25"/>
        <v>88736629</v>
      </c>
      <c r="M104" s="109">
        <f>SUM(F104:L104)</f>
        <v>657905774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50989092</v>
      </c>
      <c r="H105" s="108">
        <f t="shared" si="26"/>
        <v>121125781</v>
      </c>
      <c r="I105" s="108">
        <f t="shared" si="26"/>
        <v>89099471</v>
      </c>
      <c r="J105" s="108">
        <f t="shared" si="26"/>
        <v>79437958</v>
      </c>
      <c r="K105" s="108">
        <f t="shared" si="26"/>
        <v>61794727</v>
      </c>
      <c r="L105" s="108">
        <f t="shared" si="26"/>
        <v>68366997</v>
      </c>
      <c r="M105" s="109">
        <f>SUM(F105:L105)</f>
        <v>470814026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32933149</v>
      </c>
      <c r="H106" s="117">
        <v>60820230</v>
      </c>
      <c r="I106" s="117">
        <v>41554890</v>
      </c>
      <c r="J106" s="117">
        <v>31890706</v>
      </c>
      <c r="K106" s="117">
        <v>27484620</v>
      </c>
      <c r="L106" s="117">
        <v>31507871</v>
      </c>
      <c r="M106" s="118">
        <f aca="true" t="shared" si="27" ref="M106:M114">SUM(F106:L106)</f>
        <v>226191466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71550</v>
      </c>
      <c r="H107" s="117">
        <v>262350</v>
      </c>
      <c r="I107" s="117">
        <v>652297</v>
      </c>
      <c r="J107" s="117">
        <v>1329551</v>
      </c>
      <c r="K107" s="117">
        <v>2464780</v>
      </c>
      <c r="L107" s="117">
        <v>8207419</v>
      </c>
      <c r="M107" s="118">
        <f t="shared" si="27"/>
        <v>12987947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1551517</v>
      </c>
      <c r="H108" s="117">
        <v>7547153</v>
      </c>
      <c r="I108" s="117">
        <v>7123381</v>
      </c>
      <c r="J108" s="117">
        <v>9259232</v>
      </c>
      <c r="K108" s="117">
        <v>7689767</v>
      </c>
      <c r="L108" s="117">
        <v>12876821</v>
      </c>
      <c r="M108" s="118">
        <f t="shared" si="27"/>
        <v>46047871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30888</v>
      </c>
      <c r="H109" s="117">
        <v>347724</v>
      </c>
      <c r="I109" s="117">
        <v>298584</v>
      </c>
      <c r="J109" s="117">
        <v>203961</v>
      </c>
      <c r="K109" s="117">
        <v>243360</v>
      </c>
      <c r="L109" s="117">
        <v>453024</v>
      </c>
      <c r="M109" s="118">
        <f t="shared" si="27"/>
        <v>1577541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10230807</v>
      </c>
      <c r="H110" s="117">
        <v>35105023</v>
      </c>
      <c r="I110" s="117">
        <v>26266645</v>
      </c>
      <c r="J110" s="117">
        <v>25046788</v>
      </c>
      <c r="K110" s="117">
        <v>15819482</v>
      </c>
      <c r="L110" s="117">
        <v>8085215</v>
      </c>
      <c r="M110" s="118">
        <f t="shared" si="27"/>
        <v>120553960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1238299</v>
      </c>
      <c r="H111" s="117">
        <v>7073623</v>
      </c>
      <c r="I111" s="117">
        <v>6086159</v>
      </c>
      <c r="J111" s="117">
        <v>5524468</v>
      </c>
      <c r="K111" s="117">
        <v>3172022</v>
      </c>
      <c r="L111" s="117">
        <v>1591559</v>
      </c>
      <c r="M111" s="118">
        <f t="shared" si="27"/>
        <v>24686130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4932882</v>
      </c>
      <c r="H112" s="117">
        <v>9969678</v>
      </c>
      <c r="I112" s="117">
        <v>7117515</v>
      </c>
      <c r="J112" s="117">
        <v>6183252</v>
      </c>
      <c r="K112" s="117">
        <v>4920696</v>
      </c>
      <c r="L112" s="117">
        <v>5645088</v>
      </c>
      <c r="M112" s="118">
        <f t="shared" si="27"/>
        <v>38769111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669714</v>
      </c>
      <c r="H113" s="108">
        <f t="shared" si="28"/>
        <v>5167391</v>
      </c>
      <c r="I113" s="108">
        <f t="shared" si="28"/>
        <v>9171857</v>
      </c>
      <c r="J113" s="108">
        <f t="shared" si="28"/>
        <v>8223158</v>
      </c>
      <c r="K113" s="108">
        <f t="shared" si="28"/>
        <v>7902258</v>
      </c>
      <c r="L113" s="108">
        <f t="shared" si="28"/>
        <v>11537473</v>
      </c>
      <c r="M113" s="109">
        <f t="shared" si="27"/>
        <v>42671851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484791</v>
      </c>
      <c r="H114" s="117">
        <v>3942616</v>
      </c>
      <c r="I114" s="117">
        <v>7297914</v>
      </c>
      <c r="J114" s="117">
        <v>6608891</v>
      </c>
      <c r="K114" s="117">
        <v>5722492</v>
      </c>
      <c r="L114" s="117">
        <v>9496389</v>
      </c>
      <c r="M114" s="118">
        <f t="shared" si="27"/>
        <v>33553093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184923</v>
      </c>
      <c r="H115" s="117">
        <v>1159460</v>
      </c>
      <c r="I115" s="117">
        <v>1873943</v>
      </c>
      <c r="J115" s="117">
        <v>1614267</v>
      </c>
      <c r="K115" s="117">
        <v>2179766</v>
      </c>
      <c r="L115" s="117">
        <v>1845361</v>
      </c>
      <c r="M115" s="118">
        <f aca="true" t="shared" si="29" ref="M115:M121">SUM(F115:L115)</f>
        <v>8857720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65315</v>
      </c>
      <c r="I116" s="117">
        <v>0</v>
      </c>
      <c r="J116" s="117">
        <v>0</v>
      </c>
      <c r="K116" s="117">
        <v>0</v>
      </c>
      <c r="L116" s="117">
        <v>195723</v>
      </c>
      <c r="M116" s="118">
        <f t="shared" si="29"/>
        <v>261038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17851726</v>
      </c>
      <c r="H117" s="108">
        <f t="shared" si="30"/>
        <v>40759383</v>
      </c>
      <c r="I117" s="108">
        <f t="shared" si="30"/>
        <v>27524304</v>
      </c>
      <c r="J117" s="108">
        <f t="shared" si="30"/>
        <v>20211417</v>
      </c>
      <c r="K117" s="108">
        <f t="shared" si="30"/>
        <v>15416309</v>
      </c>
      <c r="L117" s="108">
        <f t="shared" si="30"/>
        <v>8550860</v>
      </c>
      <c r="M117" s="109">
        <f t="shared" si="29"/>
        <v>130313999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340740</v>
      </c>
      <c r="H118" s="117">
        <v>1319670</v>
      </c>
      <c r="I118" s="117">
        <v>1212120</v>
      </c>
      <c r="J118" s="117">
        <v>538290</v>
      </c>
      <c r="K118" s="117">
        <v>670140</v>
      </c>
      <c r="L118" s="117">
        <v>840330</v>
      </c>
      <c r="M118" s="118">
        <f t="shared" si="29"/>
        <v>4921290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13562633</v>
      </c>
      <c r="I119" s="117">
        <v>12449217</v>
      </c>
      <c r="J119" s="117">
        <v>10751080</v>
      </c>
      <c r="K119" s="117">
        <v>7275036</v>
      </c>
      <c r="L119" s="117">
        <v>2143749</v>
      </c>
      <c r="M119" s="118">
        <f t="shared" si="29"/>
        <v>46181715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827487</v>
      </c>
      <c r="H120" s="117">
        <v>7946720</v>
      </c>
      <c r="I120" s="117">
        <v>4470558</v>
      </c>
      <c r="J120" s="117">
        <v>2927050</v>
      </c>
      <c r="K120" s="117">
        <v>3595473</v>
      </c>
      <c r="L120" s="117">
        <v>2222385</v>
      </c>
      <c r="M120" s="118">
        <f t="shared" si="29"/>
        <v>21989673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16683499</v>
      </c>
      <c r="H121" s="117">
        <v>17930360</v>
      </c>
      <c r="I121" s="117">
        <v>9392409</v>
      </c>
      <c r="J121" s="117">
        <v>5994997</v>
      </c>
      <c r="K121" s="117">
        <v>3875660</v>
      </c>
      <c r="L121" s="117">
        <v>3344396</v>
      </c>
      <c r="M121" s="118">
        <f t="shared" si="29"/>
        <v>57221321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693305</v>
      </c>
      <c r="H122" s="117">
        <v>1005747</v>
      </c>
      <c r="I122" s="117">
        <v>799682</v>
      </c>
      <c r="J122" s="117">
        <v>540476</v>
      </c>
      <c r="K122" s="117">
        <v>374143</v>
      </c>
      <c r="L122" s="117">
        <v>182736</v>
      </c>
      <c r="M122" s="118">
        <f aca="true" t="shared" si="31" ref="M122:M130">SUM(F122:L122)</f>
        <v>3596089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4425971</v>
      </c>
      <c r="H123" s="117">
        <v>2496991</v>
      </c>
      <c r="I123" s="117">
        <v>2243578</v>
      </c>
      <c r="J123" s="117">
        <v>832524</v>
      </c>
      <c r="K123" s="117">
        <v>412182</v>
      </c>
      <c r="L123" s="117">
        <v>98563</v>
      </c>
      <c r="M123" s="118">
        <f t="shared" si="31"/>
        <v>10509809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503066</v>
      </c>
      <c r="H124" s="129">
        <f t="shared" si="32"/>
        <v>60700030</v>
      </c>
      <c r="I124" s="129">
        <f t="shared" si="32"/>
        <v>74969485</v>
      </c>
      <c r="J124" s="129">
        <f t="shared" si="32"/>
        <v>104688030</v>
      </c>
      <c r="K124" s="129">
        <f t="shared" si="32"/>
        <v>144086251</v>
      </c>
      <c r="L124" s="129">
        <f t="shared" si="32"/>
        <v>221686461</v>
      </c>
      <c r="M124" s="118">
        <f>SUM(F124:L124)</f>
        <v>606633323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503066</v>
      </c>
      <c r="H125" s="117">
        <v>19390108</v>
      </c>
      <c r="I125" s="117">
        <v>26500806</v>
      </c>
      <c r="J125" s="117">
        <v>46563980</v>
      </c>
      <c r="K125" s="117">
        <v>66834815</v>
      </c>
      <c r="L125" s="117">
        <v>92701438</v>
      </c>
      <c r="M125" s="118">
        <f t="shared" si="31"/>
        <v>252494213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37618911</v>
      </c>
      <c r="I126" s="117">
        <v>44186761</v>
      </c>
      <c r="J126" s="117">
        <v>49723643</v>
      </c>
      <c r="K126" s="117">
        <v>44498413</v>
      </c>
      <c r="L126" s="117">
        <v>29757787</v>
      </c>
      <c r="M126" s="118">
        <f t="shared" si="31"/>
        <v>205785515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3691011</v>
      </c>
      <c r="I127" s="117">
        <v>4281918</v>
      </c>
      <c r="J127" s="117">
        <v>8400407</v>
      </c>
      <c r="K127" s="117">
        <v>32753023</v>
      </c>
      <c r="L127" s="117">
        <v>99227236</v>
      </c>
      <c r="M127" s="118">
        <f t="shared" si="31"/>
        <v>148353595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107700</v>
      </c>
      <c r="H128" s="129">
        <f t="shared" si="33"/>
        <v>10521920</v>
      </c>
      <c r="I128" s="129">
        <f t="shared" si="33"/>
        <v>12200120</v>
      </c>
      <c r="J128" s="129">
        <f t="shared" si="33"/>
        <v>15970190</v>
      </c>
      <c r="K128" s="129">
        <f t="shared" si="33"/>
        <v>20130170</v>
      </c>
      <c r="L128" s="129">
        <f t="shared" si="33"/>
        <v>28755490</v>
      </c>
      <c r="M128" s="118">
        <f t="shared" si="31"/>
        <v>87685590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107700</v>
      </c>
      <c r="H129" s="117">
        <v>3810760</v>
      </c>
      <c r="I129" s="117">
        <v>4698060</v>
      </c>
      <c r="J129" s="117">
        <v>7797210</v>
      </c>
      <c r="K129" s="117">
        <v>10219790</v>
      </c>
      <c r="L129" s="117">
        <v>13817270</v>
      </c>
      <c r="M129" s="118">
        <f t="shared" si="31"/>
        <v>40450790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6066650</v>
      </c>
      <c r="I130" s="117">
        <v>6864630</v>
      </c>
      <c r="J130" s="117">
        <v>7076610</v>
      </c>
      <c r="K130" s="117">
        <v>6147060</v>
      </c>
      <c r="L130" s="117">
        <v>3970670</v>
      </c>
      <c r="M130" s="118">
        <f t="shared" si="31"/>
        <v>30125620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644510</v>
      </c>
      <c r="I131" s="117">
        <v>637430</v>
      </c>
      <c r="J131" s="117">
        <v>1096370</v>
      </c>
      <c r="K131" s="117">
        <v>3763320</v>
      </c>
      <c r="L131" s="117">
        <v>10967550</v>
      </c>
      <c r="M131" s="118">
        <f>SUM(F131:L131)</f>
        <v>17109180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75132874</v>
      </c>
      <c r="H132" s="132">
        <f t="shared" si="34"/>
        <v>231255323</v>
      </c>
      <c r="I132" s="132">
        <f t="shared" si="34"/>
        <v>203808377</v>
      </c>
      <c r="J132" s="132">
        <f t="shared" si="34"/>
        <v>213933563</v>
      </c>
      <c r="K132" s="132">
        <f t="shared" si="34"/>
        <v>229985870</v>
      </c>
      <c r="L132" s="132">
        <f t="shared" si="34"/>
        <v>310423090</v>
      </c>
      <c r="M132" s="133">
        <f>SUM(F132:L132)</f>
        <v>1264539097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189</v>
      </c>
      <c r="J15" s="161"/>
      <c r="K15" s="159">
        <f>G15+I15</f>
        <v>189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2230005</v>
      </c>
      <c r="J16" s="155"/>
      <c r="K16" s="153">
        <f>G16+I16</f>
        <v>2230005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101</v>
      </c>
      <c r="H20" s="161"/>
      <c r="I20" s="159">
        <v>884</v>
      </c>
      <c r="J20" s="161"/>
      <c r="K20" s="159">
        <f>G20+I20</f>
        <v>985</v>
      </c>
      <c r="L20" s="162"/>
    </row>
    <row r="21" spans="4:12" ht="18.75" customHeight="1" thickBot="1">
      <c r="D21" s="49" t="s">
        <v>64</v>
      </c>
      <c r="E21" s="50"/>
      <c r="F21" s="50"/>
      <c r="G21" s="153">
        <v>719062</v>
      </c>
      <c r="H21" s="155"/>
      <c r="I21" s="153">
        <v>5548391</v>
      </c>
      <c r="J21" s="155"/>
      <c r="K21" s="153">
        <f>G21+I21</f>
        <v>6267453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98</v>
      </c>
      <c r="H25" s="161"/>
      <c r="I25" s="159">
        <v>119</v>
      </c>
      <c r="J25" s="161"/>
      <c r="K25" s="159">
        <f>G25+I25</f>
        <v>217</v>
      </c>
      <c r="L25" s="162"/>
    </row>
    <row r="26" spans="4:12" ht="18.75" customHeight="1" thickBot="1">
      <c r="D26" s="49" t="s">
        <v>64</v>
      </c>
      <c r="E26" s="50"/>
      <c r="F26" s="50"/>
      <c r="G26" s="153">
        <v>636330</v>
      </c>
      <c r="H26" s="155"/>
      <c r="I26" s="153">
        <v>714427</v>
      </c>
      <c r="J26" s="155"/>
      <c r="K26" s="153">
        <f>G26+I26</f>
        <v>1350757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199</v>
      </c>
      <c r="H30" s="161"/>
      <c r="I30" s="159">
        <f>I15+I20+I25</f>
        <v>1192</v>
      </c>
      <c r="J30" s="161"/>
      <c r="K30" s="159">
        <f>G30+I30</f>
        <v>1391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1355392</v>
      </c>
      <c r="H31" s="155"/>
      <c r="I31" s="153">
        <f>I16+I21+I26</f>
        <v>8492823</v>
      </c>
      <c r="J31" s="155"/>
      <c r="K31" s="153">
        <f>G31+I31</f>
        <v>9848215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平成１６年８月月報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2153358100</v>
      </c>
      <c r="E14" s="69">
        <v>701032270</v>
      </c>
      <c r="F14" s="69">
        <v>4668330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490797110</v>
      </c>
      <c r="E15" s="69">
        <v>164105760</v>
      </c>
      <c r="F15" s="69">
        <v>497600</v>
      </c>
      <c r="G15" s="69">
        <v>0</v>
      </c>
      <c r="H15" s="69">
        <v>326691350</v>
      </c>
      <c r="I15" s="56">
        <v>14007730</v>
      </c>
    </row>
    <row r="16" spans="2:9" ht="21" customHeight="1">
      <c r="B16" s="70"/>
      <c r="C16" s="68" t="s">
        <v>7</v>
      </c>
      <c r="D16" s="69">
        <f aca="true" t="shared" si="0" ref="D16:I16">D14+D15</f>
        <v>2644155210</v>
      </c>
      <c r="E16" s="69">
        <f t="shared" si="0"/>
        <v>865138030</v>
      </c>
      <c r="F16" s="69">
        <f t="shared" si="0"/>
        <v>5165930</v>
      </c>
      <c r="G16" s="69">
        <f t="shared" si="0"/>
        <v>0</v>
      </c>
      <c r="H16" s="69">
        <f t="shared" si="0"/>
        <v>326691350</v>
      </c>
      <c r="I16" s="56">
        <f t="shared" si="0"/>
        <v>14007730</v>
      </c>
    </row>
    <row r="17" spans="2:9" ht="21" customHeight="1">
      <c r="B17" s="70" t="s">
        <v>33</v>
      </c>
      <c r="C17" s="68" t="s">
        <v>32</v>
      </c>
      <c r="D17" s="69">
        <v>48160960</v>
      </c>
      <c r="E17" s="69">
        <v>6190640</v>
      </c>
      <c r="F17" s="69">
        <v>19070</v>
      </c>
      <c r="G17" s="69">
        <v>2825480</v>
      </c>
      <c r="H17" s="69">
        <v>39144840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2153358100</v>
      </c>
      <c r="E18" s="69">
        <f>E14</f>
        <v>701032270</v>
      </c>
      <c r="F18" s="69">
        <f>F14</f>
        <v>4668330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538958070</v>
      </c>
      <c r="E19" s="69">
        <f>E15+E17</f>
        <v>170296400</v>
      </c>
      <c r="F19" s="69">
        <f>F15+F17</f>
        <v>516670</v>
      </c>
      <c r="G19" s="69">
        <f>G15+G17</f>
        <v>2825480</v>
      </c>
      <c r="H19" s="69">
        <f>H15+H17</f>
        <v>365836190</v>
      </c>
      <c r="I19" s="56">
        <f>I16+I18</f>
        <v>14007730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2692316170</v>
      </c>
      <c r="E20" s="74">
        <f t="shared" si="1"/>
        <v>871328670</v>
      </c>
      <c r="F20" s="74">
        <f t="shared" si="1"/>
        <v>5185000</v>
      </c>
      <c r="G20" s="74">
        <f t="shared" si="1"/>
        <v>2825480</v>
      </c>
      <c r="H20" s="74">
        <f t="shared" si="1"/>
        <v>365836190</v>
      </c>
      <c r="I20" s="57">
        <f t="shared" si="1"/>
        <v>14007730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4714550727</v>
      </c>
      <c r="E27" s="69">
        <v>4715366694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295754294</v>
      </c>
      <c r="E28" s="69">
        <v>295754294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45836072</v>
      </c>
      <c r="E29" s="69">
        <v>45836072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5056141093</v>
      </c>
      <c r="E31" s="74">
        <f>SUM(E27:E30)</f>
        <v>5056957060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2007-01-10T07:16:42Z</dcterms:modified>
  <cp:category/>
  <cp:version/>
  <cp:contentType/>
  <cp:contentStatus/>
</cp:coreProperties>
</file>