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260551法人指導課\00260551法人指導課_1\★コロナ\補助事業関連\令和5年度\抗原検査等受診支援事業\03_補助申請等様式・Ｑ＆Ａ\"/>
    </mc:Choice>
  </mc:AlternateContent>
  <bookViews>
    <workbookView xWindow="0" yWindow="0" windowWidth="19200" windowHeight="11520"/>
  </bookViews>
  <sheets>
    <sheet name="使い方（はじめにお読みください）" sheetId="7" r:id="rId1"/>
    <sheet name="請求書" sheetId="8" r:id="rId2"/>
    <sheet name="実績報告書" sheetId="9" r:id="rId3"/>
    <sheet name="収支決算書" sheetId="11" r:id="rId4"/>
    <sheet name="事業報告書" sheetId="10" r:id="rId5"/>
    <sheet name="交付申請書" sheetId="6" r:id="rId6"/>
    <sheet name="収支予算書" sheetId="5" r:id="rId7"/>
    <sheet name="事業計画書" sheetId="3" r:id="rId8"/>
    <sheet name="事前協議書（抗原検査等）" sheetId="17" r:id="rId9"/>
    <sheet name="Sheet1" sheetId="18" r:id="rId10"/>
  </sheets>
  <definedNames>
    <definedName name="_xlnm.Print_Area" localSheetId="5">交付申請書!$A$1:$AG$44</definedName>
    <definedName name="_xlnm.Print_Area" localSheetId="0">'使い方（はじめにお読みください）'!$A$1:$L$121</definedName>
    <definedName name="_xlnm.Print_Area" localSheetId="7">事業計画書!$A$1:$AM$25</definedName>
    <definedName name="_xlnm.Print_Area" localSheetId="4">事業報告書!$A$1:$AM$25</definedName>
    <definedName name="_xlnm.Print_Area" localSheetId="8">'事前協議書（抗原検査等）'!$A$1:$S$34</definedName>
    <definedName name="_xlnm.Print_Area" localSheetId="2">実績報告書!$A$1:$AJ$43</definedName>
    <definedName name="_xlnm.Print_Area" localSheetId="3">収支決算書!$A$1:$U$28</definedName>
    <definedName name="_xlnm.Print_Area" localSheetId="6">収支予算書!$A$1:$U$28</definedName>
    <definedName name="_xlnm.Print_Area" localSheetId="1">請求書!$A$1:$AL$47</definedName>
    <definedName name="_xlnm.Print_Titles" localSheetId="8">'事前協議書（抗原検査等）'!$1:$2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5" l="1"/>
  <c r="U10" i="6"/>
  <c r="AF23" i="3"/>
  <c r="AF23" i="10" s="1"/>
  <c r="AF22" i="3"/>
  <c r="AF22" i="10" s="1"/>
  <c r="AB23" i="3"/>
  <c r="AB23" i="10" s="1"/>
  <c r="AB22" i="3"/>
  <c r="AB22" i="10" s="1"/>
  <c r="M204" i="17"/>
  <c r="O204" i="17"/>
  <c r="R7" i="17"/>
  <c r="R6" i="17"/>
  <c r="R5" i="17"/>
  <c r="R4" i="17"/>
  <c r="O8" i="17"/>
  <c r="O7" i="17"/>
  <c r="O6" i="17"/>
  <c r="O5" i="17"/>
  <c r="O4" i="17"/>
  <c r="O3" i="17"/>
  <c r="M10" i="17"/>
  <c r="M9" i="17"/>
  <c r="M8" i="17"/>
  <c r="M7" i="17"/>
  <c r="M6" i="17"/>
  <c r="M5" i="17"/>
  <c r="M4" i="17"/>
  <c r="M3" i="17"/>
  <c r="AF24" i="10" l="1"/>
  <c r="AB24" i="10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H3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3" i="17"/>
  <c r="H204" i="17"/>
  <c r="R204" i="17"/>
  <c r="A161" i="17"/>
  <c r="H161" i="17"/>
  <c r="R161" i="17"/>
  <c r="A162" i="17"/>
  <c r="H162" i="17"/>
  <c r="R162" i="17"/>
  <c r="A163" i="17"/>
  <c r="H163" i="17"/>
  <c r="R163" i="17"/>
  <c r="A164" i="17"/>
  <c r="H164" i="17"/>
  <c r="R164" i="17"/>
  <c r="A165" i="17"/>
  <c r="H165" i="17"/>
  <c r="R165" i="17"/>
  <c r="A166" i="17"/>
  <c r="H166" i="17"/>
  <c r="R166" i="17"/>
  <c r="A167" i="17"/>
  <c r="H167" i="17"/>
  <c r="R167" i="17"/>
  <c r="A168" i="17"/>
  <c r="H168" i="17"/>
  <c r="R168" i="17"/>
  <c r="A169" i="17"/>
  <c r="H169" i="17"/>
  <c r="R169" i="17"/>
  <c r="A170" i="17"/>
  <c r="H170" i="17"/>
  <c r="R170" i="17"/>
  <c r="A171" i="17"/>
  <c r="H171" i="17"/>
  <c r="R171" i="17"/>
  <c r="A172" i="17"/>
  <c r="H172" i="17"/>
  <c r="R172" i="17"/>
  <c r="A173" i="17"/>
  <c r="H173" i="17"/>
  <c r="R173" i="17"/>
  <c r="A174" i="17"/>
  <c r="H174" i="17"/>
  <c r="R174" i="17"/>
  <c r="A175" i="17"/>
  <c r="H175" i="17"/>
  <c r="R175" i="17"/>
  <c r="A176" i="17"/>
  <c r="H176" i="17"/>
  <c r="R176" i="17"/>
  <c r="A177" i="17"/>
  <c r="H177" i="17"/>
  <c r="R177" i="17"/>
  <c r="A178" i="17"/>
  <c r="H178" i="17"/>
  <c r="R178" i="17"/>
  <c r="A179" i="17"/>
  <c r="H179" i="17"/>
  <c r="R179" i="17"/>
  <c r="A180" i="17"/>
  <c r="H180" i="17"/>
  <c r="R180" i="17"/>
  <c r="A181" i="17"/>
  <c r="H181" i="17"/>
  <c r="R181" i="17"/>
  <c r="A182" i="17"/>
  <c r="H182" i="17"/>
  <c r="R182" i="17"/>
  <c r="A183" i="17"/>
  <c r="H183" i="17"/>
  <c r="R183" i="17"/>
  <c r="A184" i="17"/>
  <c r="H184" i="17"/>
  <c r="R184" i="17"/>
  <c r="A185" i="17"/>
  <c r="H185" i="17"/>
  <c r="R185" i="17"/>
  <c r="A186" i="17"/>
  <c r="H186" i="17"/>
  <c r="R186" i="17"/>
  <c r="A187" i="17"/>
  <c r="H187" i="17"/>
  <c r="R187" i="17"/>
  <c r="A188" i="17"/>
  <c r="H188" i="17"/>
  <c r="R188" i="17"/>
  <c r="A189" i="17"/>
  <c r="H189" i="17"/>
  <c r="R189" i="17"/>
  <c r="A190" i="17"/>
  <c r="H190" i="17"/>
  <c r="R190" i="17"/>
  <c r="A191" i="17"/>
  <c r="H191" i="17"/>
  <c r="R191" i="17"/>
  <c r="A192" i="17"/>
  <c r="H192" i="17"/>
  <c r="R192" i="17"/>
  <c r="A193" i="17"/>
  <c r="H193" i="17"/>
  <c r="R193" i="17"/>
  <c r="A194" i="17"/>
  <c r="H194" i="17"/>
  <c r="R194" i="17"/>
  <c r="A195" i="17"/>
  <c r="H195" i="17"/>
  <c r="R195" i="17"/>
  <c r="A196" i="17"/>
  <c r="H196" i="17"/>
  <c r="R196" i="17"/>
  <c r="A197" i="17"/>
  <c r="H197" i="17"/>
  <c r="R197" i="17"/>
  <c r="A198" i="17"/>
  <c r="H198" i="17"/>
  <c r="R198" i="17"/>
  <c r="A199" i="17"/>
  <c r="H199" i="17"/>
  <c r="R199" i="17"/>
  <c r="A200" i="17"/>
  <c r="H200" i="17"/>
  <c r="R200" i="17"/>
  <c r="A201" i="17"/>
  <c r="H201" i="17"/>
  <c r="R201" i="17"/>
  <c r="A202" i="17"/>
  <c r="H202" i="17"/>
  <c r="R202" i="17"/>
  <c r="A203" i="17"/>
  <c r="H203" i="17"/>
  <c r="R203" i="17"/>
  <c r="A204" i="17"/>
  <c r="A105" i="17"/>
  <c r="H105" i="17"/>
  <c r="R105" i="17"/>
  <c r="A106" i="17"/>
  <c r="H106" i="17"/>
  <c r="R106" i="17"/>
  <c r="A107" i="17"/>
  <c r="H107" i="17"/>
  <c r="R107" i="17"/>
  <c r="A108" i="17"/>
  <c r="H108" i="17"/>
  <c r="R108" i="17"/>
  <c r="A109" i="17"/>
  <c r="H109" i="17"/>
  <c r="R109" i="17"/>
  <c r="A110" i="17"/>
  <c r="H110" i="17"/>
  <c r="R110" i="17"/>
  <c r="A111" i="17"/>
  <c r="H111" i="17"/>
  <c r="R111" i="17"/>
  <c r="A112" i="17"/>
  <c r="H112" i="17"/>
  <c r="R112" i="17"/>
  <c r="A113" i="17"/>
  <c r="H113" i="17"/>
  <c r="R113" i="17"/>
  <c r="A114" i="17"/>
  <c r="H114" i="17"/>
  <c r="R114" i="17"/>
  <c r="A115" i="17"/>
  <c r="H115" i="17"/>
  <c r="R115" i="17"/>
  <c r="A116" i="17"/>
  <c r="H116" i="17"/>
  <c r="R116" i="17"/>
  <c r="A117" i="17"/>
  <c r="H117" i="17"/>
  <c r="R117" i="17"/>
  <c r="A118" i="17"/>
  <c r="H118" i="17"/>
  <c r="R118" i="17"/>
  <c r="A119" i="17"/>
  <c r="H119" i="17"/>
  <c r="R119" i="17"/>
  <c r="A120" i="17"/>
  <c r="H120" i="17"/>
  <c r="R120" i="17"/>
  <c r="A121" i="17"/>
  <c r="H121" i="17"/>
  <c r="R121" i="17"/>
  <c r="A122" i="17"/>
  <c r="H122" i="17"/>
  <c r="R122" i="17"/>
  <c r="A123" i="17"/>
  <c r="H123" i="17"/>
  <c r="R123" i="17"/>
  <c r="A124" i="17"/>
  <c r="H124" i="17"/>
  <c r="R124" i="17"/>
  <c r="A125" i="17"/>
  <c r="H125" i="17"/>
  <c r="R125" i="17"/>
  <c r="A126" i="17"/>
  <c r="H126" i="17"/>
  <c r="R126" i="17"/>
  <c r="A127" i="17"/>
  <c r="H127" i="17"/>
  <c r="R127" i="17"/>
  <c r="A128" i="17"/>
  <c r="H128" i="17"/>
  <c r="R128" i="17"/>
  <c r="A129" i="17"/>
  <c r="H129" i="17"/>
  <c r="R129" i="17"/>
  <c r="A130" i="17"/>
  <c r="H130" i="17"/>
  <c r="R130" i="17"/>
  <c r="A131" i="17"/>
  <c r="H131" i="17"/>
  <c r="R131" i="17"/>
  <c r="A132" i="17"/>
  <c r="H132" i="17"/>
  <c r="R132" i="17"/>
  <c r="A133" i="17"/>
  <c r="H133" i="17"/>
  <c r="R133" i="17"/>
  <c r="A134" i="17"/>
  <c r="H134" i="17"/>
  <c r="R134" i="17"/>
  <c r="A135" i="17"/>
  <c r="H135" i="17"/>
  <c r="R135" i="17"/>
  <c r="A136" i="17"/>
  <c r="H136" i="17"/>
  <c r="R136" i="17"/>
  <c r="A137" i="17"/>
  <c r="H137" i="17"/>
  <c r="R137" i="17"/>
  <c r="A138" i="17"/>
  <c r="H138" i="17"/>
  <c r="R138" i="17"/>
  <c r="A139" i="17"/>
  <c r="H139" i="17"/>
  <c r="R139" i="17"/>
  <c r="A140" i="17"/>
  <c r="H140" i="17"/>
  <c r="R140" i="17"/>
  <c r="A141" i="17"/>
  <c r="H141" i="17"/>
  <c r="R141" i="17"/>
  <c r="A142" i="17"/>
  <c r="H142" i="17"/>
  <c r="R142" i="17"/>
  <c r="A143" i="17"/>
  <c r="H143" i="17"/>
  <c r="R143" i="17"/>
  <c r="A144" i="17"/>
  <c r="H144" i="17"/>
  <c r="R144" i="17"/>
  <c r="A145" i="17"/>
  <c r="H145" i="17"/>
  <c r="R145" i="17"/>
  <c r="A146" i="17"/>
  <c r="H146" i="17"/>
  <c r="R146" i="17"/>
  <c r="A147" i="17"/>
  <c r="H147" i="17"/>
  <c r="R147" i="17"/>
  <c r="A148" i="17"/>
  <c r="H148" i="17"/>
  <c r="R148" i="17"/>
  <c r="A149" i="17"/>
  <c r="H149" i="17"/>
  <c r="R149" i="17"/>
  <c r="A150" i="17"/>
  <c r="H150" i="17"/>
  <c r="R150" i="17"/>
  <c r="A151" i="17"/>
  <c r="H151" i="17"/>
  <c r="R151" i="17"/>
  <c r="A152" i="17"/>
  <c r="H152" i="17"/>
  <c r="R152" i="17"/>
  <c r="A153" i="17"/>
  <c r="H153" i="17"/>
  <c r="R153" i="17"/>
  <c r="A154" i="17"/>
  <c r="H154" i="17"/>
  <c r="R154" i="17"/>
  <c r="A155" i="17"/>
  <c r="H155" i="17"/>
  <c r="R155" i="17"/>
  <c r="A156" i="17"/>
  <c r="H156" i="17"/>
  <c r="R156" i="17"/>
  <c r="A157" i="17"/>
  <c r="H157" i="17"/>
  <c r="R157" i="17"/>
  <c r="A158" i="17"/>
  <c r="H158" i="17"/>
  <c r="R158" i="17"/>
  <c r="A159" i="17"/>
  <c r="H159" i="17"/>
  <c r="R159" i="17"/>
  <c r="A160" i="17"/>
  <c r="H160" i="17"/>
  <c r="R160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R3" i="17"/>
  <c r="R8" i="17"/>
  <c r="AJ22" i="3" s="1"/>
  <c r="AJ22" i="10" s="1"/>
  <c r="R9" i="17"/>
  <c r="R10" i="17"/>
  <c r="A103" i="17"/>
  <c r="A104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6" i="17"/>
  <c r="A5" i="17"/>
  <c r="R104" i="17"/>
  <c r="R103" i="17"/>
  <c r="R102" i="17"/>
  <c r="R101" i="17"/>
  <c r="R100" i="17"/>
  <c r="R99" i="17"/>
  <c r="R98" i="17"/>
  <c r="R9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AJ23" i="3" l="1"/>
  <c r="AJ23" i="10" s="1"/>
  <c r="AJ24" i="10" s="1"/>
  <c r="AJ25" i="10" s="1"/>
  <c r="I23" i="11"/>
  <c r="G23" i="11"/>
  <c r="E23" i="11"/>
  <c r="L12" i="10" l="1"/>
  <c r="AF24" i="3" l="1"/>
  <c r="AB24" i="3"/>
  <c r="AJ24" i="3" l="1"/>
  <c r="AJ25" i="3" s="1"/>
  <c r="K25" i="5"/>
  <c r="U9" i="6"/>
  <c r="I23" i="5"/>
  <c r="G23" i="5"/>
  <c r="E23" i="5"/>
  <c r="S12" i="8" l="1"/>
  <c r="J12" i="8"/>
  <c r="G12" i="8"/>
  <c r="D12" i="8"/>
  <c r="U8" i="6" l="1"/>
  <c r="L11" i="10"/>
  <c r="T13" i="10"/>
  <c r="Q13" i="10"/>
  <c r="L14" i="10"/>
  <c r="AG16" i="10"/>
  <c r="S16" i="10"/>
  <c r="AG17" i="10"/>
  <c r="S18" i="10"/>
  <c r="AG18" i="10"/>
  <c r="S17" i="10"/>
  <c r="H15" i="5" l="1"/>
  <c r="H6" i="5"/>
  <c r="H15" i="11"/>
  <c r="H6" i="11"/>
  <c r="C28" i="8" s="1"/>
  <c r="U8" i="9"/>
  <c r="U8" i="8" s="1"/>
  <c r="U9" i="9"/>
  <c r="U9" i="8" s="1"/>
  <c r="H8" i="5" l="1"/>
  <c r="H8" i="11"/>
  <c r="K27" i="11"/>
  <c r="U10" i="9"/>
  <c r="U10" i="8" s="1"/>
  <c r="K25" i="11"/>
  <c r="H19" i="5" l="1"/>
  <c r="C27" i="6"/>
  <c r="C22" i="9" s="1"/>
  <c r="C22" i="8" s="1"/>
  <c r="C31" i="9" l="1"/>
  <c r="H10" i="11"/>
  <c r="H19" i="11"/>
  <c r="H10" i="5"/>
</calcChain>
</file>

<file path=xl/comments1.xml><?xml version="1.0" encoding="utf-8"?>
<comments xmlns="http://schemas.openxmlformats.org/spreadsheetml/2006/main">
  <authors>
    <author>米谷</author>
  </authors>
  <commentList>
    <comment ref="B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ご確認の上、チェックを入れてください</t>
        </r>
      </text>
    </comment>
    <comment ref="B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ご確認の上、チェックを入れてください</t>
        </r>
      </text>
    </comment>
  </commentList>
</comments>
</file>

<file path=xl/comments2.xml><?xml version="1.0" encoding="utf-8"?>
<comments xmlns="http://schemas.openxmlformats.org/spreadsheetml/2006/main">
  <authors>
    <author>米谷</author>
  </authors>
  <commentList>
    <comment ref="L12" authorId="0" shapeId="0">
      <text>
        <r>
          <rPr>
            <b/>
            <sz val="11"/>
            <color indexed="81"/>
            <rFont val="游ゴシック"/>
            <family val="3"/>
            <charset val="128"/>
          </rPr>
          <t>事業所名ではなく、法人名を入力してください。</t>
        </r>
      </text>
    </comment>
    <comment ref="L14" authorId="0" shapeId="0">
      <text>
        <r>
          <rPr>
            <b/>
            <sz val="11"/>
            <color indexed="81"/>
            <rFont val="游ゴシック"/>
            <family val="3"/>
            <charset val="128"/>
          </rPr>
          <t>事業所ではなく、法人の所在地を入力してください。</t>
        </r>
      </text>
    </comment>
    <comment ref="AG17" authorId="0" shapeId="0">
      <text>
        <r>
          <rPr>
            <b/>
            <sz val="11"/>
            <color indexed="81"/>
            <rFont val="游ゴシック"/>
            <family val="3"/>
            <charset val="128"/>
          </rPr>
          <t>施設長ではなく、法人代表者名を入力してください。</t>
        </r>
      </text>
    </comment>
  </commentList>
</comments>
</file>

<file path=xl/sharedStrings.xml><?xml version="1.0" encoding="utf-8"?>
<sst xmlns="http://schemas.openxmlformats.org/spreadsheetml/2006/main" count="401" uniqueCount="258">
  <si>
    <t>サービス種類</t>
    <rPh sb="4" eb="6">
      <t>シュルイ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</si>
  <si>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</si>
  <si>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</si>
  <si>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No.</t>
    <phoneticPr fontId="2"/>
  </si>
  <si>
    <t>事業計画書</t>
    <rPh sb="0" eb="2">
      <t>ジギョウ</t>
    </rPh>
    <rPh sb="2" eb="5">
      <t>ケイカクショ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</si>
  <si>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</si>
  <si>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フリガナ</t>
    <phoneticPr fontId="3"/>
  </si>
  <si>
    <t>名　　称</t>
    <rPh sb="0" eb="1">
      <t>ナ</t>
    </rPh>
    <rPh sb="3" eb="4">
      <t>ショウ</t>
    </rPh>
    <phoneticPr fontId="3"/>
  </si>
  <si>
    <t>所在地</t>
    <rPh sb="0" eb="3">
      <t>ショザイチ</t>
    </rPh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</si>
  <si>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</si>
  <si>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</si>
  <si>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</si>
  <si>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</si>
  <si>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</si>
  <si>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</si>
  <si>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</si>
  <si>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職　　名</t>
    <rPh sb="0" eb="1">
      <t>ショク</t>
    </rPh>
    <rPh sb="3" eb="4">
      <t>ナ</t>
    </rPh>
    <phoneticPr fontId="3"/>
  </si>
  <si>
    <t>氏　　名</t>
    <rPh sb="0" eb="1">
      <t>シ</t>
    </rPh>
    <rPh sb="3" eb="4">
      <t>ナ</t>
    </rPh>
    <phoneticPr fontId="3"/>
  </si>
  <si>
    <t>申請に関する担当者</t>
    <rPh sb="0" eb="2">
      <t>シンセイ</t>
    </rPh>
    <rPh sb="3" eb="4">
      <t>カン</t>
    </rPh>
    <rPh sb="6" eb="9">
      <t>タントウシャ</t>
    </rPh>
    <phoneticPr fontId="3"/>
  </si>
  <si>
    <t>申請内容</t>
    <rPh sb="0" eb="2">
      <t>シンセイ</t>
    </rPh>
    <rPh sb="2" eb="4">
      <t>ナイヨウ</t>
    </rPh>
    <phoneticPr fontId="3"/>
  </si>
  <si>
    <t>印</t>
    <rPh sb="0" eb="1">
      <t>イン</t>
    </rPh>
    <phoneticPr fontId="7"/>
  </si>
  <si>
    <t>代表者</t>
    <rPh sb="0" eb="3">
      <t>ダイヒョウシャ</t>
    </rPh>
    <phoneticPr fontId="7"/>
  </si>
  <si>
    <t>名称</t>
    <rPh sb="0" eb="2">
      <t>メイショウ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</si>
  <si>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</si>
  <si>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</si>
  <si>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</si>
  <si>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令和</t>
    <rPh sb="0" eb="2">
      <t>レイワ</t>
    </rPh>
    <phoneticPr fontId="7"/>
  </si>
  <si>
    <t>上記につき、原本と相違ないことを証明します。</t>
    <rPh sb="0" eb="2">
      <t>ジョウキ</t>
    </rPh>
    <rPh sb="6" eb="8">
      <t>ゲンポン</t>
    </rPh>
    <rPh sb="9" eb="11">
      <t>ソウイ</t>
    </rPh>
    <rPh sb="16" eb="18">
      <t>ショウメイ</t>
    </rPh>
    <phoneticPr fontId="7"/>
  </si>
  <si>
    <t>合計</t>
    <rPh sb="0" eb="2">
      <t>ゴウケイ</t>
    </rPh>
    <phoneticPr fontId="7"/>
  </si>
  <si>
    <t>事業費</t>
    <rPh sb="0" eb="3">
      <t>ジギョウヒ</t>
    </rPh>
    <phoneticPr fontId="7"/>
  </si>
  <si>
    <t>摘要</t>
    <rPh sb="0" eb="2">
      <t>テキヨウ</t>
    </rPh>
    <phoneticPr fontId="7"/>
  </si>
  <si>
    <t>予算額（円）</t>
    <rPh sb="0" eb="3">
      <t>ヨサンガク</t>
    </rPh>
    <rPh sb="4" eb="5">
      <t>エン</t>
    </rPh>
    <phoneticPr fontId="7"/>
  </si>
  <si>
    <t>科目</t>
    <rPh sb="0" eb="2">
      <t>カモク</t>
    </rPh>
    <phoneticPr fontId="7"/>
  </si>
  <si>
    <t>支出の部</t>
    <rPh sb="0" eb="2">
      <t>シシュツ</t>
    </rPh>
    <rPh sb="3" eb="4">
      <t>ブ</t>
    </rPh>
    <phoneticPr fontId="7"/>
  </si>
  <si>
    <t>収入の部</t>
    <rPh sb="0" eb="2">
      <t>シュウニュウ</t>
    </rPh>
    <rPh sb="3" eb="4">
      <t>ブ</t>
    </rPh>
    <phoneticPr fontId="7"/>
  </si>
  <si>
    <t>※事業計画書を入力すれば、予算書が埋まります。</t>
    <rPh sb="1" eb="3">
      <t>ジギョウ</t>
    </rPh>
    <rPh sb="3" eb="6">
      <t>ケイカクショ</t>
    </rPh>
    <rPh sb="7" eb="9">
      <t>ニュウリョク</t>
    </rPh>
    <rPh sb="13" eb="16">
      <t>ヨサンショ</t>
    </rPh>
    <rPh sb="17" eb="18">
      <t>ウ</t>
    </rPh>
    <phoneticPr fontId="7"/>
  </si>
  <si>
    <t>収支予算書</t>
    <rPh sb="0" eb="2">
      <t>シュウシ</t>
    </rPh>
    <rPh sb="2" eb="5">
      <t>ヨサンショ</t>
    </rPh>
    <phoneticPr fontId="7"/>
  </si>
  <si>
    <t>６　添付書類</t>
    <rPh sb="2" eb="4">
      <t>テンプ</t>
    </rPh>
    <rPh sb="4" eb="6">
      <t>ショルイ</t>
    </rPh>
    <phoneticPr fontId="2"/>
  </si>
  <si>
    <t>５　その他</t>
    <rPh sb="4" eb="5">
      <t>タ</t>
    </rPh>
    <phoneticPr fontId="2"/>
  </si>
  <si>
    <t>円</t>
    <rPh sb="0" eb="1">
      <t>エン</t>
    </rPh>
    <phoneticPr fontId="2"/>
  </si>
  <si>
    <t>４　補助金等交付申請額</t>
    <rPh sb="2" eb="5">
      <t>ホジョキン</t>
    </rPh>
    <rPh sb="5" eb="6">
      <t>トウ</t>
    </rPh>
    <rPh sb="6" eb="8">
      <t>コウフ</t>
    </rPh>
    <rPh sb="8" eb="10">
      <t>シンセイ</t>
    </rPh>
    <rPh sb="10" eb="11">
      <t>ガク</t>
    </rPh>
    <phoneticPr fontId="2"/>
  </si>
  <si>
    <t>　　別紙収支予算書の通り</t>
    <rPh sb="2" eb="4">
      <t>ベッシ</t>
    </rPh>
    <rPh sb="4" eb="6">
      <t>シュウシ</t>
    </rPh>
    <rPh sb="6" eb="9">
      <t>ヨサンショ</t>
    </rPh>
    <rPh sb="10" eb="11">
      <t>トオ</t>
    </rPh>
    <phoneticPr fontId="2"/>
  </si>
  <si>
    <t>３　補助事業等の経費</t>
    <rPh sb="2" eb="4">
      <t>ホジョ</t>
    </rPh>
    <rPh sb="4" eb="6">
      <t>ジギョウ</t>
    </rPh>
    <rPh sb="6" eb="7">
      <t>トウ</t>
    </rPh>
    <rPh sb="8" eb="10">
      <t>ケイヒ</t>
    </rPh>
    <phoneticPr fontId="2"/>
  </si>
  <si>
    <t>２　補助事業等の名称、目的及び内容</t>
    <rPh sb="2" eb="4">
      <t>ホジョ</t>
    </rPh>
    <rPh sb="4" eb="6">
      <t>ジギョウ</t>
    </rPh>
    <rPh sb="6" eb="7">
      <t>トウ</t>
    </rPh>
    <rPh sb="8" eb="10">
      <t>メイショウ</t>
    </rPh>
    <rPh sb="11" eb="13">
      <t>モクテキ</t>
    </rPh>
    <rPh sb="13" eb="14">
      <t>オヨ</t>
    </rPh>
    <rPh sb="15" eb="17">
      <t>ナイヨウ</t>
    </rPh>
    <phoneticPr fontId="2"/>
  </si>
  <si>
    <t>１　補助金等の名称</t>
    <rPh sb="2" eb="5">
      <t>ホジョキン</t>
    </rPh>
    <rPh sb="5" eb="6">
      <t>トウ</t>
    </rPh>
    <rPh sb="7" eb="9">
      <t>メイショウ</t>
    </rPh>
    <phoneticPr fontId="2"/>
  </si>
  <si>
    <t>㊞</t>
    <phoneticPr fontId="2"/>
  </si>
  <si>
    <t>代表者</t>
    <rPh sb="0" eb="3">
      <t>ダイヒョウシャ</t>
    </rPh>
    <phoneticPr fontId="2"/>
  </si>
  <si>
    <t>㊞</t>
    <phoneticPr fontId="2"/>
  </si>
  <si>
    <t>名　称</t>
    <rPh sb="0" eb="1">
      <t>ナ</t>
    </rPh>
    <rPh sb="2" eb="3">
      <t>ショウ</t>
    </rPh>
    <phoneticPr fontId="2"/>
  </si>
  <si>
    <t>所在地</t>
    <rPh sb="0" eb="3">
      <t>ショザイチ</t>
    </rPh>
    <phoneticPr fontId="2"/>
  </si>
  <si>
    <t>申請者</t>
    <rPh sb="0" eb="3">
      <t>シンセイシャ</t>
    </rPh>
    <phoneticPr fontId="2"/>
  </si>
  <si>
    <t>　　　　　　　</t>
    <phoneticPr fontId="2"/>
  </si>
  <si>
    <t>　西宮市長　様</t>
    <rPh sb="1" eb="5">
      <t>ニシノミヤシチョウ</t>
    </rPh>
    <rPh sb="6" eb="7">
      <t>サマ</t>
    </rPh>
    <phoneticPr fontId="2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</si>
  <si>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</si>
  <si>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</si>
  <si>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</si>
  <si>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　　令和</t>
    <rPh sb="2" eb="4">
      <t>レイワ</t>
    </rPh>
    <phoneticPr fontId="3"/>
  </si>
  <si>
    <t>（規則第７条関係）</t>
    <rPh sb="1" eb="3">
      <t>キソク</t>
    </rPh>
    <rPh sb="3" eb="4">
      <t>ダイ</t>
    </rPh>
    <rPh sb="5" eb="6">
      <t>ジョウ</t>
    </rPh>
    <rPh sb="6" eb="8">
      <t>カンケイ</t>
    </rPh>
    <phoneticPr fontId="2"/>
  </si>
  <si>
    <t>合計</t>
    <rPh sb="0" eb="2">
      <t>ゴウケイ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</si>
  <si>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</si>
  <si>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目 　的：新型コロナウイス感染症感染防止対策及びサービス提供の維持・継続</t>
    <rPh sb="0" eb="1">
      <t>メ</t>
    </rPh>
    <rPh sb="3" eb="4">
      <t>マト</t>
    </rPh>
    <rPh sb="5" eb="7">
      <t>シンガタ</t>
    </rPh>
    <rPh sb="13" eb="16">
      <t>カンセンショウ</t>
    </rPh>
    <rPh sb="16" eb="18">
      <t>カンセン</t>
    </rPh>
    <rPh sb="18" eb="20">
      <t>ボウシ</t>
    </rPh>
    <rPh sb="20" eb="22">
      <t>タイサク</t>
    </rPh>
    <rPh sb="22" eb="23">
      <t>オヨ</t>
    </rPh>
    <rPh sb="28" eb="30">
      <t>テイキョウ</t>
    </rPh>
    <rPh sb="31" eb="33">
      <t>イジ</t>
    </rPh>
    <rPh sb="34" eb="36">
      <t>ケイゾク</t>
    </rPh>
    <phoneticPr fontId="2"/>
  </si>
  <si>
    <t>内　 容：別紙事業計画書の通り</t>
    <rPh sb="0" eb="1">
      <t>ナイ</t>
    </rPh>
    <rPh sb="3" eb="4">
      <t>カタチ</t>
    </rPh>
    <rPh sb="7" eb="9">
      <t>ジギョウ</t>
    </rPh>
    <rPh sb="9" eb="12">
      <t>ケイカクショ</t>
    </rPh>
    <phoneticPr fontId="11"/>
  </si>
  <si>
    <t>（様式１）事業計画書</t>
    <rPh sb="1" eb="3">
      <t>ヨウシキ</t>
    </rPh>
    <rPh sb="5" eb="7">
      <t>ジギョウ</t>
    </rPh>
    <rPh sb="7" eb="10">
      <t>ケイカクショ</t>
    </rPh>
    <phoneticPr fontId="3"/>
  </si>
  <si>
    <t>　（１）（様式１）事業計画書</t>
    <rPh sb="5" eb="7">
      <t>ヨウシキ</t>
    </rPh>
    <rPh sb="9" eb="11">
      <t>ジギョウ</t>
    </rPh>
    <rPh sb="11" eb="14">
      <t>ケイカクショ</t>
    </rPh>
    <phoneticPr fontId="2"/>
  </si>
  <si>
    <t>　（４）その他</t>
    <rPh sb="6" eb="7">
      <t>タ</t>
    </rPh>
    <phoneticPr fontId="2"/>
  </si>
  <si>
    <t>　　E-mail;</t>
    <phoneticPr fontId="11"/>
  </si>
  <si>
    <t>　　〒662-8567</t>
    <phoneticPr fontId="11"/>
  </si>
  <si>
    <t>【書類の提出先・データの送信先】</t>
    <rPh sb="1" eb="3">
      <t>ショルイ</t>
    </rPh>
    <rPh sb="4" eb="6">
      <t>テイシュツ</t>
    </rPh>
    <rPh sb="6" eb="7">
      <t>サキ</t>
    </rPh>
    <rPh sb="12" eb="14">
      <t>ソウシン</t>
    </rPh>
    <rPh sb="14" eb="15">
      <t>サキ</t>
    </rPh>
    <phoneticPr fontId="11"/>
  </si>
  <si>
    <t>　</t>
    <phoneticPr fontId="11"/>
  </si>
  <si>
    <t>　④　シート「実績報告書」を開き、水色セルに市より発行された補助金等交付決定通知書の</t>
    <rPh sb="7" eb="9">
      <t>ジッセキ</t>
    </rPh>
    <rPh sb="9" eb="12">
      <t>ホウコクショ</t>
    </rPh>
    <rPh sb="14" eb="15">
      <t>ヒラ</t>
    </rPh>
    <rPh sb="17" eb="19">
      <t>ミズイロ</t>
    </rPh>
    <rPh sb="22" eb="23">
      <t>シ</t>
    </rPh>
    <rPh sb="25" eb="27">
      <t>ハッコウ</t>
    </rPh>
    <rPh sb="30" eb="33">
      <t>ホジョキン</t>
    </rPh>
    <rPh sb="33" eb="34">
      <t>トウ</t>
    </rPh>
    <rPh sb="34" eb="36">
      <t>コウフ</t>
    </rPh>
    <rPh sb="36" eb="38">
      <t>ケッテイ</t>
    </rPh>
    <rPh sb="38" eb="41">
      <t>ツウチショ</t>
    </rPh>
    <phoneticPr fontId="11"/>
  </si>
  <si>
    <t>　　・収支決算書</t>
    <rPh sb="3" eb="5">
      <t>シュウシ</t>
    </rPh>
    <rPh sb="5" eb="8">
      <t>ケッサンショ</t>
    </rPh>
    <phoneticPr fontId="11"/>
  </si>
  <si>
    <t>　　・実績報告書</t>
    <rPh sb="3" eb="5">
      <t>ジッセキ</t>
    </rPh>
    <rPh sb="5" eb="8">
      <t>ホウコクショ</t>
    </rPh>
    <phoneticPr fontId="11"/>
  </si>
  <si>
    <t>　　・請求書</t>
    <rPh sb="3" eb="6">
      <t>セイキュウショ</t>
    </rPh>
    <phoneticPr fontId="11"/>
  </si>
  <si>
    <t>　〇使用するシート</t>
    <rPh sb="2" eb="4">
      <t>シヨウ</t>
    </rPh>
    <phoneticPr fontId="11"/>
  </si>
  <si>
    <t>　　　ご提出ください。</t>
    <rPh sb="4" eb="6">
      <t>テイシュツ</t>
    </rPh>
    <phoneticPr fontId="11"/>
  </si>
  <si>
    <t>　④　シート「交付申請書」を開き、内容を確認した上で、水色セルに申請日付を入力します。</t>
    <rPh sb="7" eb="9">
      <t>コウフ</t>
    </rPh>
    <rPh sb="9" eb="12">
      <t>シンセイショ</t>
    </rPh>
    <rPh sb="14" eb="15">
      <t>ヒラ</t>
    </rPh>
    <rPh sb="17" eb="19">
      <t>ナイヨウ</t>
    </rPh>
    <rPh sb="20" eb="22">
      <t>カクニン</t>
    </rPh>
    <rPh sb="24" eb="25">
      <t>ウエ</t>
    </rPh>
    <rPh sb="27" eb="29">
      <t>ミズイロ</t>
    </rPh>
    <rPh sb="32" eb="34">
      <t>シンセイ</t>
    </rPh>
    <rPh sb="34" eb="36">
      <t>ヒヅケ</t>
    </rPh>
    <rPh sb="37" eb="39">
      <t>ニュウリョク</t>
    </rPh>
    <phoneticPr fontId="11"/>
  </si>
  <si>
    <t>　　・収支予算書</t>
    <rPh sb="3" eb="5">
      <t>シュウシ</t>
    </rPh>
    <rPh sb="5" eb="7">
      <t>ヨサン</t>
    </rPh>
    <rPh sb="7" eb="8">
      <t>ショ</t>
    </rPh>
    <phoneticPr fontId="11"/>
  </si>
  <si>
    <t>　　・交付申請書</t>
    <rPh sb="3" eb="5">
      <t>コウフ</t>
    </rPh>
    <rPh sb="5" eb="8">
      <t>シンセイショ</t>
    </rPh>
    <phoneticPr fontId="11"/>
  </si>
  <si>
    <t>Ⅰ　補助金等交付申請時</t>
    <rPh sb="2" eb="5">
      <t>ホジョキン</t>
    </rPh>
    <rPh sb="5" eb="6">
      <t>トウ</t>
    </rPh>
    <rPh sb="6" eb="8">
      <t>コウフ</t>
    </rPh>
    <rPh sb="8" eb="11">
      <t>シンセイジ</t>
    </rPh>
    <phoneticPr fontId="11"/>
  </si>
  <si>
    <t>７　添付書類</t>
    <rPh sb="2" eb="4">
      <t>テンプ</t>
    </rPh>
    <rPh sb="4" eb="6">
      <t>ショルイ</t>
    </rPh>
    <phoneticPr fontId="2"/>
  </si>
  <si>
    <t>　（２）その他</t>
    <rPh sb="6" eb="7">
      <t>タ</t>
    </rPh>
    <phoneticPr fontId="2"/>
  </si>
  <si>
    <t>円</t>
    <rPh sb="0" eb="1">
      <t>エン</t>
    </rPh>
    <phoneticPr fontId="11"/>
  </si>
  <si>
    <t>４　今回交付請求額</t>
    <rPh sb="2" eb="4">
      <t>コンカイ</t>
    </rPh>
    <rPh sb="4" eb="6">
      <t>コウフ</t>
    </rPh>
    <rPh sb="6" eb="8">
      <t>セイキュウ</t>
    </rPh>
    <rPh sb="8" eb="9">
      <t>ガク</t>
    </rPh>
    <phoneticPr fontId="2"/>
  </si>
  <si>
    <t>３　補助金等交付済額</t>
    <rPh sb="2" eb="5">
      <t>ホジョキン</t>
    </rPh>
    <rPh sb="5" eb="6">
      <t>トウ</t>
    </rPh>
    <rPh sb="6" eb="8">
      <t>コウフ</t>
    </rPh>
    <rPh sb="8" eb="9">
      <t>ズ</t>
    </rPh>
    <rPh sb="9" eb="10">
      <t>ガク</t>
    </rPh>
    <phoneticPr fontId="11"/>
  </si>
  <si>
    <t>２　補助金等交付決定額</t>
    <rPh sb="2" eb="4">
      <t>ホジョ</t>
    </rPh>
    <rPh sb="5" eb="6">
      <t>トウ</t>
    </rPh>
    <rPh sb="6" eb="8">
      <t>コウフ</t>
    </rPh>
    <rPh sb="8" eb="10">
      <t>ケッテイ</t>
    </rPh>
    <rPh sb="10" eb="11">
      <t>ガク</t>
    </rPh>
    <phoneticPr fontId="2"/>
  </si>
  <si>
    <t>年</t>
    <rPh sb="0" eb="1">
      <t>ネン</t>
    </rPh>
    <phoneticPr fontId="11"/>
  </si>
  <si>
    <t>令和</t>
    <rPh sb="0" eb="2">
      <t>レイワ</t>
    </rPh>
    <phoneticPr fontId="11"/>
  </si>
  <si>
    <t>㊞</t>
    <phoneticPr fontId="2"/>
  </si>
  <si>
    <t>　　　　　　　</t>
    <phoneticPr fontId="2"/>
  </si>
  <si>
    <t>（規則第17条関係）</t>
    <rPh sb="1" eb="3">
      <t>キソク</t>
    </rPh>
    <rPh sb="3" eb="4">
      <t>ダイ</t>
    </rPh>
    <rPh sb="6" eb="7">
      <t>ジョウ</t>
    </rPh>
    <rPh sb="7" eb="9">
      <t>カンケイ</t>
    </rPh>
    <phoneticPr fontId="2"/>
  </si>
  <si>
    <t>６　その他</t>
    <rPh sb="4" eb="5">
      <t>タ</t>
    </rPh>
    <phoneticPr fontId="2"/>
  </si>
  <si>
    <t>５　事業費</t>
    <rPh sb="2" eb="5">
      <t>ジギョウヒ</t>
    </rPh>
    <phoneticPr fontId="2"/>
  </si>
  <si>
    <t>　　別紙事業報告書の通り</t>
    <rPh sb="2" eb="4">
      <t>ベッシ</t>
    </rPh>
    <rPh sb="4" eb="6">
      <t>ジギョウ</t>
    </rPh>
    <rPh sb="6" eb="9">
      <t>ホウコクショ</t>
    </rPh>
    <rPh sb="10" eb="11">
      <t>トオ</t>
    </rPh>
    <phoneticPr fontId="2"/>
  </si>
  <si>
    <t>４　補助事業等の経過及び内容</t>
    <rPh sb="2" eb="4">
      <t>ホジョ</t>
    </rPh>
    <rPh sb="4" eb="6">
      <t>ジギョウ</t>
    </rPh>
    <rPh sb="6" eb="7">
      <t>トウ</t>
    </rPh>
    <rPh sb="8" eb="10">
      <t>ケイカ</t>
    </rPh>
    <rPh sb="10" eb="11">
      <t>オヨ</t>
    </rPh>
    <rPh sb="12" eb="14">
      <t>ナイヨウ</t>
    </rPh>
    <phoneticPr fontId="2"/>
  </si>
  <si>
    <t>１　補助金及び補助事業等の名称</t>
    <rPh sb="2" eb="5">
      <t>ホジョキン</t>
    </rPh>
    <rPh sb="5" eb="6">
      <t>オヨ</t>
    </rPh>
    <rPh sb="7" eb="9">
      <t>ホジョ</t>
    </rPh>
    <rPh sb="9" eb="11">
      <t>ジギョウ</t>
    </rPh>
    <rPh sb="11" eb="12">
      <t>トウ</t>
    </rPh>
    <rPh sb="13" eb="15">
      <t>メイショウ</t>
    </rPh>
    <phoneticPr fontId="2"/>
  </si>
  <si>
    <t>（規則第14条関係）</t>
    <rPh sb="1" eb="3">
      <t>キソク</t>
    </rPh>
    <rPh sb="3" eb="4">
      <t>ダイ</t>
    </rPh>
    <rPh sb="6" eb="7">
      <t>ジョウ</t>
    </rPh>
    <rPh sb="7" eb="9">
      <t>カンケイ</t>
    </rPh>
    <phoneticPr fontId="2"/>
  </si>
  <si>
    <t>（様式１）事業報告書</t>
    <rPh sb="1" eb="3">
      <t>ヨウシキ</t>
    </rPh>
    <rPh sb="5" eb="7">
      <t>ジギョウ</t>
    </rPh>
    <rPh sb="7" eb="10">
      <t>ホウコクショ</t>
    </rPh>
    <phoneticPr fontId="3"/>
  </si>
  <si>
    <t>事業報告書</t>
    <rPh sb="0" eb="2">
      <t>ジギョウ</t>
    </rPh>
    <rPh sb="2" eb="5">
      <t>ホウコクショ</t>
    </rPh>
    <phoneticPr fontId="3"/>
  </si>
  <si>
    <t>収支決算書</t>
    <rPh sb="0" eb="2">
      <t>シュウシ</t>
    </rPh>
    <rPh sb="2" eb="5">
      <t>ケッサンショ</t>
    </rPh>
    <phoneticPr fontId="7"/>
  </si>
  <si>
    <t>　（１）（様式１）事業報告書</t>
    <rPh sb="5" eb="7">
      <t>ヨウシキ</t>
    </rPh>
    <rPh sb="9" eb="11">
      <t>ジギョウ</t>
    </rPh>
    <rPh sb="11" eb="14">
      <t>ホウコクショ</t>
    </rPh>
    <phoneticPr fontId="2"/>
  </si>
  <si>
    <t>号により交付決定を受けた新型コロナウイルス</t>
    <rPh sb="0" eb="1">
      <t>ゴウ</t>
    </rPh>
    <rPh sb="4" eb="6">
      <t>コウフ</t>
    </rPh>
    <rPh sb="6" eb="8">
      <t>ケッテイ</t>
    </rPh>
    <rPh sb="9" eb="10">
      <t>ウ</t>
    </rPh>
    <phoneticPr fontId="11"/>
  </si>
  <si>
    <t>　　　あわせて、このデータを法人指導課宛にメールで送信してください。</t>
    <rPh sb="14" eb="16">
      <t>ホウジン</t>
    </rPh>
    <rPh sb="16" eb="18">
      <t>シドウ</t>
    </rPh>
    <rPh sb="18" eb="19">
      <t>カ</t>
    </rPh>
    <rPh sb="19" eb="20">
      <t>アテ</t>
    </rPh>
    <rPh sb="25" eb="27">
      <t>ソウシン</t>
    </rPh>
    <phoneticPr fontId="11"/>
  </si>
  <si>
    <t>　　西宮市六湛寺町10-3　　西宮市役所　法人指導課　宛</t>
    <rPh sb="2" eb="5">
      <t>ニシノミヤシ</t>
    </rPh>
    <rPh sb="5" eb="9">
      <t>ロクタンジチョウ</t>
    </rPh>
    <rPh sb="15" eb="20">
      <t>ニシノミヤシヤクショ</t>
    </rPh>
    <rPh sb="21" eb="23">
      <t>ホウジン</t>
    </rPh>
    <rPh sb="23" eb="25">
      <t>シドウ</t>
    </rPh>
    <rPh sb="25" eb="26">
      <t>カ</t>
    </rPh>
    <rPh sb="27" eb="28">
      <t>アテ</t>
    </rPh>
    <phoneticPr fontId="11"/>
  </si>
  <si>
    <t>　　　　入力不要です。</t>
    <rPh sb="4" eb="6">
      <t>ニュウリョク</t>
    </rPh>
    <rPh sb="6" eb="8">
      <t>フヨウ</t>
    </rPh>
    <phoneticPr fontId="3"/>
  </si>
  <si>
    <t>　　　法人指導課宛にご提出ください。</t>
    <rPh sb="3" eb="5">
      <t>ホウジン</t>
    </rPh>
    <rPh sb="5" eb="7">
      <t>シドウ</t>
    </rPh>
    <rPh sb="7" eb="8">
      <t>カ</t>
    </rPh>
    <rPh sb="8" eb="9">
      <t>アテ</t>
    </rPh>
    <rPh sb="11" eb="13">
      <t>テイシュツ</t>
    </rPh>
    <phoneticPr fontId="11"/>
  </si>
  <si>
    <t>hojin@nishi.or.jp</t>
    <phoneticPr fontId="11"/>
  </si>
  <si>
    <t>　　・事業計画書</t>
    <rPh sb="3" eb="5">
      <t>ジギョウ</t>
    </rPh>
    <phoneticPr fontId="3"/>
  </si>
  <si>
    <t>　⑤　上記シートを全て出力し、交付申請書と収支予算書に押印の上で、法人指導課宛に</t>
    <rPh sb="3" eb="5">
      <t>ジョウキ</t>
    </rPh>
    <rPh sb="9" eb="10">
      <t>スベ</t>
    </rPh>
    <rPh sb="11" eb="13">
      <t>シュツリョク</t>
    </rPh>
    <rPh sb="15" eb="17">
      <t>コウフ</t>
    </rPh>
    <rPh sb="17" eb="20">
      <t>シンセイショ</t>
    </rPh>
    <rPh sb="21" eb="23">
      <t>シュウシ</t>
    </rPh>
    <rPh sb="23" eb="26">
      <t>ヨサンショ</t>
    </rPh>
    <rPh sb="27" eb="29">
      <t>オウイン</t>
    </rPh>
    <rPh sb="30" eb="31">
      <t>ウエ</t>
    </rPh>
    <rPh sb="33" eb="35">
      <t>ホウジン</t>
    </rPh>
    <rPh sb="35" eb="37">
      <t>シドウ</t>
    </rPh>
    <rPh sb="37" eb="38">
      <t>カ</t>
    </rPh>
    <rPh sb="38" eb="39">
      <t>アテ</t>
    </rPh>
    <phoneticPr fontId="11"/>
  </si>
  <si>
    <t>　　・事業報告書</t>
    <rPh sb="3" eb="5">
      <t>ジギョウ</t>
    </rPh>
    <rPh sb="5" eb="7">
      <t>ホウコク</t>
    </rPh>
    <phoneticPr fontId="3"/>
  </si>
  <si>
    <t>　　　※「事業計画書」と同じ内容の情報が自動入力されています。修正のない場合は</t>
    <rPh sb="5" eb="7">
      <t>ジギョウ</t>
    </rPh>
    <rPh sb="7" eb="10">
      <t>ケイカクショ</t>
    </rPh>
    <rPh sb="12" eb="13">
      <t>オナ</t>
    </rPh>
    <rPh sb="14" eb="16">
      <t>ナイヨウ</t>
    </rPh>
    <rPh sb="17" eb="19">
      <t>ジョウホウ</t>
    </rPh>
    <rPh sb="20" eb="22">
      <t>ジドウ</t>
    </rPh>
    <rPh sb="22" eb="24">
      <t>ニュウリョク</t>
    </rPh>
    <rPh sb="31" eb="33">
      <t>シュウセイ</t>
    </rPh>
    <rPh sb="36" eb="38">
      <t>バアイ</t>
    </rPh>
    <phoneticPr fontId="3"/>
  </si>
  <si>
    <t>付西法指指令第</t>
    <rPh sb="0" eb="1">
      <t>ツケ</t>
    </rPh>
    <rPh sb="1" eb="2">
      <t>ニシ</t>
    </rPh>
    <rPh sb="2" eb="3">
      <t>ホウ</t>
    </rPh>
    <rPh sb="3" eb="4">
      <t>ユビ</t>
    </rPh>
    <rPh sb="4" eb="6">
      <t>シレイ</t>
    </rPh>
    <rPh sb="6" eb="7">
      <t>ダイ</t>
    </rPh>
    <phoneticPr fontId="11"/>
  </si>
  <si>
    <t>その他</t>
    <rPh sb="2" eb="3">
      <t>タ</t>
    </rPh>
    <phoneticPr fontId="7"/>
  </si>
  <si>
    <t>【データ送信時の注意事項】</t>
    <rPh sb="4" eb="6">
      <t>ソウシン</t>
    </rPh>
    <rPh sb="6" eb="7">
      <t>ジ</t>
    </rPh>
    <rPh sb="8" eb="10">
      <t>チュウイ</t>
    </rPh>
    <rPh sb="10" eb="12">
      <t>ジコウ</t>
    </rPh>
    <phoneticPr fontId="3"/>
  </si>
  <si>
    <t>　　提出の際には必ずファイル名の冒頭の【】内に申請者名（法人または事業所名）を入力してください。</t>
    <rPh sb="23" eb="25">
      <t>シンセイ</t>
    </rPh>
    <rPh sb="25" eb="26">
      <t>シャ</t>
    </rPh>
    <rPh sb="26" eb="27">
      <t>メイ</t>
    </rPh>
    <rPh sb="28" eb="30">
      <t>ホウジン</t>
    </rPh>
    <rPh sb="33" eb="36">
      <t>ジギョウショ</t>
    </rPh>
    <rPh sb="36" eb="37">
      <t>メイ</t>
    </rPh>
    <phoneticPr fontId="3"/>
  </si>
  <si>
    <t>　　送信の際の件名は以下の通りとしてください</t>
    <phoneticPr fontId="3"/>
  </si>
  <si>
    <t>　　送信の際の件名は以下の通りとしてください</t>
    <phoneticPr fontId="3"/>
  </si>
  <si>
    <t>５　振込先</t>
    <rPh sb="2" eb="5">
      <t>フリコミサキ</t>
    </rPh>
    <phoneticPr fontId="11"/>
  </si>
  <si>
    <t>振込先指定</t>
    <rPh sb="0" eb="3">
      <t>フリコミサキ</t>
    </rPh>
    <rPh sb="3" eb="5">
      <t>シテイ</t>
    </rPh>
    <phoneticPr fontId="11"/>
  </si>
  <si>
    <t>金融機関名</t>
    <rPh sb="0" eb="2">
      <t>キンユウ</t>
    </rPh>
    <rPh sb="2" eb="4">
      <t>キカン</t>
    </rPh>
    <rPh sb="4" eb="5">
      <t>メイ</t>
    </rPh>
    <phoneticPr fontId="11"/>
  </si>
  <si>
    <t>銀行</t>
  </si>
  <si>
    <t>支店名</t>
    <rPh sb="0" eb="3">
      <t>シテンメイ</t>
    </rPh>
    <phoneticPr fontId="11"/>
  </si>
  <si>
    <t>支店</t>
  </si>
  <si>
    <t>預金種別</t>
    <rPh sb="0" eb="2">
      <t>ヨキン</t>
    </rPh>
    <rPh sb="2" eb="4">
      <t>シュベツ</t>
    </rPh>
    <phoneticPr fontId="11"/>
  </si>
  <si>
    <t>普通</t>
  </si>
  <si>
    <t>口座番号</t>
    <rPh sb="0" eb="2">
      <t>コウザ</t>
    </rPh>
    <rPh sb="2" eb="4">
      <t>バンゴウ</t>
    </rPh>
    <phoneticPr fontId="11"/>
  </si>
  <si>
    <t>フリガナ</t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</si>
  <si>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</si>
  <si>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※口座名義人のフリガナも必ずご記入ください。</t>
    <phoneticPr fontId="2"/>
  </si>
  <si>
    <t>　　　水色セルに振込先口座情報と請求書の日付を入力します。</t>
    <rPh sb="3" eb="5">
      <t>ミズイロ</t>
    </rPh>
    <rPh sb="8" eb="11">
      <t>フリコミサキ</t>
    </rPh>
    <rPh sb="11" eb="13">
      <t>コウザ</t>
    </rPh>
    <rPh sb="13" eb="15">
      <t>ジョウホウ</t>
    </rPh>
    <rPh sb="16" eb="19">
      <t>セイキュウショ</t>
    </rPh>
    <rPh sb="20" eb="22">
      <t>ヒヅケ</t>
    </rPh>
    <rPh sb="23" eb="25">
      <t>ニュウリョク</t>
    </rPh>
    <phoneticPr fontId="11"/>
  </si>
  <si>
    <t>【提出書類】</t>
    <rPh sb="1" eb="3">
      <t>テイシュツ</t>
    </rPh>
    <rPh sb="3" eb="5">
      <t>ショルイ</t>
    </rPh>
    <phoneticPr fontId="11"/>
  </si>
  <si>
    <t>※必ず事前にご相談ください。</t>
    <rPh sb="1" eb="2">
      <t>カナラ</t>
    </rPh>
    <rPh sb="3" eb="5">
      <t>ジゼン</t>
    </rPh>
    <rPh sb="7" eb="9">
      <t>ソウダン</t>
    </rPh>
    <phoneticPr fontId="11"/>
  </si>
  <si>
    <t>本データのシートを出力してください。</t>
    <rPh sb="0" eb="1">
      <t>ホン</t>
    </rPh>
    <rPh sb="9" eb="11">
      <t>シュツリョク</t>
    </rPh>
    <phoneticPr fontId="11"/>
  </si>
  <si>
    <t>　　・（様式１）事業報告書</t>
    <rPh sb="4" eb="6">
      <t>ヨウシキ</t>
    </rPh>
    <rPh sb="8" eb="10">
      <t>ジギョウ</t>
    </rPh>
    <rPh sb="10" eb="13">
      <t>ホウコクショ</t>
    </rPh>
    <phoneticPr fontId="11"/>
  </si>
  <si>
    <t>　　・その他、市が指示する書類</t>
    <rPh sb="5" eb="6">
      <t>タ</t>
    </rPh>
    <rPh sb="7" eb="8">
      <t>シ</t>
    </rPh>
    <rPh sb="9" eb="11">
      <t>シジ</t>
    </rPh>
    <rPh sb="13" eb="15">
      <t>ショルイ</t>
    </rPh>
    <phoneticPr fontId="11"/>
  </si>
  <si>
    <t>　　・（様式１）事業計画書</t>
    <rPh sb="4" eb="6">
      <t>ヨウシキ</t>
    </rPh>
    <rPh sb="8" eb="10">
      <t>ジギョウ</t>
    </rPh>
    <rPh sb="10" eb="13">
      <t>ケイカクショ</t>
    </rPh>
    <phoneticPr fontId="11"/>
  </si>
  <si>
    <t>必要に応じてご用意ください。</t>
    <rPh sb="0" eb="2">
      <t>ヒツヨウ</t>
    </rPh>
    <rPh sb="3" eb="4">
      <t>オウ</t>
    </rPh>
    <rPh sb="7" eb="9">
      <t>ヨウイ</t>
    </rPh>
    <phoneticPr fontId="11"/>
  </si>
  <si>
    <t>ご用意ください。</t>
    <rPh sb="1" eb="3">
      <t>ヨウイ</t>
    </rPh>
    <phoneticPr fontId="2"/>
  </si>
  <si>
    <t>　　TEL;</t>
    <phoneticPr fontId="2"/>
  </si>
  <si>
    <t>検査日</t>
    <rPh sb="0" eb="2">
      <t>ケンサ</t>
    </rPh>
    <rPh sb="2" eb="3">
      <t>ビ</t>
    </rPh>
    <phoneticPr fontId="2"/>
  </si>
  <si>
    <t>西宮　太郎</t>
    <rPh sb="0" eb="2">
      <t>ニシノミヤ</t>
    </rPh>
    <rPh sb="3" eb="5">
      <t>タロウ</t>
    </rPh>
    <phoneticPr fontId="2"/>
  </si>
  <si>
    <t>検査の
種類</t>
    <rPh sb="0" eb="2">
      <t>ケンサ</t>
    </rPh>
    <rPh sb="4" eb="6">
      <t>シュルイ</t>
    </rPh>
    <phoneticPr fontId="2"/>
  </si>
  <si>
    <t>検査の種類</t>
    <rPh sb="0" eb="2">
      <t>ケンサ</t>
    </rPh>
    <rPh sb="3" eb="5">
      <t>シュルイ</t>
    </rPh>
    <phoneticPr fontId="2"/>
  </si>
  <si>
    <t>② 利用者</t>
    <rPh sb="2" eb="5">
      <t>リヨウシャ</t>
    </rPh>
    <phoneticPr fontId="2"/>
  </si>
  <si>
    <t>対象者数</t>
    <rPh sb="0" eb="3">
      <t>タイショウシャ</t>
    </rPh>
    <rPh sb="3" eb="4">
      <t>スウ</t>
    </rPh>
    <phoneticPr fontId="2"/>
  </si>
  <si>
    <t>検査費用
（円）</t>
    <rPh sb="0" eb="2">
      <t>ケンサ</t>
    </rPh>
    <rPh sb="2" eb="4">
      <t>ヒヨウ</t>
    </rPh>
    <rPh sb="6" eb="7">
      <t>エン</t>
    </rPh>
    <phoneticPr fontId="2"/>
  </si>
  <si>
    <t>　（４）領収書</t>
    <rPh sb="4" eb="7">
      <t>リョウシュウショ</t>
    </rPh>
    <phoneticPr fontId="2"/>
  </si>
  <si>
    <t>　（５）その他</t>
    <rPh sb="6" eb="7">
      <t>タ</t>
    </rPh>
    <phoneticPr fontId="2"/>
  </si>
  <si>
    <t>　　　正しく反映されているか確認し、申請者欄の水色セルを入力します。</t>
    <rPh sb="14" eb="16">
      <t>カクニン</t>
    </rPh>
    <phoneticPr fontId="11"/>
  </si>
  <si>
    <t>　　　内容が正しく反映されているか確認し、申請者欄の水色セルを入力します。</t>
    <rPh sb="17" eb="19">
      <t>カクニン</t>
    </rPh>
    <phoneticPr fontId="11"/>
  </si>
  <si>
    <t>　　・領収書</t>
    <rPh sb="3" eb="6">
      <t>リョウシュウショ</t>
    </rPh>
    <phoneticPr fontId="2"/>
  </si>
  <si>
    <t>① 職員</t>
    <rPh sb="2" eb="4">
      <t>ショクイン</t>
    </rPh>
    <phoneticPr fontId="2"/>
  </si>
  <si>
    <t>（様式2）収支予算書</t>
    <phoneticPr fontId="2"/>
  </si>
  <si>
    <t>　（２）（様式２）収支予算書</t>
    <rPh sb="5" eb="7">
      <t>ヨウシキ</t>
    </rPh>
    <rPh sb="9" eb="11">
      <t>シュウシ</t>
    </rPh>
    <rPh sb="11" eb="14">
      <t>ヨサンショ</t>
    </rPh>
    <phoneticPr fontId="2"/>
  </si>
  <si>
    <t>（様式2）収支決算書</t>
    <phoneticPr fontId="2"/>
  </si>
  <si>
    <t>　（２）（様式２）収支決算書</t>
    <rPh sb="5" eb="7">
      <t>ヨウシキ</t>
    </rPh>
    <rPh sb="9" eb="11">
      <t>シュウシ</t>
    </rPh>
    <rPh sb="11" eb="14">
      <t>ケッサンショ</t>
    </rPh>
    <phoneticPr fontId="2"/>
  </si>
  <si>
    <t>　　・（様式２）収支決算書</t>
    <rPh sb="8" eb="10">
      <t>シュウシ</t>
    </rPh>
    <rPh sb="10" eb="13">
      <t>ケッサンショ</t>
    </rPh>
    <phoneticPr fontId="11"/>
  </si>
  <si>
    <t>　　・（様式２）収支予算書</t>
    <rPh sb="8" eb="10">
      <t>シュウシ</t>
    </rPh>
    <rPh sb="10" eb="13">
      <t>ヨサンショ</t>
    </rPh>
    <phoneticPr fontId="11"/>
  </si>
  <si>
    <t>（様式3）事前協議書</t>
    <rPh sb="1" eb="3">
      <t>ヨウシキ</t>
    </rPh>
    <rPh sb="5" eb="7">
      <t>ジゼン</t>
    </rPh>
    <rPh sb="7" eb="9">
      <t>キョウギ</t>
    </rPh>
    <rPh sb="9" eb="10">
      <t>ショ</t>
    </rPh>
    <phoneticPr fontId="2"/>
  </si>
  <si>
    <t>　（３）（様式３）事前協議書</t>
    <rPh sb="9" eb="11">
      <t>ジゼン</t>
    </rPh>
    <rPh sb="11" eb="13">
      <t>キョウギ</t>
    </rPh>
    <rPh sb="13" eb="14">
      <t>ショ</t>
    </rPh>
    <phoneticPr fontId="2"/>
  </si>
  <si>
    <t>　②　事前協議書を入力し終えたら、シート「事業報告書」を開き、事前協議書に入力した</t>
    <rPh sb="3" eb="5">
      <t>ジゼン</t>
    </rPh>
    <rPh sb="5" eb="7">
      <t>キョウギ</t>
    </rPh>
    <rPh sb="7" eb="8">
      <t>ショ</t>
    </rPh>
    <rPh sb="9" eb="11">
      <t>ニュウリョク</t>
    </rPh>
    <rPh sb="12" eb="13">
      <t>オ</t>
    </rPh>
    <rPh sb="21" eb="23">
      <t>ジギョウ</t>
    </rPh>
    <rPh sb="23" eb="26">
      <t>ホウコクショ</t>
    </rPh>
    <rPh sb="28" eb="29">
      <t>ヒラ</t>
    </rPh>
    <rPh sb="31" eb="33">
      <t>ジゼン</t>
    </rPh>
    <rPh sb="33" eb="35">
      <t>キョウギ</t>
    </rPh>
    <rPh sb="35" eb="36">
      <t>ショ</t>
    </rPh>
    <rPh sb="37" eb="39">
      <t>ニュウリョク</t>
    </rPh>
    <phoneticPr fontId="11"/>
  </si>
  <si>
    <t>　　・（様式３）事前協議書</t>
    <rPh sb="4" eb="6">
      <t>ヨウシキ</t>
    </rPh>
    <rPh sb="8" eb="10">
      <t>ジゼン</t>
    </rPh>
    <rPh sb="10" eb="12">
      <t>キョウギ</t>
    </rPh>
    <rPh sb="12" eb="13">
      <t>ショ</t>
    </rPh>
    <phoneticPr fontId="11"/>
  </si>
  <si>
    <t>　②　事前協議を終えたら、シート「事業計画書」を開き、事前協議書に入力した内容が</t>
    <rPh sb="3" eb="5">
      <t>ジゼン</t>
    </rPh>
    <rPh sb="5" eb="7">
      <t>キョウギ</t>
    </rPh>
    <rPh sb="8" eb="9">
      <t>オ</t>
    </rPh>
    <rPh sb="17" eb="19">
      <t>ジギョウ</t>
    </rPh>
    <rPh sb="19" eb="22">
      <t>ケイカクショ</t>
    </rPh>
    <rPh sb="24" eb="25">
      <t>ヒラ</t>
    </rPh>
    <rPh sb="27" eb="29">
      <t>ジゼン</t>
    </rPh>
    <rPh sb="29" eb="31">
      <t>キョウギ</t>
    </rPh>
    <rPh sb="31" eb="32">
      <t>ショ</t>
    </rPh>
    <rPh sb="33" eb="35">
      <t>ニュウリョク</t>
    </rPh>
    <rPh sb="37" eb="39">
      <t>ナイヨウ</t>
    </rPh>
    <phoneticPr fontId="11"/>
  </si>
  <si>
    <t>通り請求します。</t>
    <rPh sb="0" eb="1">
      <t>トオ</t>
    </rPh>
    <rPh sb="2" eb="4">
      <t>セイキュウ</t>
    </rPh>
    <phoneticPr fontId="2"/>
  </si>
  <si>
    <t>より、その実績を報告します。</t>
    <rPh sb="5" eb="7">
      <t>ジッセキ</t>
    </rPh>
    <rPh sb="8" eb="10">
      <t>ホウコク</t>
    </rPh>
    <phoneticPr fontId="2"/>
  </si>
  <si>
    <t>より申請します。</t>
    <rPh sb="2" eb="4">
      <t>シンセイ</t>
    </rPh>
    <phoneticPr fontId="2"/>
  </si>
  <si>
    <t>Ⅱ　補助金等実績報告時</t>
    <rPh sb="2" eb="5">
      <t>ホジョキン</t>
    </rPh>
    <rPh sb="5" eb="6">
      <t>トウ</t>
    </rPh>
    <rPh sb="6" eb="8">
      <t>ジッセキ</t>
    </rPh>
    <rPh sb="8" eb="10">
      <t>ホウコク</t>
    </rPh>
    <rPh sb="10" eb="11">
      <t>ジ</t>
    </rPh>
    <phoneticPr fontId="11"/>
  </si>
  <si>
    <t>　⑥　上記シートを全て出力し、実績報告書と収支決算書に押印の上で、必要な領収書等を添付し、</t>
    <rPh sb="3" eb="5">
      <t>ジョウキ</t>
    </rPh>
    <rPh sb="9" eb="10">
      <t>スベ</t>
    </rPh>
    <rPh sb="11" eb="13">
      <t>シュツリョク</t>
    </rPh>
    <rPh sb="15" eb="17">
      <t>ジッセキ</t>
    </rPh>
    <rPh sb="17" eb="20">
      <t>ホウコクショ</t>
    </rPh>
    <rPh sb="21" eb="23">
      <t>シュウシ</t>
    </rPh>
    <rPh sb="23" eb="26">
      <t>ケッサンショ</t>
    </rPh>
    <rPh sb="27" eb="29">
      <t>オウイン</t>
    </rPh>
    <rPh sb="30" eb="31">
      <t>ウエ</t>
    </rPh>
    <rPh sb="33" eb="35">
      <t>ヒツヨウ</t>
    </rPh>
    <rPh sb="36" eb="39">
      <t>リョウシュウショ</t>
    </rPh>
    <rPh sb="39" eb="40">
      <t>トウ</t>
    </rPh>
    <rPh sb="41" eb="43">
      <t>テンプ</t>
    </rPh>
    <phoneticPr fontId="11"/>
  </si>
  <si>
    <t>本データのシートを出力してください。</t>
    <phoneticPr fontId="2"/>
  </si>
  <si>
    <t>Ⅲ　補助金等交付請求時</t>
    <rPh sb="6" eb="8">
      <t>コウフ</t>
    </rPh>
    <rPh sb="8" eb="10">
      <t>セイキュウ</t>
    </rPh>
    <rPh sb="10" eb="11">
      <t>ジ</t>
    </rPh>
    <phoneticPr fontId="11"/>
  </si>
  <si>
    <t>　①　シート「請求書」を開き、内容を確認します。</t>
    <rPh sb="7" eb="10">
      <t>セイキュウショ</t>
    </rPh>
    <rPh sb="12" eb="13">
      <t>ヒラ</t>
    </rPh>
    <rPh sb="15" eb="17">
      <t>ナイヨウ</t>
    </rPh>
    <rPh sb="18" eb="20">
      <t>カクニン</t>
    </rPh>
    <phoneticPr fontId="11"/>
  </si>
  <si>
    <r>
      <t>　　　</t>
    </r>
    <r>
      <rPr>
        <b/>
        <sz val="11"/>
        <color rgb="FFFF0000"/>
        <rFont val="游ゴシック"/>
        <family val="3"/>
        <charset val="128"/>
      </rPr>
      <t>※日付については、法人指導課と事前に確認してください。</t>
    </r>
    <rPh sb="4" eb="6">
      <t>ヒヅケ</t>
    </rPh>
    <rPh sb="12" eb="14">
      <t>ホウジン</t>
    </rPh>
    <rPh sb="14" eb="16">
      <t>シドウ</t>
    </rPh>
    <rPh sb="16" eb="17">
      <t>カ</t>
    </rPh>
    <rPh sb="18" eb="20">
      <t>ジゼン</t>
    </rPh>
    <rPh sb="21" eb="23">
      <t>カクニン</t>
    </rPh>
    <phoneticPr fontId="11"/>
  </si>
  <si>
    <t>　　　ください。</t>
    <phoneticPr fontId="11"/>
  </si>
  <si>
    <t>　　・補助金等確定通知書の写し</t>
    <rPh sb="3" eb="7">
      <t>ホジョキンナド</t>
    </rPh>
    <rPh sb="7" eb="9">
      <t>カクテイ</t>
    </rPh>
    <rPh sb="9" eb="12">
      <t>ツウチショ</t>
    </rPh>
    <rPh sb="13" eb="14">
      <t>ウツ</t>
    </rPh>
    <phoneticPr fontId="2"/>
  </si>
  <si>
    <t>　　　交付申請時の内容と変更がある場合は修正します。変更がない場合はそのままご利用</t>
    <phoneticPr fontId="2"/>
  </si>
  <si>
    <t>　　　　発生し、職員や利用者の一斉検査を行う場合など、市が特に必要と認める場合で、</t>
    <phoneticPr fontId="2"/>
  </si>
  <si>
    <t>※水色セルには事業計画書の内容を反映しています。</t>
    <rPh sb="1" eb="3">
      <t>ミズイロ</t>
    </rPh>
    <rPh sb="7" eb="9">
      <t>ジギョウ</t>
    </rPh>
    <rPh sb="9" eb="12">
      <t>ケイカクショ</t>
    </rPh>
    <rPh sb="13" eb="15">
      <t>ナイヨウ</t>
    </rPh>
    <rPh sb="16" eb="18">
      <t>ハンエイ</t>
    </rPh>
    <phoneticPr fontId="2"/>
  </si>
  <si>
    <t>　修正がある場合は消してご利用ください。</t>
    <rPh sb="1" eb="3">
      <t>シュウセイ</t>
    </rPh>
    <rPh sb="6" eb="8">
      <t>バアイ</t>
    </rPh>
    <rPh sb="9" eb="10">
      <t>ケ</t>
    </rPh>
    <rPh sb="13" eb="15">
      <t>リヨウ</t>
    </rPh>
    <phoneticPr fontId="2"/>
  </si>
  <si>
    <t>　次のとおり補助金等の交付を受けたいので、補助金等の取扱いに関する規則第７条の規定に</t>
    <rPh sb="1" eb="2">
      <t>ツギ</t>
    </rPh>
    <rPh sb="6" eb="8">
      <t>ホジョ</t>
    </rPh>
    <rPh sb="9" eb="10">
      <t>トウ</t>
    </rPh>
    <rPh sb="11" eb="13">
      <t>コウフ</t>
    </rPh>
    <rPh sb="14" eb="15">
      <t>ウ</t>
    </rPh>
    <rPh sb="21" eb="24">
      <t>ホジョキン</t>
    </rPh>
    <rPh sb="24" eb="25">
      <t>トウ</t>
    </rPh>
    <rPh sb="26" eb="27">
      <t>ト</t>
    </rPh>
    <rPh sb="27" eb="28">
      <t>アツカ</t>
    </rPh>
    <rPh sb="30" eb="31">
      <t>カン</t>
    </rPh>
    <rPh sb="33" eb="35">
      <t>キソク</t>
    </rPh>
    <rPh sb="35" eb="36">
      <t>ダイ</t>
    </rPh>
    <rPh sb="37" eb="38">
      <t>ジョウ</t>
    </rPh>
    <rPh sb="39" eb="40">
      <t>ノリ</t>
    </rPh>
    <phoneticPr fontId="2"/>
  </si>
  <si>
    <t>0798-35-3093</t>
    <phoneticPr fontId="2"/>
  </si>
  <si>
    <t>検査費用</t>
    <rPh sb="0" eb="2">
      <t>ケンサ</t>
    </rPh>
    <rPh sb="2" eb="4">
      <t>ヒヨウ</t>
    </rPh>
    <phoneticPr fontId="2"/>
  </si>
  <si>
    <t>その他補助金</t>
    <rPh sb="2" eb="3">
      <t>タ</t>
    </rPh>
    <rPh sb="3" eb="6">
      <t>ホジョキン</t>
    </rPh>
    <phoneticPr fontId="7"/>
  </si>
  <si>
    <t>当該申請にあたり、当該補助金と同趣旨の介護報酬及び国、他の地方公共団体の補助金等の</t>
    <rPh sb="0" eb="2">
      <t>トウガイ</t>
    </rPh>
    <rPh sb="2" eb="4">
      <t>シンセイ</t>
    </rPh>
    <rPh sb="9" eb="11">
      <t>トウガイ</t>
    </rPh>
    <rPh sb="11" eb="14">
      <t>ホジョキン</t>
    </rPh>
    <rPh sb="15" eb="18">
      <t>ドウシュシ</t>
    </rPh>
    <rPh sb="19" eb="21">
      <t>カイゴ</t>
    </rPh>
    <rPh sb="21" eb="23">
      <t>ホウシュウ</t>
    </rPh>
    <rPh sb="23" eb="24">
      <t>オヨ</t>
    </rPh>
    <rPh sb="25" eb="26">
      <t>クニ</t>
    </rPh>
    <rPh sb="27" eb="28">
      <t>タ</t>
    </rPh>
    <rPh sb="29" eb="35">
      <t>チホウコウキョウダンタイ</t>
    </rPh>
    <rPh sb="36" eb="39">
      <t>ホジョキン</t>
    </rPh>
    <rPh sb="39" eb="40">
      <t>トウ</t>
    </rPh>
    <phoneticPr fontId="2"/>
  </si>
  <si>
    <t>支給を一切受けておりません。</t>
    <phoneticPr fontId="2"/>
  </si>
  <si>
    <t>例</t>
    <rPh sb="0" eb="1">
      <t>レイ</t>
    </rPh>
    <phoneticPr fontId="2"/>
  </si>
  <si>
    <t>○○○ホーム</t>
    <phoneticPr fontId="2"/>
  </si>
  <si>
    <t>職員</t>
  </si>
  <si>
    <t>抗原検査</t>
  </si>
  <si>
    <t>PCR検査</t>
  </si>
  <si>
    <t>今津　花子</t>
    <rPh sb="0" eb="2">
      <t>イマヅ</t>
    </rPh>
    <rPh sb="3" eb="5">
      <t>ハナコ</t>
    </rPh>
    <phoneticPr fontId="2"/>
  </si>
  <si>
    <t>受検者の、陽性者との主な接触日</t>
    <rPh sb="5" eb="7">
      <t>ヨウセイ</t>
    </rPh>
    <rPh sb="7" eb="8">
      <t>シャ</t>
    </rPh>
    <rPh sb="10" eb="11">
      <t>オモ</t>
    </rPh>
    <phoneticPr fontId="2"/>
  </si>
  <si>
    <t>陽性者の
氏名</t>
    <rPh sb="0" eb="2">
      <t>ヨウセイ</t>
    </rPh>
    <rPh sb="2" eb="3">
      <t>シャ</t>
    </rPh>
    <rPh sb="5" eb="7">
      <t>シメイ</t>
    </rPh>
    <phoneticPr fontId="2"/>
  </si>
  <si>
    <t>陽性者の発症日
又は検体採取日</t>
    <rPh sb="0" eb="2">
      <t>ヨウセイ</t>
    </rPh>
    <rPh sb="2" eb="3">
      <t>シャ</t>
    </rPh>
    <rPh sb="4" eb="6">
      <t>ハッショウ</t>
    </rPh>
    <rPh sb="6" eb="7">
      <t>ビ</t>
    </rPh>
    <rPh sb="8" eb="9">
      <t>マタ</t>
    </rPh>
    <rPh sb="10" eb="12">
      <t>ケンタイ</t>
    </rPh>
    <rPh sb="12" eb="14">
      <t>サイシュ</t>
    </rPh>
    <rPh sb="14" eb="15">
      <t>ビ</t>
    </rPh>
    <phoneticPr fontId="2"/>
  </si>
  <si>
    <t>感染可能期間
自</t>
    <rPh sb="0" eb="6">
      <t>カンセンカノウキカン</t>
    </rPh>
    <rPh sb="7" eb="8">
      <t>ジ</t>
    </rPh>
    <phoneticPr fontId="2"/>
  </si>
  <si>
    <t>感染可能期間
至</t>
    <rPh sb="0" eb="2">
      <t>カンセン</t>
    </rPh>
    <rPh sb="2" eb="4">
      <t>カノウ</t>
    </rPh>
    <rPh sb="4" eb="6">
      <t>キカン</t>
    </rPh>
    <rPh sb="7" eb="8">
      <t>イタ</t>
    </rPh>
    <phoneticPr fontId="2"/>
  </si>
  <si>
    <t>陽性者の
区分</t>
    <rPh sb="0" eb="2">
      <t>ヨウセイ</t>
    </rPh>
    <phoneticPr fontId="2"/>
  </si>
  <si>
    <t>感染可能期間
判定</t>
    <rPh sb="0" eb="6">
      <t>カンセンカノウキカン</t>
    </rPh>
    <rPh sb="7" eb="9">
      <t>ハンテイ</t>
    </rPh>
    <phoneticPr fontId="2"/>
  </si>
  <si>
    <t>期間外</t>
    <rPh sb="0" eb="2">
      <t>キカン</t>
    </rPh>
    <rPh sb="2" eb="3">
      <t>ガイ</t>
    </rPh>
    <phoneticPr fontId="2"/>
  </si>
  <si>
    <t>高須　一郎</t>
    <rPh sb="0" eb="2">
      <t>タカス</t>
    </rPh>
    <rPh sb="3" eb="5">
      <t>イチロウ</t>
    </rPh>
    <phoneticPr fontId="2"/>
  </si>
  <si>
    <t>　　　　　　　抗原検査等の受検者について</t>
    <phoneticPr fontId="2"/>
  </si>
  <si>
    <t>抗原検査等
受検者名</t>
    <rPh sb="0" eb="2">
      <t>コウゲン</t>
    </rPh>
    <rPh sb="2" eb="4">
      <t>ケンサ</t>
    </rPh>
    <rPh sb="4" eb="5">
      <t>トウ</t>
    </rPh>
    <rPh sb="6" eb="8">
      <t>ジュケン</t>
    </rPh>
    <rPh sb="9" eb="10">
      <t>メイ</t>
    </rPh>
    <phoneticPr fontId="2"/>
  </si>
  <si>
    <t>　施設内で発生した陽性者について</t>
    <rPh sb="1" eb="3">
      <t>シセツ</t>
    </rPh>
    <rPh sb="3" eb="4">
      <t>ナイ</t>
    </rPh>
    <rPh sb="5" eb="7">
      <t>ハッセイ</t>
    </rPh>
    <rPh sb="9" eb="11">
      <t>ヨウセイ</t>
    </rPh>
    <rPh sb="11" eb="12">
      <t>シャ</t>
    </rPh>
    <phoneticPr fontId="2"/>
  </si>
  <si>
    <t>PCR検査
又は
抗原検査</t>
    <rPh sb="3" eb="5">
      <t>ケンサ</t>
    </rPh>
    <rPh sb="6" eb="7">
      <t>マタ</t>
    </rPh>
    <rPh sb="9" eb="11">
      <t>コウゲン</t>
    </rPh>
    <rPh sb="11" eb="13">
      <t>ケンサ</t>
    </rPh>
    <phoneticPr fontId="2"/>
  </si>
  <si>
    <t>職員</t>
    <rPh sb="0" eb="2">
      <t>ショクイン</t>
    </rPh>
    <phoneticPr fontId="2"/>
  </si>
  <si>
    <t>利用者</t>
    <rPh sb="0" eb="3">
      <t>リヨウシャ</t>
    </rPh>
    <phoneticPr fontId="2"/>
  </si>
  <si>
    <t>利用者西宮太郎様が4/3に発熱。4/4にPCR検査を実施し、同日陽性が判明。
利用者今津花子様は4/4に食堂の同じテーブルで食事をし、接触した。</t>
    <rPh sb="0" eb="3">
      <t>リヨウシャ</t>
    </rPh>
    <rPh sb="3" eb="5">
      <t>ニシノミヤ</t>
    </rPh>
    <rPh sb="5" eb="7">
      <t>タロウ</t>
    </rPh>
    <rPh sb="7" eb="8">
      <t>サマ</t>
    </rPh>
    <rPh sb="13" eb="15">
      <t>ハツネツ</t>
    </rPh>
    <rPh sb="20" eb="25">
      <t>ケンサ</t>
    </rPh>
    <rPh sb="26" eb="28">
      <t>ジッシ</t>
    </rPh>
    <rPh sb="30" eb="32">
      <t>ドウジツ</t>
    </rPh>
    <rPh sb="32" eb="34">
      <t>ヨウセイ</t>
    </rPh>
    <rPh sb="35" eb="37">
      <t>ハンメイ</t>
    </rPh>
    <rPh sb="39" eb="42">
      <t>リヨウシャ</t>
    </rPh>
    <rPh sb="42" eb="44">
      <t>イマヅ</t>
    </rPh>
    <rPh sb="44" eb="47">
      <t>ハナコサマ</t>
    </rPh>
    <rPh sb="52" eb="54">
      <t>ショクドウ</t>
    </rPh>
    <rPh sb="55" eb="56">
      <t>オナ</t>
    </rPh>
    <rPh sb="62" eb="64">
      <t>ショクジ</t>
    </rPh>
    <rPh sb="67" eb="69">
      <t>セッショク</t>
    </rPh>
    <phoneticPr fontId="2"/>
  </si>
  <si>
    <t>（令和５年度）</t>
    <rPh sb="1" eb="3">
      <t>レイワ</t>
    </rPh>
    <rPh sb="4" eb="6">
      <t>ネンド</t>
    </rPh>
    <rPh sb="5" eb="6">
      <t>ド</t>
    </rPh>
    <phoneticPr fontId="7"/>
  </si>
  <si>
    <t>令和５年度　　補助金等交付申請書</t>
    <rPh sb="0" eb="2">
      <t>レイワ</t>
    </rPh>
    <rPh sb="3" eb="5">
      <t>ネンド</t>
    </rPh>
    <rPh sb="7" eb="10">
      <t>ホジョキン</t>
    </rPh>
    <rPh sb="10" eb="11">
      <t>トウ</t>
    </rPh>
    <rPh sb="11" eb="13">
      <t>コウフ</t>
    </rPh>
    <rPh sb="13" eb="16">
      <t>シンセイショ</t>
    </rPh>
    <phoneticPr fontId="2"/>
  </si>
  <si>
    <t>令和５年度　　補助事業等実績報告書</t>
    <rPh sb="0" eb="2">
      <t>レイワ</t>
    </rPh>
    <rPh sb="3" eb="5">
      <t>ネンド</t>
    </rPh>
    <rPh sb="7" eb="9">
      <t>ホジョ</t>
    </rPh>
    <rPh sb="9" eb="11">
      <t>ジギョウ</t>
    </rPh>
    <rPh sb="11" eb="12">
      <t>トウ</t>
    </rPh>
    <rPh sb="12" eb="14">
      <t>ジッセキ</t>
    </rPh>
    <rPh sb="14" eb="17">
      <t>ホウコクショ</t>
    </rPh>
    <phoneticPr fontId="2"/>
  </si>
  <si>
    <t>令和５年度　　補助金等交付請求書</t>
    <rPh sb="0" eb="2">
      <t>レイワ</t>
    </rPh>
    <rPh sb="3" eb="5">
      <t>ネンド</t>
    </rPh>
    <rPh sb="7" eb="9">
      <t>ホジョ</t>
    </rPh>
    <rPh sb="9" eb="10">
      <t>キン</t>
    </rPh>
    <rPh sb="10" eb="11">
      <t>トウ</t>
    </rPh>
    <rPh sb="11" eb="13">
      <t>コウフ</t>
    </rPh>
    <rPh sb="13" eb="16">
      <t>セイキュウショ</t>
    </rPh>
    <phoneticPr fontId="2"/>
  </si>
  <si>
    <t>　②　上記請求書シートを出力し、押印の上で、補助金等交付決定通知書の写しを添付し、法人指導課宛にご提出</t>
    <rPh sb="3" eb="5">
      <t>ジョウキ</t>
    </rPh>
    <rPh sb="12" eb="14">
      <t>シュツリョク</t>
    </rPh>
    <rPh sb="16" eb="18">
      <t>オウイン</t>
    </rPh>
    <rPh sb="19" eb="20">
      <t>ウエ</t>
    </rPh>
    <rPh sb="22" eb="25">
      <t>ホジョキン</t>
    </rPh>
    <rPh sb="25" eb="26">
      <t>トウ</t>
    </rPh>
    <rPh sb="26" eb="28">
      <t>コウフ</t>
    </rPh>
    <rPh sb="28" eb="30">
      <t>ケッテイ</t>
    </rPh>
    <rPh sb="30" eb="33">
      <t>ツウチショ</t>
    </rPh>
    <rPh sb="34" eb="35">
      <t>ウツ</t>
    </rPh>
    <rPh sb="37" eb="39">
      <t>テンプ</t>
    </rPh>
    <phoneticPr fontId="11"/>
  </si>
  <si>
    <t>　　・令和5年度　補助金等交付申請書</t>
    <rPh sb="3" eb="5">
      <t>レイワ</t>
    </rPh>
    <rPh sb="6" eb="7">
      <t>ネン</t>
    </rPh>
    <rPh sb="7" eb="8">
      <t>ド</t>
    </rPh>
    <rPh sb="9" eb="12">
      <t>ホジョキン</t>
    </rPh>
    <rPh sb="12" eb="13">
      <t>トウ</t>
    </rPh>
    <rPh sb="13" eb="15">
      <t>コウフ</t>
    </rPh>
    <rPh sb="15" eb="18">
      <t>シンセイショ</t>
    </rPh>
    <phoneticPr fontId="11"/>
  </si>
  <si>
    <t>　　・令和5年度　補助事業等実績報告書</t>
    <rPh sb="3" eb="5">
      <t>レイワ</t>
    </rPh>
    <rPh sb="6" eb="7">
      <t>ネン</t>
    </rPh>
    <rPh sb="7" eb="8">
      <t>ド</t>
    </rPh>
    <rPh sb="9" eb="11">
      <t>ホジョ</t>
    </rPh>
    <rPh sb="11" eb="13">
      <t>ジギョウ</t>
    </rPh>
    <rPh sb="13" eb="14">
      <t>トウ</t>
    </rPh>
    <rPh sb="14" eb="16">
      <t>ジッセキ</t>
    </rPh>
    <rPh sb="16" eb="19">
      <t>ホウコクショ</t>
    </rPh>
    <phoneticPr fontId="11"/>
  </si>
  <si>
    <t>　　・令和5年度　補助金等交付請求書</t>
    <rPh sb="3" eb="5">
      <t>レイワ</t>
    </rPh>
    <rPh sb="6" eb="7">
      <t>ネン</t>
    </rPh>
    <rPh sb="7" eb="8">
      <t>ド</t>
    </rPh>
    <rPh sb="9" eb="11">
      <t>ホジョ</t>
    </rPh>
    <rPh sb="11" eb="12">
      <t>キン</t>
    </rPh>
    <rPh sb="12" eb="13">
      <t>トウ</t>
    </rPh>
    <rPh sb="13" eb="15">
      <t>コウフ</t>
    </rPh>
    <rPh sb="15" eb="18">
      <t>セイキュウショ</t>
    </rPh>
    <phoneticPr fontId="11"/>
  </si>
  <si>
    <t>受検者の
区分</t>
    <rPh sb="0" eb="2">
      <t>ジュケン</t>
    </rPh>
    <phoneticPr fontId="2"/>
  </si>
  <si>
    <t>受検の経緯（陽性者との接触状況）</t>
    <rPh sb="0" eb="2">
      <t>ジュケン</t>
    </rPh>
    <rPh sb="3" eb="5">
      <t>ケイイ</t>
    </rPh>
    <rPh sb="6" eb="8">
      <t>ヨウセイ</t>
    </rPh>
    <rPh sb="8" eb="9">
      <t>シャ</t>
    </rPh>
    <rPh sb="11" eb="13">
      <t>セッショク</t>
    </rPh>
    <rPh sb="13" eb="15">
      <t>ジョウキョウ</t>
    </rPh>
    <phoneticPr fontId="2"/>
  </si>
  <si>
    <t>　　　※原則として、PCR検査か、抗原検査か、どちらか一方のみが補助対象になります。</t>
    <rPh sb="4" eb="6">
      <t>ゲンソク</t>
    </rPh>
    <rPh sb="17" eb="19">
      <t>コウゲン</t>
    </rPh>
    <rPh sb="19" eb="21">
      <t>ケンサ</t>
    </rPh>
    <rPh sb="27" eb="29">
      <t>イッポウ</t>
    </rPh>
    <rPh sb="32" eb="34">
      <t>ホジョ</t>
    </rPh>
    <rPh sb="34" eb="36">
      <t>タイショウ</t>
    </rPh>
    <phoneticPr fontId="2"/>
  </si>
  <si>
    <t>　　　　　　　　　　                           　　　　補助対象
 受診者の区分</t>
    <rPh sb="41" eb="43">
      <t>ホジョ</t>
    </rPh>
    <rPh sb="43" eb="45">
      <t>タイショウ</t>
    </rPh>
    <rPh sb="47" eb="49">
      <t>ジュシン</t>
    </rPh>
    <rPh sb="49" eb="50">
      <t>シャ</t>
    </rPh>
    <rPh sb="51" eb="53">
      <t>クブン</t>
    </rPh>
    <phoneticPr fontId="3"/>
  </si>
  <si>
    <t>補助対象額（円）</t>
    <rPh sb="0" eb="2">
      <t>ホジョ</t>
    </rPh>
    <rPh sb="2" eb="4">
      <t>タイショウ</t>
    </rPh>
    <rPh sb="4" eb="5">
      <t>ガク</t>
    </rPh>
    <rPh sb="6" eb="7">
      <t>エン</t>
    </rPh>
    <phoneticPr fontId="2"/>
  </si>
  <si>
    <t>補助対象期間
判定</t>
    <rPh sb="0" eb="2">
      <t>ホジョ</t>
    </rPh>
    <rPh sb="2" eb="4">
      <t>タイショウ</t>
    </rPh>
    <rPh sb="4" eb="6">
      <t>キカン</t>
    </rPh>
    <rPh sb="7" eb="9">
      <t>ハンテイ</t>
    </rPh>
    <phoneticPr fontId="2"/>
  </si>
  <si>
    <t>補助対象額</t>
    <rPh sb="0" eb="2">
      <t>ホジョ</t>
    </rPh>
    <rPh sb="2" eb="4">
      <t>タイショウ</t>
    </rPh>
    <rPh sb="4" eb="5">
      <t>ガク</t>
    </rPh>
    <phoneticPr fontId="2"/>
  </si>
  <si>
    <t>感染症に係る抗原検査等受診支援事業について、補助金等の取扱いに関する規則第17条の規定により、次の</t>
    <rPh sb="22" eb="25">
      <t>ホジョキン</t>
    </rPh>
    <rPh sb="25" eb="26">
      <t>トウ</t>
    </rPh>
    <rPh sb="27" eb="28">
      <t>ト</t>
    </rPh>
    <rPh sb="28" eb="29">
      <t>アツカ</t>
    </rPh>
    <rPh sb="31" eb="32">
      <t>カン</t>
    </rPh>
    <rPh sb="34" eb="36">
      <t>キソク</t>
    </rPh>
    <phoneticPr fontId="11"/>
  </si>
  <si>
    <t>　　補助事業の名称：新型コロナウイルス感染症に係る抗原検査等受診支援事業</t>
    <rPh sb="2" eb="4">
      <t>ホジョ</t>
    </rPh>
    <rPh sb="4" eb="6">
      <t>ジギョウ</t>
    </rPh>
    <rPh sb="7" eb="9">
      <t>メイショウ</t>
    </rPh>
    <rPh sb="10" eb="12">
      <t>シンガタ</t>
    </rPh>
    <rPh sb="19" eb="22">
      <t>カンセンショウ</t>
    </rPh>
    <rPh sb="23" eb="24">
      <t>カカ</t>
    </rPh>
    <rPh sb="27" eb="29">
      <t>ケンサ</t>
    </rPh>
    <rPh sb="29" eb="30">
      <t>トウ</t>
    </rPh>
    <rPh sb="30" eb="32">
      <t>ジュシン</t>
    </rPh>
    <rPh sb="32" eb="34">
      <t>シエン</t>
    </rPh>
    <rPh sb="34" eb="36">
      <t>ジギョウ</t>
    </rPh>
    <phoneticPr fontId="2"/>
  </si>
  <si>
    <t>新型コロナウイルス感染症に係る抗原検査等受診支援事業</t>
    <rPh sb="0" eb="2">
      <t>シンガタ</t>
    </rPh>
    <rPh sb="9" eb="12">
      <t>カンセンショウ</t>
    </rPh>
    <rPh sb="13" eb="14">
      <t>カカ</t>
    </rPh>
    <rPh sb="15" eb="17">
      <t>コウゲン</t>
    </rPh>
    <rPh sb="17" eb="19">
      <t>ケンサ</t>
    </rPh>
    <rPh sb="19" eb="20">
      <t>トウ</t>
    </rPh>
    <rPh sb="20" eb="22">
      <t>ジュシン</t>
    </rPh>
    <rPh sb="22" eb="24">
      <t>シエン</t>
    </rPh>
    <rPh sb="24" eb="26">
      <t>ジギョウ</t>
    </rPh>
    <phoneticPr fontId="3"/>
  </si>
  <si>
    <t>新型コロナウイルス感染症に係る抗原検査等受診支援事業補助金</t>
    <rPh sb="0" eb="2">
      <t>シンガタ</t>
    </rPh>
    <rPh sb="9" eb="12">
      <t>カンセンショウ</t>
    </rPh>
    <rPh sb="13" eb="14">
      <t>カカ</t>
    </rPh>
    <rPh sb="17" eb="19">
      <t>ケンサ</t>
    </rPh>
    <rPh sb="19" eb="20">
      <t>トウ</t>
    </rPh>
    <rPh sb="20" eb="22">
      <t>ジュシン</t>
    </rPh>
    <rPh sb="22" eb="24">
      <t>シエン</t>
    </rPh>
    <rPh sb="24" eb="26">
      <t>ジギョウ</t>
    </rPh>
    <rPh sb="26" eb="29">
      <t>ホジョキン</t>
    </rPh>
    <phoneticPr fontId="7"/>
  </si>
  <si>
    <t>感染症に係る抗原検査等受診支援事業が完了しましたので、補助金等の取扱いに関する規則第14条の規定に</t>
    <rPh sb="18" eb="20">
      <t>カンリョウ</t>
    </rPh>
    <rPh sb="27" eb="30">
      <t>ホジョキン</t>
    </rPh>
    <rPh sb="30" eb="31">
      <t>トウ</t>
    </rPh>
    <rPh sb="32" eb="33">
      <t>ト</t>
    </rPh>
    <rPh sb="33" eb="34">
      <t>アツカ</t>
    </rPh>
    <rPh sb="36" eb="37">
      <t>カン</t>
    </rPh>
    <phoneticPr fontId="11"/>
  </si>
  <si>
    <t>新型コロナウイルス感染症に係る抗原検査等受診支援事業</t>
    <rPh sb="0" eb="2">
      <t>シンガタ</t>
    </rPh>
    <rPh sb="9" eb="12">
      <t>カンセンショウ</t>
    </rPh>
    <rPh sb="13" eb="14">
      <t>カカ</t>
    </rPh>
    <rPh sb="17" eb="19">
      <t>ケンサ</t>
    </rPh>
    <rPh sb="19" eb="20">
      <t>トウ</t>
    </rPh>
    <rPh sb="20" eb="22">
      <t>ジュシン</t>
    </rPh>
    <rPh sb="22" eb="24">
      <t>シエン</t>
    </rPh>
    <rPh sb="24" eb="26">
      <t>ジギョウ</t>
    </rPh>
    <phoneticPr fontId="3"/>
  </si>
  <si>
    <t>事業名：新型コロナウイルス感染症に係る抗原検査等受診支援事業</t>
    <rPh sb="0" eb="1">
      <t>コト</t>
    </rPh>
    <rPh sb="1" eb="2">
      <t>ゴウ</t>
    </rPh>
    <rPh sb="2" eb="3">
      <t>メイ</t>
    </rPh>
    <phoneticPr fontId="2"/>
  </si>
  <si>
    <t>　　・事前協議書（抗原検査等）</t>
    <rPh sb="9" eb="11">
      <t>コウゲン</t>
    </rPh>
    <rPh sb="13" eb="14">
      <t>トウ</t>
    </rPh>
    <phoneticPr fontId="11"/>
  </si>
  <si>
    <t>　①　西宮市法人指導課に連絡し、職員等の検査について事前相談し、シート「事前協議書（抗原検査等）」の</t>
    <rPh sb="3" eb="6">
      <t>ニシノミヤシ</t>
    </rPh>
    <rPh sb="6" eb="8">
      <t>ホウジン</t>
    </rPh>
    <rPh sb="8" eb="10">
      <t>シドウ</t>
    </rPh>
    <rPh sb="10" eb="11">
      <t>カ</t>
    </rPh>
    <rPh sb="12" eb="14">
      <t>レンラク</t>
    </rPh>
    <rPh sb="16" eb="18">
      <t>ショクイン</t>
    </rPh>
    <rPh sb="18" eb="19">
      <t>トウ</t>
    </rPh>
    <rPh sb="20" eb="22">
      <t>ケンサ</t>
    </rPh>
    <rPh sb="26" eb="28">
      <t>ジゼン</t>
    </rPh>
    <rPh sb="28" eb="30">
      <t>ソウダン</t>
    </rPh>
    <phoneticPr fontId="2"/>
  </si>
  <si>
    <t>　　　水色セルに必要事項を入力し、事前協議書を作成します。</t>
    <phoneticPr fontId="2"/>
  </si>
  <si>
    <t>　　　　集団感染が終息するまでの間に、連続して複数回の抗原検査を実施する場合は、</t>
    <phoneticPr fontId="2"/>
  </si>
  <si>
    <t>　　　　市が認める範囲で複数回の検査が補助対象となります。</t>
    <rPh sb="16" eb="18">
      <t>ケンサ</t>
    </rPh>
    <rPh sb="19" eb="21">
      <t>ホジョ</t>
    </rPh>
    <rPh sb="21" eb="23">
      <t>タイショウ</t>
    </rPh>
    <phoneticPr fontId="2"/>
  </si>
  <si>
    <t>　③　シート「収支予算書」を開き、内容を確認します。</t>
    <rPh sb="7" eb="9">
      <t>シュウシ</t>
    </rPh>
    <rPh sb="9" eb="12">
      <t>ヨサンショ</t>
    </rPh>
    <rPh sb="14" eb="15">
      <t>ヒラ</t>
    </rPh>
    <rPh sb="17" eb="19">
      <t>ナイヨウ</t>
    </rPh>
    <rPh sb="20" eb="22">
      <t>カクニン</t>
    </rPh>
    <phoneticPr fontId="11"/>
  </si>
  <si>
    <t>　 　「５ その他」に記載の二つの確認事項を確認し、間違いなければチェックボックスにレ点を入力します。</t>
    <rPh sb="8" eb="9">
      <t>タ</t>
    </rPh>
    <rPh sb="11" eb="13">
      <t>キサイ</t>
    </rPh>
    <rPh sb="14" eb="15">
      <t>フタ</t>
    </rPh>
    <rPh sb="17" eb="19">
      <t>カクニン</t>
    </rPh>
    <rPh sb="19" eb="21">
      <t>ジコウ</t>
    </rPh>
    <rPh sb="22" eb="24">
      <t>カクニン</t>
    </rPh>
    <rPh sb="26" eb="28">
      <t>マチガ</t>
    </rPh>
    <rPh sb="43" eb="44">
      <t>テン</t>
    </rPh>
    <rPh sb="45" eb="47">
      <t>ニュウリョク</t>
    </rPh>
    <phoneticPr fontId="2"/>
  </si>
  <si>
    <t>　①　シート「事前協議書（抗原検査等）」を開き、</t>
    <rPh sb="17" eb="18">
      <t>トウ</t>
    </rPh>
    <rPh sb="21" eb="22">
      <t>ヒラ</t>
    </rPh>
    <phoneticPr fontId="11"/>
  </si>
  <si>
    <t>　③　シート「収支決算書」を開き、内容を確認します。</t>
    <rPh sb="7" eb="9">
      <t>シュウシ</t>
    </rPh>
    <rPh sb="9" eb="11">
      <t>ケッサン</t>
    </rPh>
    <rPh sb="11" eb="12">
      <t>ショ</t>
    </rPh>
    <rPh sb="14" eb="15">
      <t>ヒラ</t>
    </rPh>
    <rPh sb="17" eb="19">
      <t>ナイヨウ</t>
    </rPh>
    <rPh sb="20" eb="22">
      <t>カクニン</t>
    </rPh>
    <phoneticPr fontId="11"/>
  </si>
  <si>
    <t>　　　通知日付、指令番号及び報告日を入力、交付決定額等その他の内容を確認します。</t>
    <rPh sb="12" eb="13">
      <t>オヨ</t>
    </rPh>
    <rPh sb="14" eb="16">
      <t>ホウコク</t>
    </rPh>
    <rPh sb="16" eb="17">
      <t>ビ</t>
    </rPh>
    <rPh sb="18" eb="20">
      <t>ニュウリョク</t>
    </rPh>
    <rPh sb="26" eb="27">
      <t>トウ</t>
    </rPh>
    <rPh sb="29" eb="30">
      <t>タ</t>
    </rPh>
    <rPh sb="31" eb="33">
      <t>ナイヨウ</t>
    </rPh>
    <rPh sb="34" eb="36">
      <t>カクニン</t>
    </rPh>
    <phoneticPr fontId="11"/>
  </si>
  <si>
    <t>施設内で発生した新型コロナウイルスの感染者について、検査や医療受診等の結果により、</t>
    <rPh sb="0" eb="2">
      <t>シセツ</t>
    </rPh>
    <rPh sb="2" eb="3">
      <t>ナイ</t>
    </rPh>
    <rPh sb="4" eb="6">
      <t>ハッセイ</t>
    </rPh>
    <rPh sb="8" eb="10">
      <t>シンガタ</t>
    </rPh>
    <rPh sb="18" eb="21">
      <t>カンセンシャ</t>
    </rPh>
    <rPh sb="26" eb="28">
      <t>ケンサ</t>
    </rPh>
    <rPh sb="29" eb="31">
      <t>イリョウ</t>
    </rPh>
    <rPh sb="31" eb="33">
      <t>ジュシン</t>
    </rPh>
    <rPh sb="33" eb="34">
      <t>トウ</t>
    </rPh>
    <rPh sb="35" eb="37">
      <t>ケッカ</t>
    </rPh>
    <phoneticPr fontId="2"/>
  </si>
  <si>
    <t>間違いなく陽性であったことを証明します。</t>
    <phoneticPr fontId="2"/>
  </si>
  <si>
    <t>利用者西宮太郎様が4/3に発熱。4/4にPCR検査を実施し、同日陽性が判明。
職員高須一郎は4/3に食事介助等で接触した。</t>
    <rPh sb="0" eb="3">
      <t>リヨウシャ</t>
    </rPh>
    <rPh sb="3" eb="5">
      <t>ニシノミヤ</t>
    </rPh>
    <rPh sb="5" eb="7">
      <t>タロウ</t>
    </rPh>
    <rPh sb="7" eb="8">
      <t>サマ</t>
    </rPh>
    <rPh sb="13" eb="15">
      <t>ハツネツ</t>
    </rPh>
    <rPh sb="20" eb="25">
      <t>ケンサ</t>
    </rPh>
    <rPh sb="26" eb="28">
      <t>ジッシ</t>
    </rPh>
    <rPh sb="30" eb="32">
      <t>ドウジツ</t>
    </rPh>
    <rPh sb="32" eb="34">
      <t>ヨウセイ</t>
    </rPh>
    <rPh sb="35" eb="37">
      <t>ハンメイ</t>
    </rPh>
    <rPh sb="39" eb="41">
      <t>ショクイン</t>
    </rPh>
    <rPh sb="41" eb="43">
      <t>タカス</t>
    </rPh>
    <rPh sb="43" eb="45">
      <t>イチロウ</t>
    </rPh>
    <rPh sb="50" eb="52">
      <t>ショクジ</t>
    </rPh>
    <rPh sb="52" eb="54">
      <t>カイジョ</t>
    </rPh>
    <rPh sb="54" eb="55">
      <t>トウ</t>
    </rPh>
    <rPh sb="56" eb="58">
      <t>セッショク</t>
    </rPh>
    <phoneticPr fontId="2"/>
  </si>
  <si>
    <t>障害者支援施設</t>
  </si>
  <si>
    <t>障害者支援施設</t>
    <phoneticPr fontId="2"/>
  </si>
  <si>
    <t>共同生活援助事業所</t>
    <phoneticPr fontId="2"/>
  </si>
  <si>
    <t>福祉型障害児入所施設</t>
    <phoneticPr fontId="2"/>
  </si>
  <si>
    <t>医療型障害児入所施設</t>
    <phoneticPr fontId="2"/>
  </si>
  <si>
    <t>福祉ホーム事業所</t>
    <phoneticPr fontId="2"/>
  </si>
  <si>
    <t>短期入所事業所</t>
    <phoneticPr fontId="2"/>
  </si>
  <si>
    <t>日中一時支援事業所</t>
    <phoneticPr fontId="2"/>
  </si>
  <si>
    <t>　　　　受検した検査を選択してください。なお、障害者支援施設等において集団感染が</t>
    <rPh sb="4" eb="6">
      <t>ジュケン</t>
    </rPh>
    <rPh sb="8" eb="10">
      <t>ケンサ</t>
    </rPh>
    <rPh sb="11" eb="13">
      <t>センタク</t>
    </rPh>
    <rPh sb="23" eb="26">
      <t>ショウガイシャ</t>
    </rPh>
    <rPh sb="26" eb="28">
      <t>シエン</t>
    </rPh>
    <rPh sb="28" eb="30">
      <t>シセツ</t>
    </rPh>
    <rPh sb="30" eb="31">
      <t>トウ</t>
    </rPh>
    <rPh sb="35" eb="37">
      <t>シュウダン</t>
    </rPh>
    <rPh sb="37" eb="39">
      <t>カンセン</t>
    </rPh>
    <phoneticPr fontId="2"/>
  </si>
  <si>
    <t>　　補助金の名称：西宮市障害福祉サービス事業所等新型コロナウイルス感染症対策支援事業補助金</t>
    <rPh sb="2" eb="5">
      <t>ホジョキン</t>
    </rPh>
    <rPh sb="6" eb="8">
      <t>メイショウ</t>
    </rPh>
    <phoneticPr fontId="2"/>
  </si>
  <si>
    <t>　　西宮市障害福祉サービス事業所等新型コロナウイルス感染症対策支援事業補助金</t>
    <rPh sb="2" eb="5">
      <t>ニシノミヤシ</t>
    </rPh>
    <rPh sb="5" eb="7">
      <t>ショウガイ</t>
    </rPh>
    <rPh sb="7" eb="9">
      <t>フクシ</t>
    </rPh>
    <rPh sb="13" eb="16">
      <t>ジギョウショ</t>
    </rPh>
    <rPh sb="16" eb="17">
      <t>トウ</t>
    </rPh>
    <rPh sb="17" eb="19">
      <t>シンガタ</t>
    </rPh>
    <rPh sb="26" eb="29">
      <t>カンセンショウ</t>
    </rPh>
    <rPh sb="29" eb="31">
      <t>タイサク</t>
    </rPh>
    <rPh sb="31" eb="33">
      <t>シエン</t>
    </rPh>
    <rPh sb="33" eb="35">
      <t>ジギョウ</t>
    </rPh>
    <rPh sb="35" eb="38">
      <t>ホジョキン</t>
    </rPh>
    <phoneticPr fontId="2"/>
  </si>
  <si>
    <t>　　　　例）ファイル名「【社会福祉法人〇〇会】（障害）抗原検査等受診支援事業補助申請等様式.xlsx」</t>
    <rPh sb="24" eb="26">
      <t>ショウガイ</t>
    </rPh>
    <rPh sb="27" eb="29">
      <t>コウゲン</t>
    </rPh>
    <phoneticPr fontId="2"/>
  </si>
  <si>
    <t>　　件名「（障害）抗原検査等受診支援事業補助金交付申請について」</t>
    <rPh sb="2" eb="4">
      <t>ケンメイ</t>
    </rPh>
    <rPh sb="9" eb="11">
      <t>コウゲン</t>
    </rPh>
    <rPh sb="14" eb="16">
      <t>ジュシン</t>
    </rPh>
    <rPh sb="16" eb="18">
      <t>シエン</t>
    </rPh>
    <rPh sb="18" eb="20">
      <t>ジギョウ</t>
    </rPh>
    <rPh sb="20" eb="23">
      <t>ホジョキン</t>
    </rPh>
    <rPh sb="23" eb="25">
      <t>コウフ</t>
    </rPh>
    <rPh sb="25" eb="27">
      <t>シンセイ</t>
    </rPh>
    <phoneticPr fontId="3"/>
  </si>
  <si>
    <t>　　　　例）ファイル名「【社会福祉法人〇〇会】（障害）抗原検査等受診支援事業補助申請等様式.xlsx」</t>
    <rPh sb="27" eb="29">
      <t>コウゲン</t>
    </rPh>
    <phoneticPr fontId="2"/>
  </si>
  <si>
    <t>　　件名「（障害）抗原検査等受診支援事業補助金実績報告について」</t>
    <rPh sb="2" eb="4">
      <t>ケンメイ</t>
    </rPh>
    <rPh sb="9" eb="11">
      <t>コウゲン</t>
    </rPh>
    <rPh sb="14" eb="16">
      <t>ジュシン</t>
    </rPh>
    <rPh sb="16" eb="18">
      <t>シエン</t>
    </rPh>
    <rPh sb="18" eb="20">
      <t>ジギョウ</t>
    </rPh>
    <rPh sb="20" eb="23">
      <t>ホジョキン</t>
    </rPh>
    <rPh sb="23" eb="25">
      <t>ジッセキ</t>
    </rPh>
    <rPh sb="25" eb="27">
      <t>ホウコク</t>
    </rPh>
    <phoneticPr fontId="3"/>
  </si>
  <si>
    <t>※兵庫県国保連合会の障害福祉サービス費等の振込口座情報をご記入ください。</t>
    <rPh sb="1" eb="4">
      <t>ヒョウゴケン</t>
    </rPh>
    <rPh sb="4" eb="6">
      <t>コクホ</t>
    </rPh>
    <rPh sb="6" eb="9">
      <t>レンゴウカイ</t>
    </rPh>
    <rPh sb="10" eb="12">
      <t>ショウガイ</t>
    </rPh>
    <rPh sb="12" eb="14">
      <t>フクシ</t>
    </rPh>
    <rPh sb="18" eb="19">
      <t>ヒ</t>
    </rPh>
    <rPh sb="19" eb="20">
      <t>ナド</t>
    </rPh>
    <rPh sb="21" eb="23">
      <t>フリコミ</t>
    </rPh>
    <rPh sb="23" eb="25">
      <t>コウザ</t>
    </rPh>
    <rPh sb="25" eb="27">
      <t>ジョウホウ</t>
    </rPh>
    <phoneticPr fontId="2"/>
  </si>
  <si>
    <t>　⑥　このファイルは実績報告及び請求時にも使用しますので、保存をしておいてください。</t>
    <rPh sb="10" eb="12">
      <t>ジッセキ</t>
    </rPh>
    <rPh sb="12" eb="14">
      <t>ホウコク</t>
    </rPh>
    <rPh sb="14" eb="15">
      <t>オヨ</t>
    </rPh>
    <rPh sb="16" eb="18">
      <t>セイキュウ</t>
    </rPh>
    <rPh sb="18" eb="19">
      <t>ジ</t>
    </rPh>
    <rPh sb="21" eb="23">
      <t>シヨウ</t>
    </rPh>
    <rPh sb="29" eb="31">
      <t>ホゾン</t>
    </rPh>
    <phoneticPr fontId="11"/>
  </si>
  <si>
    <t>　（１）補助金等交付決定通知書の写し</t>
    <rPh sb="4" eb="7">
      <t>ホジョキン</t>
    </rPh>
    <rPh sb="7" eb="8">
      <t>トウ</t>
    </rPh>
    <rPh sb="8" eb="10">
      <t>コウフ</t>
    </rPh>
    <rPh sb="10" eb="12">
      <t>ケッテイ</t>
    </rPh>
    <rPh sb="12" eb="15">
      <t>ツウチショ</t>
    </rPh>
    <rPh sb="16" eb="17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</si>
</sst>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[$-411]ge\.m\.d;@"/>
    <numFmt numFmtId="177" formatCode="#,##0_ "/>
    <numFmt numFmtId="178" formatCode="#,##0_);[Red]\(#,##0\)"/>
    <numFmt numFmtId="179" formatCode="0.E+00"/>
    <numFmt numFmtId="180" formatCode="#"/>
    <numFmt numFmtId="181" formatCode="0_);[Red]\(0\)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0.5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0.5"/>
      <name val="游ゴシック"/>
      <family val="3"/>
      <charset val="128"/>
    </font>
    <font>
      <b/>
      <sz val="11"/>
      <color theme="1"/>
      <name val="游ゴシック"/>
      <family val="2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0"/>
      <color theme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indexed="8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EFCF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6" fillId="0" borderId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/>
  </cellStyleXfs>
  <cellXfs count="231">
    <xf numFmtId="0" fontId="0" fillId="0" borderId="0" xfId="0">
      <alignment vertical="center"/>
    </xf>
    <xf numFmtId="0" fontId="22" fillId="0" borderId="0" xfId="5" applyFont="1"/>
    <xf numFmtId="0" fontId="5" fillId="0" borderId="0" xfId="5" applyFont="1"/>
    <xf numFmtId="0" fontId="23" fillId="0" borderId="0" xfId="4" applyFont="1" applyAlignment="1"/>
    <xf numFmtId="0" fontId="13" fillId="0" borderId="0" xfId="0" applyFont="1" applyAlignment="1"/>
    <xf numFmtId="0" fontId="10" fillId="0" borderId="0" xfId="3" applyFont="1" applyProtection="1">
      <alignment vertical="center"/>
    </xf>
    <xf numFmtId="0" fontId="21" fillId="0" borderId="0" xfId="3" applyFont="1" applyProtection="1">
      <alignment vertical="center"/>
    </xf>
    <xf numFmtId="0" fontId="21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right" vertical="center"/>
    </xf>
    <xf numFmtId="0" fontId="21" fillId="0" borderId="0" xfId="3" applyFont="1" applyAlignment="1" applyProtection="1">
      <alignment horizontal="center" vertical="center"/>
    </xf>
    <xf numFmtId="0" fontId="14" fillId="0" borderId="0" xfId="2" applyFont="1" applyAlignment="1" applyProtection="1">
      <alignment vertical="center"/>
    </xf>
    <xf numFmtId="0" fontId="14" fillId="0" borderId="0" xfId="2" applyFont="1" applyAlignment="1" applyProtection="1">
      <alignment horizontal="right" vertical="center"/>
    </xf>
    <xf numFmtId="0" fontId="16" fillId="0" borderId="0" xfId="3" applyFont="1" applyFill="1" applyBorder="1" applyAlignment="1" applyProtection="1">
      <alignment vertical="center" shrinkToFit="1"/>
    </xf>
    <xf numFmtId="0" fontId="13" fillId="0" borderId="0" xfId="2" applyFont="1" applyAlignment="1" applyProtection="1">
      <alignment vertical="center"/>
    </xf>
    <xf numFmtId="0" fontId="8" fillId="0" borderId="0" xfId="3" applyFont="1" applyProtection="1">
      <alignment vertical="center"/>
    </xf>
    <xf numFmtId="0" fontId="24" fillId="0" borderId="0" xfId="0" applyFont="1" applyAlignment="1"/>
    <xf numFmtId="0" fontId="25" fillId="0" borderId="0" xfId="0" applyFont="1" applyAlignment="1"/>
    <xf numFmtId="0" fontId="24" fillId="4" borderId="0" xfId="0" applyFont="1" applyFill="1" applyAlignment="1"/>
    <xf numFmtId="0" fontId="26" fillId="4" borderId="0" xfId="0" applyFont="1" applyFill="1" applyAlignment="1">
      <alignment horizontal="center" vertical="center"/>
    </xf>
    <xf numFmtId="0" fontId="24" fillId="5" borderId="0" xfId="0" applyFont="1" applyFill="1" applyAlignment="1"/>
    <xf numFmtId="0" fontId="16" fillId="0" borderId="0" xfId="1" applyFont="1" applyProtection="1">
      <alignment vertical="center"/>
    </xf>
    <xf numFmtId="0" fontId="16" fillId="0" borderId="0" xfId="1" applyFont="1" applyBorder="1" applyProtection="1">
      <alignment vertical="center"/>
    </xf>
    <xf numFmtId="0" fontId="16" fillId="0" borderId="0" xfId="1" applyFont="1" applyFill="1" applyProtection="1">
      <alignment vertical="center"/>
    </xf>
    <xf numFmtId="0" fontId="16" fillId="0" borderId="0" xfId="1" applyFont="1" applyFill="1" applyBorder="1" applyProtection="1">
      <alignment vertical="center"/>
    </xf>
    <xf numFmtId="0" fontId="16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vertical="center"/>
    </xf>
    <xf numFmtId="0" fontId="16" fillId="0" borderId="3" xfId="1" applyFont="1" applyBorder="1" applyProtection="1">
      <alignment vertical="center"/>
    </xf>
    <xf numFmtId="0" fontId="16" fillId="0" borderId="4" xfId="1" applyFont="1" applyBorder="1" applyAlignment="1" applyProtection="1">
      <alignment horizontal="center" vertical="center"/>
    </xf>
    <xf numFmtId="0" fontId="16" fillId="0" borderId="4" xfId="1" applyFont="1" applyBorder="1" applyProtection="1">
      <alignment vertical="center"/>
    </xf>
    <xf numFmtId="0" fontId="16" fillId="0" borderId="5" xfId="1" applyFont="1" applyBorder="1" applyProtection="1">
      <alignment vertical="center"/>
    </xf>
    <xf numFmtId="0" fontId="16" fillId="0" borderId="7" xfId="1" applyFont="1" applyBorder="1" applyProtection="1">
      <alignment vertical="center"/>
    </xf>
    <xf numFmtId="0" fontId="16" fillId="0" borderId="8" xfId="1" applyFont="1" applyBorder="1" applyAlignment="1" applyProtection="1">
      <alignment horizontal="center" vertical="center"/>
    </xf>
    <xf numFmtId="0" fontId="16" fillId="0" borderId="8" xfId="1" applyFont="1" applyBorder="1" applyProtection="1">
      <alignment vertical="center"/>
    </xf>
    <xf numFmtId="0" fontId="16" fillId="0" borderId="9" xfId="1" applyFont="1" applyBorder="1" applyProtection="1">
      <alignment vertical="center"/>
    </xf>
    <xf numFmtId="0" fontId="16" fillId="0" borderId="14" xfId="1" applyFont="1" applyBorder="1" applyProtection="1">
      <alignment vertical="center"/>
    </xf>
    <xf numFmtId="0" fontId="16" fillId="0" borderId="15" xfId="1" applyFont="1" applyBorder="1" applyProtection="1">
      <alignment vertical="center"/>
    </xf>
    <xf numFmtId="0" fontId="16" fillId="0" borderId="18" xfId="1" applyFont="1" applyBorder="1" applyProtection="1">
      <alignment vertical="center"/>
    </xf>
    <xf numFmtId="0" fontId="16" fillId="0" borderId="19" xfId="1" applyFont="1" applyBorder="1" applyAlignment="1" applyProtection="1">
      <alignment horizontal="center" vertical="center"/>
    </xf>
    <xf numFmtId="0" fontId="16" fillId="0" borderId="19" xfId="1" applyFont="1" applyBorder="1" applyProtection="1">
      <alignment vertical="center"/>
    </xf>
    <xf numFmtId="0" fontId="16" fillId="0" borderId="20" xfId="1" applyFont="1" applyBorder="1" applyProtection="1">
      <alignment vertical="center"/>
    </xf>
    <xf numFmtId="0" fontId="26" fillId="5" borderId="0" xfId="0" applyFont="1" applyFill="1" applyAlignment="1">
      <alignment horizontal="center" vertical="center"/>
    </xf>
    <xf numFmtId="0" fontId="27" fillId="0" borderId="0" xfId="5" applyFont="1"/>
    <xf numFmtId="5" fontId="10" fillId="0" borderId="0" xfId="3" applyNumberFormat="1" applyFont="1" applyFill="1" applyAlignment="1" applyProtection="1">
      <alignment vertical="center"/>
    </xf>
    <xf numFmtId="5" fontId="10" fillId="0" borderId="0" xfId="3" applyNumberFormat="1" applyFont="1" applyAlignment="1" applyProtection="1">
      <alignment vertical="center"/>
    </xf>
    <xf numFmtId="0" fontId="28" fillId="0" borderId="0" xfId="1" applyFont="1" applyProtection="1">
      <alignment vertical="center"/>
    </xf>
    <xf numFmtId="0" fontId="15" fillId="0" borderId="0" xfId="2" applyFont="1" applyAlignment="1" applyProtection="1">
      <alignment vertical="center"/>
    </xf>
    <xf numFmtId="0" fontId="14" fillId="0" borderId="0" xfId="2" applyFont="1" applyFill="1" applyAlignment="1" applyProtection="1">
      <alignment vertical="center"/>
    </xf>
    <xf numFmtId="0" fontId="14" fillId="0" borderId="8" xfId="2" applyFont="1" applyBorder="1" applyAlignment="1" applyProtection="1">
      <alignment vertical="center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shrinkToFit="1"/>
    </xf>
    <xf numFmtId="0" fontId="31" fillId="2" borderId="1" xfId="0" applyFont="1" applyFill="1" applyBorder="1" applyAlignment="1" applyProtection="1">
      <alignment horizontal="left" vertical="center" wrapText="1"/>
    </xf>
    <xf numFmtId="0" fontId="16" fillId="3" borderId="1" xfId="1" applyFont="1" applyFill="1" applyBorder="1" applyAlignment="1" applyProtection="1">
      <alignment vertical="center" wrapText="1" shrinkToFit="1"/>
      <protection locked="0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 shrinkToFit="1"/>
    </xf>
    <xf numFmtId="181" fontId="25" fillId="0" borderId="0" xfId="0" applyNumberFormat="1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176" fontId="24" fillId="0" borderId="0" xfId="0" applyNumberFormat="1" applyFont="1" applyFill="1" applyAlignment="1" applyProtection="1">
      <alignment horizontal="center" vertical="top"/>
    </xf>
    <xf numFmtId="176" fontId="24" fillId="0" borderId="0" xfId="0" applyNumberFormat="1" applyFont="1" applyFill="1" applyAlignment="1" applyProtection="1">
      <alignment horizontal="center" vertical="center"/>
    </xf>
    <xf numFmtId="178" fontId="24" fillId="0" borderId="0" xfId="0" applyNumberFormat="1" applyFont="1" applyFill="1" applyAlignment="1" applyProtection="1">
      <alignment horizontal="right" vertical="center"/>
    </xf>
    <xf numFmtId="0" fontId="24" fillId="0" borderId="0" xfId="0" applyFont="1" applyFill="1" applyAlignment="1" applyProtection="1">
      <alignment vertical="center" wrapText="1"/>
    </xf>
    <xf numFmtId="181" fontId="31" fillId="2" borderId="1" xfId="0" applyNumberFormat="1" applyFont="1" applyFill="1" applyBorder="1" applyAlignment="1" applyProtection="1">
      <alignment horizontal="center" vertical="center" wrapText="1"/>
    </xf>
    <xf numFmtId="176" fontId="31" fillId="2" borderId="1" xfId="0" applyNumberFormat="1" applyFont="1" applyFill="1" applyBorder="1" applyAlignment="1" applyProtection="1">
      <alignment horizontal="center" vertical="center" wrapText="1" shrinkToFit="1"/>
    </xf>
    <xf numFmtId="0" fontId="31" fillId="2" borderId="1" xfId="0" applyFont="1" applyFill="1" applyBorder="1" applyAlignment="1" applyProtection="1">
      <alignment horizontal="center" vertical="center" wrapText="1" shrinkToFit="1"/>
    </xf>
    <xf numFmtId="176" fontId="31" fillId="2" borderId="1" xfId="0" applyNumberFormat="1" applyFont="1" applyFill="1" applyBorder="1" applyAlignment="1" applyProtection="1">
      <alignment horizontal="center" vertical="center" wrapText="1"/>
    </xf>
    <xf numFmtId="178" fontId="31" fillId="2" borderId="1" xfId="0" applyNumberFormat="1" applyFont="1" applyFill="1" applyBorder="1" applyAlignment="1" applyProtection="1">
      <alignment horizontal="center" vertical="center" wrapText="1"/>
    </xf>
    <xf numFmtId="178" fontId="31" fillId="2" borderId="1" xfId="0" applyNumberFormat="1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3" borderId="1" xfId="0" applyFont="1" applyFill="1" applyBorder="1" applyAlignment="1" applyProtection="1">
      <alignment horizontal="center" vertical="center" shrinkToFit="1"/>
    </xf>
    <xf numFmtId="181" fontId="31" fillId="3" borderId="1" xfId="0" applyNumberFormat="1" applyFont="1" applyFill="1" applyBorder="1" applyAlignment="1" applyProtection="1">
      <alignment horizontal="center" vertical="center" wrapText="1"/>
    </xf>
    <xf numFmtId="0" fontId="31" fillId="3" borderId="1" xfId="0" applyFont="1" applyFill="1" applyBorder="1" applyAlignment="1" applyProtection="1">
      <alignment horizontal="center" vertical="center" wrapText="1"/>
    </xf>
    <xf numFmtId="176" fontId="31" fillId="3" borderId="1" xfId="0" applyNumberFormat="1" applyFont="1" applyFill="1" applyBorder="1" applyAlignment="1" applyProtection="1">
      <alignment horizontal="center" vertical="center" shrinkToFit="1"/>
    </xf>
    <xf numFmtId="176" fontId="31" fillId="0" borderId="1" xfId="0" applyNumberFormat="1" applyFont="1" applyFill="1" applyBorder="1" applyAlignment="1" applyProtection="1">
      <alignment horizontal="center" vertical="center" shrinkToFit="1"/>
    </xf>
    <xf numFmtId="176" fontId="31" fillId="3" borderId="1" xfId="0" applyNumberFormat="1" applyFont="1" applyFill="1" applyBorder="1" applyAlignment="1" applyProtection="1">
      <alignment horizontal="center" vertical="center" wrapText="1"/>
    </xf>
    <xf numFmtId="176" fontId="31" fillId="0" borderId="1" xfId="0" applyNumberFormat="1" applyFont="1" applyFill="1" applyBorder="1" applyAlignment="1" applyProtection="1">
      <alignment horizontal="center" vertical="center" wrapText="1"/>
    </xf>
    <xf numFmtId="178" fontId="31" fillId="3" borderId="1" xfId="0" applyNumberFormat="1" applyFont="1" applyFill="1" applyBorder="1" applyAlignment="1" applyProtection="1">
      <alignment horizontal="right" vertical="center" wrapText="1"/>
    </xf>
    <xf numFmtId="178" fontId="16" fillId="0" borderId="1" xfId="1" applyNumberFormat="1" applyFont="1" applyFill="1" applyBorder="1" applyAlignment="1" applyProtection="1">
      <alignment horizontal="right" vertical="center"/>
    </xf>
    <xf numFmtId="0" fontId="31" fillId="3" borderId="1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 applyProtection="1">
      <alignment vertical="center"/>
    </xf>
    <xf numFmtId="0" fontId="16" fillId="3" borderId="1" xfId="1" applyFont="1" applyFill="1" applyBorder="1" applyAlignment="1" applyProtection="1">
      <alignment horizontal="center" vertical="center" shrinkToFit="1"/>
      <protection locked="0"/>
    </xf>
    <xf numFmtId="181" fontId="3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 applyProtection="1">
      <alignment horizontal="center" vertical="center" shrinkToFit="1"/>
      <protection locked="0"/>
    </xf>
    <xf numFmtId="5" fontId="16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31" fillId="3" borderId="1" xfId="0" applyFont="1" applyFill="1" applyBorder="1" applyAlignment="1" applyProtection="1">
      <alignment horizontal="center" vertical="center" wrapText="1"/>
      <protection locked="0"/>
    </xf>
    <xf numFmtId="176" fontId="16" fillId="3" borderId="1" xfId="1" applyNumberFormat="1" applyFont="1" applyFill="1" applyBorder="1" applyAlignment="1" applyProtection="1">
      <alignment horizontal="center" vertical="center"/>
      <protection locked="0"/>
    </xf>
    <xf numFmtId="176" fontId="16" fillId="3" borderId="1" xfId="1" applyNumberFormat="1" applyFont="1" applyFill="1" applyBorder="1" applyAlignment="1" applyProtection="1">
      <alignment horizontal="center" vertical="center" shrinkToFit="1"/>
      <protection locked="0"/>
    </xf>
    <xf numFmtId="178" fontId="16" fillId="3" borderId="1" xfId="1" applyNumberFormat="1" applyFont="1" applyFill="1" applyBorder="1" applyAlignment="1" applyProtection="1">
      <alignment horizontal="right" vertical="center" shrinkToFit="1"/>
      <protection locked="0"/>
    </xf>
    <xf numFmtId="181" fontId="16" fillId="3" borderId="1" xfId="1" applyNumberFormat="1" applyFont="1" applyFill="1" applyBorder="1" applyAlignment="1" applyProtection="1">
      <alignment horizontal="center" vertical="center" shrinkToFit="1"/>
      <protection locked="0"/>
    </xf>
    <xf numFmtId="181" fontId="24" fillId="0" borderId="0" xfId="0" applyNumberFormat="1" applyFont="1" applyFill="1" applyAlignment="1" applyProtection="1">
      <alignment horizontal="center" vertical="center"/>
    </xf>
    <xf numFmtId="179" fontId="10" fillId="0" borderId="0" xfId="3" applyNumberFormat="1" applyFont="1" applyAlignment="1" applyProtection="1">
      <alignment vertical="center" shrinkToFit="1"/>
    </xf>
    <xf numFmtId="0" fontId="10" fillId="0" borderId="0" xfId="3" applyFont="1" applyAlignment="1" applyProtection="1">
      <alignment vertical="center"/>
    </xf>
    <xf numFmtId="0" fontId="10" fillId="0" borderId="0" xfId="3" applyFont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right" vertical="center"/>
    </xf>
    <xf numFmtId="0" fontId="16" fillId="0" borderId="14" xfId="1" applyFont="1" applyBorder="1" applyAlignment="1" applyProtection="1">
      <alignment vertical="center"/>
    </xf>
    <xf numFmtId="179" fontId="10" fillId="0" borderId="0" xfId="3" applyNumberFormat="1" applyFont="1" applyFill="1" applyAlignment="1" applyProtection="1">
      <alignment vertical="center" shrinkToFit="1"/>
    </xf>
    <xf numFmtId="0" fontId="24" fillId="0" borderId="21" xfId="0" applyFont="1" applyFill="1" applyBorder="1" applyAlignment="1" applyProtection="1">
      <alignment vertical="center"/>
    </xf>
    <xf numFmtId="0" fontId="16" fillId="3" borderId="21" xfId="1" applyFont="1" applyFill="1" applyBorder="1" applyAlignment="1" applyProtection="1">
      <alignment horizontal="center" vertical="center" shrinkToFit="1"/>
      <protection locked="0"/>
    </xf>
    <xf numFmtId="181" fontId="3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1" xfId="0" applyFont="1" applyFill="1" applyBorder="1" applyAlignment="1" applyProtection="1">
      <alignment horizontal="center" vertical="center" shrinkToFit="1"/>
      <protection locked="0"/>
    </xf>
    <xf numFmtId="5" fontId="16" fillId="3" borderId="21" xfId="1" applyNumberFormat="1" applyFont="1" applyFill="1" applyBorder="1" applyAlignment="1" applyProtection="1">
      <alignment horizontal="center" vertical="center" shrinkToFit="1"/>
      <protection locked="0"/>
    </xf>
    <xf numFmtId="0" fontId="31" fillId="3" borderId="21" xfId="0" applyFont="1" applyFill="1" applyBorder="1" applyAlignment="1" applyProtection="1">
      <alignment horizontal="center" vertical="center" wrapText="1"/>
      <protection locked="0"/>
    </xf>
    <xf numFmtId="176" fontId="16" fillId="3" borderId="21" xfId="1" applyNumberFormat="1" applyFont="1" applyFill="1" applyBorder="1" applyAlignment="1" applyProtection="1">
      <alignment horizontal="center" vertical="center"/>
      <protection locked="0"/>
    </xf>
    <xf numFmtId="176" fontId="31" fillId="0" borderId="21" xfId="0" applyNumberFormat="1" applyFont="1" applyFill="1" applyBorder="1" applyAlignment="1" applyProtection="1">
      <alignment horizontal="center" vertical="center" shrinkToFit="1"/>
    </xf>
    <xf numFmtId="176" fontId="16" fillId="3" borderId="21" xfId="1" applyNumberFormat="1" applyFont="1" applyFill="1" applyBorder="1" applyAlignment="1" applyProtection="1">
      <alignment horizontal="center" vertical="center" shrinkToFit="1"/>
      <protection locked="0"/>
    </xf>
    <xf numFmtId="176" fontId="31" fillId="0" borderId="21" xfId="0" applyNumberFormat="1" applyFont="1" applyFill="1" applyBorder="1" applyAlignment="1" applyProtection="1">
      <alignment horizontal="center" vertical="center" wrapText="1"/>
    </xf>
    <xf numFmtId="178" fontId="16" fillId="3" borderId="21" xfId="1" applyNumberFormat="1" applyFont="1" applyFill="1" applyBorder="1" applyAlignment="1" applyProtection="1">
      <alignment horizontal="right" vertical="center" shrinkToFit="1"/>
      <protection locked="0"/>
    </xf>
    <xf numFmtId="178" fontId="16" fillId="0" borderId="21" xfId="1" applyNumberFormat="1" applyFont="1" applyFill="1" applyBorder="1" applyAlignment="1" applyProtection="1">
      <alignment horizontal="right" vertical="center"/>
    </xf>
    <xf numFmtId="0" fontId="16" fillId="3" borderId="21" xfId="1" applyFont="1" applyFill="1" applyBorder="1" applyAlignment="1" applyProtection="1">
      <alignment vertical="center" wrapText="1" shrinkToFit="1"/>
      <protection locked="0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3" borderId="22" xfId="0" applyFont="1" applyFill="1" applyBorder="1" applyAlignment="1" applyProtection="1">
      <alignment horizontal="center" vertical="center" shrinkToFit="1"/>
    </xf>
    <xf numFmtId="181" fontId="31" fillId="3" borderId="22" xfId="0" applyNumberFormat="1" applyFont="1" applyFill="1" applyBorder="1" applyAlignment="1" applyProtection="1">
      <alignment horizontal="center" vertical="center" wrapText="1"/>
    </xf>
    <xf numFmtId="0" fontId="31" fillId="3" borderId="22" xfId="0" applyFont="1" applyFill="1" applyBorder="1" applyAlignment="1" applyProtection="1">
      <alignment horizontal="center" vertical="center" wrapText="1"/>
    </xf>
    <xf numFmtId="176" fontId="31" fillId="3" borderId="22" xfId="0" applyNumberFormat="1" applyFont="1" applyFill="1" applyBorder="1" applyAlignment="1" applyProtection="1">
      <alignment horizontal="center" vertical="center" shrinkToFit="1"/>
    </xf>
    <xf numFmtId="176" fontId="31" fillId="0" borderId="22" xfId="0" applyNumberFormat="1" applyFont="1" applyFill="1" applyBorder="1" applyAlignment="1" applyProtection="1">
      <alignment horizontal="center" vertical="center" shrinkToFit="1"/>
    </xf>
    <xf numFmtId="176" fontId="31" fillId="3" borderId="22" xfId="0" applyNumberFormat="1" applyFont="1" applyFill="1" applyBorder="1" applyAlignment="1" applyProtection="1">
      <alignment horizontal="center" vertical="center" wrapText="1"/>
    </xf>
    <xf numFmtId="176" fontId="31" fillId="0" borderId="22" xfId="0" applyNumberFormat="1" applyFont="1" applyFill="1" applyBorder="1" applyAlignment="1" applyProtection="1">
      <alignment horizontal="center" vertical="center" wrapText="1"/>
    </xf>
    <xf numFmtId="178" fontId="31" fillId="3" borderId="22" xfId="0" applyNumberFormat="1" applyFont="1" applyFill="1" applyBorder="1" applyAlignment="1" applyProtection="1">
      <alignment horizontal="right" vertical="center" wrapText="1"/>
    </xf>
    <xf numFmtId="178" fontId="16" fillId="0" borderId="22" xfId="1" applyNumberFormat="1" applyFont="1" applyFill="1" applyBorder="1" applyAlignment="1" applyProtection="1">
      <alignment horizontal="right" vertical="center"/>
    </xf>
    <xf numFmtId="0" fontId="31" fillId="3" borderId="22" xfId="0" applyFont="1" applyFill="1" applyBorder="1" applyAlignment="1" applyProtection="1">
      <alignment horizontal="left" vertical="center" wrapText="1"/>
    </xf>
    <xf numFmtId="0" fontId="28" fillId="0" borderId="0" xfId="2" applyFont="1" applyAlignment="1" applyProtection="1">
      <alignment vertical="center"/>
    </xf>
    <xf numFmtId="0" fontId="10" fillId="0" borderId="0" xfId="3" applyFont="1" applyFill="1" applyProtection="1">
      <alignment vertical="center"/>
    </xf>
    <xf numFmtId="0" fontId="10" fillId="6" borderId="0" xfId="3" applyFont="1" applyFill="1" applyProtection="1">
      <alignment vertical="center"/>
      <protection locked="0"/>
    </xf>
    <xf numFmtId="0" fontId="24" fillId="5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6" fillId="5" borderId="0" xfId="0" applyFont="1" applyFill="1" applyAlignment="1">
      <alignment horizontal="center" vertical="center"/>
    </xf>
    <xf numFmtId="179" fontId="10" fillId="0" borderId="0" xfId="3" applyNumberFormat="1" applyFont="1" applyAlignment="1" applyProtection="1">
      <alignment vertical="center" shrinkToFit="1"/>
    </xf>
    <xf numFmtId="0" fontId="21" fillId="3" borderId="0" xfId="3" applyFont="1" applyFill="1" applyBorder="1" applyAlignment="1" applyProtection="1">
      <alignment horizontal="center" vertical="center" shrinkToFit="1"/>
      <protection locked="0"/>
    </xf>
    <xf numFmtId="0" fontId="10" fillId="0" borderId="0" xfId="3" applyFont="1" applyAlignment="1" applyProtection="1">
      <alignment horizontal="center" vertical="center"/>
    </xf>
    <xf numFmtId="3" fontId="10" fillId="0" borderId="0" xfId="3" applyNumberFormat="1" applyFont="1" applyFill="1" applyAlignment="1" applyProtection="1">
      <alignment vertical="center"/>
    </xf>
    <xf numFmtId="3" fontId="10" fillId="0" borderId="0" xfId="3" applyNumberFormat="1" applyFont="1" applyAlignment="1" applyProtection="1">
      <alignment vertical="center"/>
    </xf>
    <xf numFmtId="0" fontId="21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Alignment="1" applyProtection="1">
      <alignment vertical="center"/>
    </xf>
    <xf numFmtId="0" fontId="24" fillId="0" borderId="1" xfId="0" applyFont="1" applyBorder="1" applyAlignment="1" applyProtection="1">
      <alignment horizontal="center" vertical="center" textRotation="255" readingOrder="1"/>
    </xf>
    <xf numFmtId="180" fontId="18" fillId="0" borderId="1" xfId="0" applyNumberFormat="1" applyFont="1" applyBorder="1" applyAlignment="1" applyProtection="1">
      <alignment horizontal="center" vertical="center"/>
    </xf>
    <xf numFmtId="180" fontId="18" fillId="3" borderId="1" xfId="0" applyNumberFormat="1" applyFont="1" applyFill="1" applyBorder="1" applyAlignment="1" applyProtection="1">
      <alignment horizontal="center" vertical="center" shrinkToFit="1"/>
      <protection locked="0"/>
    </xf>
    <xf numFmtId="180" fontId="18" fillId="3" borderId="18" xfId="0" applyNumberFormat="1" applyFont="1" applyFill="1" applyBorder="1" applyAlignment="1" applyProtection="1">
      <alignment horizontal="center" vertical="center" shrinkToFit="1"/>
      <protection locked="0"/>
    </xf>
    <xf numFmtId="180" fontId="18" fillId="3" borderId="32" xfId="0" applyNumberFormat="1" applyFont="1" applyFill="1" applyBorder="1" applyAlignment="1" applyProtection="1">
      <alignment horizontal="center" vertical="center" shrinkToFit="1"/>
      <protection locked="0"/>
    </xf>
    <xf numFmtId="180" fontId="18" fillId="0" borderId="2" xfId="0" applyNumberFormat="1" applyFont="1" applyBorder="1" applyAlignment="1" applyProtection="1">
      <alignment horizontal="center" vertical="center"/>
    </xf>
    <xf numFmtId="180" fontId="18" fillId="3" borderId="2" xfId="0" applyNumberFormat="1" applyFont="1" applyFill="1" applyBorder="1" applyAlignment="1" applyProtection="1">
      <alignment vertical="center"/>
      <protection locked="0"/>
    </xf>
    <xf numFmtId="180" fontId="18" fillId="0" borderId="35" xfId="0" applyNumberFormat="1" applyFont="1" applyBorder="1" applyAlignment="1" applyProtection="1">
      <alignment horizontal="center" vertical="center"/>
    </xf>
    <xf numFmtId="180" fontId="18" fillId="3" borderId="35" xfId="0" applyNumberFormat="1" applyFont="1" applyFill="1" applyBorder="1" applyAlignment="1" applyProtection="1">
      <alignment vertical="center"/>
      <protection locked="0"/>
    </xf>
    <xf numFmtId="180" fontId="18" fillId="3" borderId="1" xfId="0" applyNumberFormat="1" applyFont="1" applyFill="1" applyBorder="1" applyAlignment="1" applyProtection="1">
      <alignment vertical="center"/>
      <protection locked="0"/>
    </xf>
    <xf numFmtId="180" fontId="18" fillId="3" borderId="33" xfId="0" applyNumberFormat="1" applyFont="1" applyFill="1" applyBorder="1" applyAlignment="1" applyProtection="1">
      <alignment horizontal="center" vertical="center" shrinkToFit="1"/>
      <protection locked="0"/>
    </xf>
    <xf numFmtId="180" fontId="18" fillId="3" borderId="20" xfId="0" applyNumberFormat="1" applyFont="1" applyFill="1" applyBorder="1" applyAlignment="1" applyProtection="1">
      <alignment horizontal="center" vertical="center" shrinkToFit="1"/>
      <protection locked="0"/>
    </xf>
    <xf numFmtId="180" fontId="18" fillId="0" borderId="1" xfId="0" applyNumberFormat="1" applyFont="1" applyFill="1" applyBorder="1" applyAlignment="1" applyProtection="1">
      <alignment horizontal="center" vertical="center"/>
    </xf>
    <xf numFmtId="49" fontId="18" fillId="3" borderId="33" xfId="0" applyNumberFormat="1" applyFont="1" applyFill="1" applyBorder="1" applyAlignment="1" applyProtection="1">
      <alignment horizontal="center" vertical="center"/>
      <protection locked="0"/>
    </xf>
    <xf numFmtId="49" fontId="18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32" xfId="0" applyNumberFormat="1" applyFont="1" applyFill="1" applyBorder="1" applyAlignment="1" applyProtection="1">
      <alignment horizontal="center" vertical="center"/>
      <protection locked="0"/>
    </xf>
    <xf numFmtId="49" fontId="21" fillId="3" borderId="0" xfId="3" applyNumberFormat="1" applyFont="1" applyFill="1" applyBorder="1" applyAlignment="1" applyProtection="1">
      <alignment horizontal="center" vertical="center" shrinkToFit="1"/>
      <protection locked="0"/>
    </xf>
    <xf numFmtId="0" fontId="14" fillId="0" borderId="8" xfId="2" applyFont="1" applyBorder="1" applyAlignment="1" applyProtection="1">
      <alignment vertical="center" shrinkToFit="1"/>
    </xf>
    <xf numFmtId="0" fontId="14" fillId="0" borderId="22" xfId="2" applyFont="1" applyBorder="1" applyAlignment="1" applyProtection="1">
      <alignment horizontal="center" vertical="center"/>
    </xf>
    <xf numFmtId="177" fontId="14" fillId="0" borderId="22" xfId="2" applyNumberFormat="1" applyFont="1" applyBorder="1" applyAlignment="1" applyProtection="1">
      <alignment vertical="center"/>
    </xf>
    <xf numFmtId="0" fontId="14" fillId="0" borderId="22" xfId="2" applyFont="1" applyBorder="1" applyAlignment="1" applyProtection="1">
      <alignment vertical="center"/>
    </xf>
    <xf numFmtId="0" fontId="14" fillId="0" borderId="21" xfId="2" applyFont="1" applyBorder="1" applyAlignment="1" applyProtection="1">
      <alignment horizontal="center" vertical="center"/>
    </xf>
    <xf numFmtId="177" fontId="14" fillId="0" borderId="21" xfId="2" applyNumberFormat="1" applyFont="1" applyBorder="1" applyAlignment="1" applyProtection="1">
      <alignment vertical="center"/>
    </xf>
    <xf numFmtId="0" fontId="14" fillId="0" borderId="21" xfId="2" applyFont="1" applyBorder="1" applyAlignment="1" applyProtection="1">
      <alignment vertical="center"/>
    </xf>
    <xf numFmtId="0" fontId="14" fillId="0" borderId="1" xfId="2" applyFont="1" applyBorder="1" applyAlignment="1" applyProtection="1">
      <alignment horizontal="center" vertical="center"/>
    </xf>
    <xf numFmtId="177" fontId="14" fillId="0" borderId="1" xfId="2" applyNumberFormat="1" applyFont="1" applyBorder="1" applyAlignment="1" applyProtection="1">
      <alignment vertical="center"/>
    </xf>
    <xf numFmtId="0" fontId="14" fillId="0" borderId="1" xfId="2" applyFont="1" applyBorder="1" applyAlignment="1" applyProtection="1">
      <alignment vertical="center"/>
    </xf>
    <xf numFmtId="177" fontId="14" fillId="0" borderId="18" xfId="3" applyNumberFormat="1" applyFont="1" applyFill="1" applyBorder="1" applyAlignment="1" applyProtection="1">
      <alignment vertical="center" shrinkToFit="1"/>
    </xf>
    <xf numFmtId="177" fontId="14" fillId="0" borderId="19" xfId="3" applyNumberFormat="1" applyFont="1" applyFill="1" applyBorder="1" applyAlignment="1" applyProtection="1">
      <alignment vertical="center" shrinkToFit="1"/>
    </xf>
    <xf numFmtId="177" fontId="14" fillId="0" borderId="20" xfId="3" applyNumberFormat="1" applyFont="1" applyFill="1" applyBorder="1" applyAlignment="1" applyProtection="1">
      <alignment vertical="center" shrinkToFit="1"/>
    </xf>
    <xf numFmtId="0" fontId="15" fillId="0" borderId="16" xfId="2" applyFont="1" applyBorder="1" applyAlignment="1" applyProtection="1">
      <alignment horizontal="left" vertical="center" wrapText="1"/>
    </xf>
    <xf numFmtId="0" fontId="15" fillId="0" borderId="0" xfId="2" applyFont="1" applyAlignment="1" applyProtection="1">
      <alignment horizontal="left" vertical="center" wrapText="1"/>
    </xf>
    <xf numFmtId="0" fontId="12" fillId="0" borderId="0" xfId="2" applyFont="1" applyAlignment="1" applyProtection="1">
      <alignment horizontal="center" vertical="center"/>
    </xf>
    <xf numFmtId="0" fontId="16" fillId="0" borderId="1" xfId="2" applyFont="1" applyBorder="1" applyAlignment="1" applyProtection="1">
      <alignment horizontal="center" vertical="center" wrapText="1"/>
    </xf>
    <xf numFmtId="178" fontId="16" fillId="0" borderId="30" xfId="1" applyNumberFormat="1" applyFont="1" applyBorder="1" applyAlignment="1" applyProtection="1">
      <alignment horizontal="center" vertical="center"/>
    </xf>
    <xf numFmtId="178" fontId="16" fillId="0" borderId="28" xfId="1" applyNumberFormat="1" applyFont="1" applyBorder="1" applyAlignment="1" applyProtection="1">
      <alignment horizontal="center" vertical="center"/>
    </xf>
    <xf numFmtId="178" fontId="16" fillId="0" borderId="29" xfId="1" applyNumberFormat="1" applyFont="1" applyBorder="1" applyAlignment="1" applyProtection="1">
      <alignment horizontal="center" vertical="center"/>
    </xf>
    <xf numFmtId="178" fontId="16" fillId="0" borderId="27" xfId="1" applyNumberFormat="1" applyFont="1" applyBorder="1" applyAlignment="1" applyProtection="1">
      <alignment vertical="center"/>
    </xf>
    <xf numFmtId="178" fontId="16" fillId="0" borderId="28" xfId="1" applyNumberFormat="1" applyFont="1" applyBorder="1" applyAlignment="1" applyProtection="1">
      <alignment vertical="center"/>
    </xf>
    <xf numFmtId="178" fontId="16" fillId="0" borderId="31" xfId="1" applyNumberFormat="1" applyFont="1" applyBorder="1" applyAlignment="1" applyProtection="1">
      <alignment vertical="center"/>
    </xf>
    <xf numFmtId="0" fontId="19" fillId="0" borderId="1" xfId="1" applyFont="1" applyBorder="1" applyAlignment="1" applyProtection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</xf>
    <xf numFmtId="178" fontId="18" fillId="0" borderId="2" xfId="1" applyNumberFormat="1" applyFont="1" applyBorder="1" applyAlignment="1" applyProtection="1">
      <alignment vertical="center" wrapText="1"/>
    </xf>
    <xf numFmtId="0" fontId="18" fillId="0" borderId="18" xfId="1" applyFont="1" applyBorder="1" applyAlignment="1" applyProtection="1">
      <alignment vertical="center" wrapText="1"/>
    </xf>
    <xf numFmtId="0" fontId="18" fillId="0" borderId="19" xfId="1" applyFont="1" applyBorder="1" applyAlignment="1" applyProtection="1">
      <alignment vertical="center" wrapText="1"/>
    </xf>
    <xf numFmtId="0" fontId="18" fillId="0" borderId="20" xfId="1" applyFont="1" applyBorder="1" applyAlignment="1" applyProtection="1">
      <alignment vertical="center" wrapText="1"/>
    </xf>
    <xf numFmtId="178" fontId="18" fillId="0" borderId="18" xfId="1" applyNumberFormat="1" applyFont="1" applyBorder="1" applyAlignment="1" applyProtection="1">
      <alignment vertical="center" wrapText="1"/>
    </xf>
    <xf numFmtId="178" fontId="18" fillId="0" borderId="19" xfId="1" applyNumberFormat="1" applyFont="1" applyBorder="1" applyAlignment="1" applyProtection="1">
      <alignment vertical="center" wrapText="1"/>
    </xf>
    <xf numFmtId="178" fontId="18" fillId="0" borderId="20" xfId="1" applyNumberFormat="1" applyFont="1" applyBorder="1" applyAlignment="1" applyProtection="1">
      <alignment vertical="center" wrapText="1"/>
    </xf>
    <xf numFmtId="0" fontId="18" fillId="0" borderId="13" xfId="1" applyFont="1" applyBorder="1" applyAlignment="1" applyProtection="1">
      <alignment horizontal="center" vertical="center" wrapText="1"/>
    </xf>
    <xf numFmtId="0" fontId="18" fillId="0" borderId="14" xfId="1" applyFont="1" applyBorder="1" applyAlignment="1" applyProtection="1">
      <alignment horizontal="center" vertical="center" wrapText="1"/>
    </xf>
    <xf numFmtId="0" fontId="18" fillId="0" borderId="15" xfId="1" applyFont="1" applyBorder="1" applyAlignment="1" applyProtection="1">
      <alignment horizontal="center" vertical="center" wrapText="1"/>
    </xf>
    <xf numFmtId="0" fontId="18" fillId="0" borderId="7" xfId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vertical="center" wrapText="1"/>
    </xf>
    <xf numFmtId="0" fontId="18" fillId="0" borderId="9" xfId="1" applyFont="1" applyBorder="1" applyAlignment="1" applyProtection="1">
      <alignment horizontal="center" vertical="center" wrapText="1"/>
    </xf>
    <xf numFmtId="0" fontId="18" fillId="0" borderId="23" xfId="1" applyFont="1" applyBorder="1" applyAlignment="1" applyProtection="1">
      <alignment vertical="center" wrapText="1"/>
    </xf>
    <xf numFmtId="0" fontId="18" fillId="0" borderId="24" xfId="1" applyFont="1" applyBorder="1" applyAlignment="1" applyProtection="1">
      <alignment vertical="center" wrapText="1"/>
    </xf>
    <xf numFmtId="0" fontId="18" fillId="0" borderId="25" xfId="1" applyFont="1" applyBorder="1" applyAlignment="1" applyProtection="1">
      <alignment vertical="center" wrapText="1"/>
    </xf>
    <xf numFmtId="0" fontId="18" fillId="0" borderId="26" xfId="1" applyFont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right" vertical="center"/>
    </xf>
    <xf numFmtId="0" fontId="16" fillId="0" borderId="2" xfId="1" applyFont="1" applyBorder="1" applyAlignment="1" applyProtection="1">
      <alignment horizontal="center" vertical="center" textRotation="255"/>
    </xf>
    <xf numFmtId="0" fontId="16" fillId="0" borderId="6" xfId="1" applyFont="1" applyBorder="1" applyAlignment="1" applyProtection="1">
      <alignment horizontal="center" vertical="center" textRotation="255"/>
    </xf>
    <xf numFmtId="0" fontId="16" fillId="0" borderId="21" xfId="1" applyFont="1" applyBorder="1" applyAlignment="1" applyProtection="1">
      <alignment horizontal="center" vertical="center" textRotation="255"/>
    </xf>
    <xf numFmtId="0" fontId="16" fillId="3" borderId="3" xfId="1" applyFont="1" applyFill="1" applyBorder="1" applyAlignment="1" applyProtection="1">
      <alignment vertical="center" shrinkToFit="1"/>
      <protection locked="0"/>
    </xf>
    <xf numFmtId="0" fontId="16" fillId="3" borderId="4" xfId="1" applyFont="1" applyFill="1" applyBorder="1" applyAlignment="1" applyProtection="1">
      <alignment vertical="center" shrinkToFit="1"/>
      <protection locked="0"/>
    </xf>
    <xf numFmtId="0" fontId="16" fillId="3" borderId="5" xfId="1" applyFont="1" applyFill="1" applyBorder="1" applyAlignment="1" applyProtection="1">
      <alignment vertical="center" shrinkToFit="1"/>
      <protection locked="0"/>
    </xf>
    <xf numFmtId="0" fontId="16" fillId="3" borderId="10" xfId="1" applyFont="1" applyFill="1" applyBorder="1" applyAlignment="1" applyProtection="1">
      <alignment vertical="center" shrinkToFit="1"/>
      <protection locked="0"/>
    </xf>
    <xf numFmtId="0" fontId="16" fillId="3" borderId="11" xfId="1" applyFont="1" applyFill="1" applyBorder="1" applyAlignment="1" applyProtection="1">
      <alignment vertical="center" shrinkToFit="1"/>
      <protection locked="0"/>
    </xf>
    <xf numFmtId="0" fontId="16" fillId="3" borderId="12" xfId="1" applyFont="1" applyFill="1" applyBorder="1" applyAlignment="1" applyProtection="1">
      <alignment vertical="center" shrinkToFit="1"/>
      <protection locked="0"/>
    </xf>
    <xf numFmtId="0" fontId="16" fillId="0" borderId="13" xfId="1" applyFont="1" applyBorder="1" applyAlignment="1" applyProtection="1">
      <alignment vertical="center"/>
    </xf>
    <xf numFmtId="0" fontId="16" fillId="0" borderId="14" xfId="1" applyFont="1" applyBorder="1" applyAlignment="1" applyProtection="1">
      <alignment vertical="center"/>
    </xf>
    <xf numFmtId="0" fontId="16" fillId="0" borderId="15" xfId="1" applyFont="1" applyBorder="1" applyAlignment="1" applyProtection="1">
      <alignment vertical="center"/>
    </xf>
    <xf numFmtId="0" fontId="16" fillId="0" borderId="16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/>
    </xf>
    <xf numFmtId="0" fontId="16" fillId="0" borderId="17" xfId="1" applyFont="1" applyBorder="1" applyAlignment="1" applyProtection="1">
      <alignment vertical="center"/>
    </xf>
    <xf numFmtId="0" fontId="16" fillId="0" borderId="7" xfId="1" applyFont="1" applyBorder="1" applyAlignment="1" applyProtection="1">
      <alignment vertical="center"/>
    </xf>
    <xf numFmtId="0" fontId="16" fillId="0" borderId="8" xfId="1" applyFont="1" applyBorder="1" applyAlignment="1" applyProtection="1">
      <alignment vertical="center"/>
    </xf>
    <xf numFmtId="0" fontId="16" fillId="0" borderId="9" xfId="1" applyFont="1" applyBorder="1" applyAlignment="1" applyProtection="1">
      <alignment vertical="center"/>
    </xf>
    <xf numFmtId="0" fontId="16" fillId="3" borderId="14" xfId="1" applyNumberFormat="1" applyFont="1" applyFill="1" applyBorder="1" applyAlignment="1" applyProtection="1">
      <alignment horizontal="center" vertical="center" shrinkToFit="1"/>
      <protection locked="0"/>
    </xf>
    <xf numFmtId="0" fontId="16" fillId="3" borderId="16" xfId="1" applyFont="1" applyFill="1" applyBorder="1" applyAlignment="1" applyProtection="1">
      <alignment vertical="center" shrinkToFit="1"/>
      <protection locked="0"/>
    </xf>
    <xf numFmtId="0" fontId="16" fillId="3" borderId="0" xfId="1" applyFont="1" applyFill="1" applyBorder="1" applyAlignment="1" applyProtection="1">
      <alignment vertical="center" shrinkToFit="1"/>
      <protection locked="0"/>
    </xf>
    <xf numFmtId="0" fontId="16" fillId="3" borderId="17" xfId="1" applyFont="1" applyFill="1" applyBorder="1" applyAlignment="1" applyProtection="1">
      <alignment vertical="center" shrinkToFit="1"/>
      <protection locked="0"/>
    </xf>
    <xf numFmtId="0" fontId="16" fillId="3" borderId="7" xfId="1" applyFont="1" applyFill="1" applyBorder="1" applyAlignment="1" applyProtection="1">
      <alignment vertical="center" shrinkToFit="1"/>
      <protection locked="0"/>
    </xf>
    <xf numFmtId="0" fontId="16" fillId="3" borderId="8" xfId="1" applyFont="1" applyFill="1" applyBorder="1" applyAlignment="1" applyProtection="1">
      <alignment vertical="center" shrinkToFit="1"/>
      <protection locked="0"/>
    </xf>
    <xf numFmtId="0" fontId="16" fillId="3" borderId="9" xfId="1" applyFont="1" applyFill="1" applyBorder="1" applyAlignment="1" applyProtection="1">
      <alignment vertical="center" shrinkToFit="1"/>
      <protection locked="0"/>
    </xf>
    <xf numFmtId="0" fontId="16" fillId="3" borderId="18" xfId="1" applyFont="1" applyFill="1" applyBorder="1" applyAlignment="1" applyProtection="1">
      <alignment vertical="center" shrinkToFit="1"/>
      <protection locked="0"/>
    </xf>
    <xf numFmtId="0" fontId="16" fillId="3" borderId="19" xfId="1" applyFont="1" applyFill="1" applyBorder="1" applyAlignment="1" applyProtection="1">
      <alignment vertical="center" shrinkToFit="1"/>
      <protection locked="0"/>
    </xf>
    <xf numFmtId="0" fontId="16" fillId="3" borderId="20" xfId="1" applyFont="1" applyFill="1" applyBorder="1" applyAlignment="1" applyProtection="1">
      <alignment vertical="center" shrinkToFit="1"/>
      <protection locked="0"/>
    </xf>
    <xf numFmtId="0" fontId="30" fillId="3" borderId="18" xfId="4" applyFont="1" applyFill="1" applyBorder="1" applyAlignment="1" applyProtection="1">
      <alignment vertical="center" shrinkToFit="1"/>
      <protection locked="0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179" fontId="10" fillId="0" borderId="0" xfId="3" applyNumberFormat="1" applyFont="1" applyFill="1" applyAlignment="1" applyProtection="1">
      <alignment vertical="center" shrinkToFit="1"/>
    </xf>
    <xf numFmtId="49" fontId="16" fillId="3" borderId="14" xfId="1" applyNumberFormat="1" applyFont="1" applyFill="1" applyBorder="1" applyAlignment="1" applyProtection="1">
      <alignment horizontal="center" vertical="center" shrinkToFit="1"/>
      <protection locked="0"/>
    </xf>
    <xf numFmtId="0" fontId="17" fillId="3" borderId="18" xfId="4" applyFont="1" applyFill="1" applyBorder="1" applyAlignment="1" applyProtection="1">
      <alignment vertical="center" shrinkToFit="1"/>
      <protection locked="0"/>
    </xf>
  </cellXfs>
  <cellStyles count="6">
    <cellStyle name="ハイパーリンク" xfId="4" builtinId="8"/>
    <cellStyle name="標準" xfId="0" builtinId="0"/>
    <cellStyle name="標準 2" xfId="1"/>
    <cellStyle name="標準 2 2" xfId="2"/>
    <cellStyle name="標準 3" xfId="3"/>
    <cellStyle name="標準 4" xf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EFCFE"/>
      <color rgb="FF74F6F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76</xdr:row>
      <xdr:rowOff>104775</xdr:rowOff>
    </xdr:from>
    <xdr:to>
      <xdr:col>4</xdr:col>
      <xdr:colOff>609600</xdr:colOff>
      <xdr:row>77</xdr:row>
      <xdr:rowOff>57150</xdr:rowOff>
    </xdr:to>
    <xdr:sp macro="" textlink="">
      <xdr:nvSpPr>
        <xdr:cNvPr id="4" name="ストライプ矢印 3"/>
        <xdr:cNvSpPr/>
      </xdr:nvSpPr>
      <xdr:spPr>
        <a:xfrm>
          <a:off x="3086100" y="16535400"/>
          <a:ext cx="523875" cy="190500"/>
        </a:xfrm>
        <a:prstGeom prst="stripedRigh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32</xdr:row>
      <xdr:rowOff>123825</xdr:rowOff>
    </xdr:from>
    <xdr:to>
      <xdr:col>4</xdr:col>
      <xdr:colOff>600075</xdr:colOff>
      <xdr:row>33</xdr:row>
      <xdr:rowOff>76200</xdr:rowOff>
    </xdr:to>
    <xdr:sp macro="" textlink="">
      <xdr:nvSpPr>
        <xdr:cNvPr id="6" name="ストライプ矢印 5"/>
        <xdr:cNvSpPr/>
      </xdr:nvSpPr>
      <xdr:spPr>
        <a:xfrm>
          <a:off x="3095625" y="6791325"/>
          <a:ext cx="523875" cy="190500"/>
        </a:xfrm>
        <a:prstGeom prst="stripedRigh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</xdr:colOff>
      <xdr:row>35</xdr:row>
      <xdr:rowOff>28575</xdr:rowOff>
    </xdr:from>
    <xdr:to>
      <xdr:col>4</xdr:col>
      <xdr:colOff>600075</xdr:colOff>
      <xdr:row>35</xdr:row>
      <xdr:rowOff>219075</xdr:rowOff>
    </xdr:to>
    <xdr:sp macro="" textlink="">
      <xdr:nvSpPr>
        <xdr:cNvPr id="7" name="ストライプ矢印 6"/>
        <xdr:cNvSpPr/>
      </xdr:nvSpPr>
      <xdr:spPr>
        <a:xfrm>
          <a:off x="3095625" y="7410450"/>
          <a:ext cx="523875" cy="190500"/>
        </a:xfrm>
        <a:prstGeom prst="stripedRigh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79</xdr:row>
      <xdr:rowOff>123825</xdr:rowOff>
    </xdr:from>
    <xdr:to>
      <xdr:col>4</xdr:col>
      <xdr:colOff>628650</xdr:colOff>
      <xdr:row>80</xdr:row>
      <xdr:rowOff>76200</xdr:rowOff>
    </xdr:to>
    <xdr:sp macro="" textlink="">
      <xdr:nvSpPr>
        <xdr:cNvPr id="9" name="ストライプ矢印 8"/>
        <xdr:cNvSpPr/>
      </xdr:nvSpPr>
      <xdr:spPr>
        <a:xfrm>
          <a:off x="3105150" y="18221325"/>
          <a:ext cx="523875" cy="190500"/>
        </a:xfrm>
        <a:prstGeom prst="stripedRigh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108</xdr:row>
      <xdr:rowOff>19050</xdr:rowOff>
    </xdr:from>
    <xdr:to>
      <xdr:col>4</xdr:col>
      <xdr:colOff>628650</xdr:colOff>
      <xdr:row>108</xdr:row>
      <xdr:rowOff>209550</xdr:rowOff>
    </xdr:to>
    <xdr:sp macro="" textlink="">
      <xdr:nvSpPr>
        <xdr:cNvPr id="12" name="ストライプ矢印 11"/>
        <xdr:cNvSpPr/>
      </xdr:nvSpPr>
      <xdr:spPr>
        <a:xfrm>
          <a:off x="3105150" y="24069675"/>
          <a:ext cx="523875" cy="190500"/>
        </a:xfrm>
        <a:prstGeom prst="stripedRightArrow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29</xdr:row>
          <xdr:rowOff>0</xdr:rowOff>
        </xdr:from>
        <xdr:to>
          <xdr:col>2</xdr:col>
          <xdr:colOff>104775</xdr:colOff>
          <xdr:row>30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31</xdr:row>
          <xdr:rowOff>0</xdr:rowOff>
        </xdr:from>
        <xdr:to>
          <xdr:col>2</xdr:col>
          <xdr:colOff>104775</xdr:colOff>
          <xdr:row>32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247650</xdr:rowOff>
    </xdr:from>
    <xdr:to>
      <xdr:col>8</xdr:col>
      <xdr:colOff>848967</xdr:colOff>
      <xdr:row>1</xdr:row>
      <xdr:rowOff>8334</xdr:rowOff>
    </xdr:to>
    <xdr:sp macro="" textlink="">
      <xdr:nvSpPr>
        <xdr:cNvPr id="2" name="右中かっこ 1"/>
        <xdr:cNvSpPr/>
      </xdr:nvSpPr>
      <xdr:spPr>
        <a:xfrm rot="16200000">
          <a:off x="6783017" y="-1839542"/>
          <a:ext cx="179784" cy="435416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24848</xdr:colOff>
      <xdr:row>0</xdr:row>
      <xdr:rowOff>250819</xdr:rowOff>
    </xdr:from>
    <xdr:to>
      <xdr:col>18</xdr:col>
      <xdr:colOff>1477</xdr:colOff>
      <xdr:row>1</xdr:row>
      <xdr:rowOff>11503</xdr:rowOff>
    </xdr:to>
    <xdr:sp macro="" textlink="">
      <xdr:nvSpPr>
        <xdr:cNvPr id="3" name="右中かっこ 2"/>
        <xdr:cNvSpPr/>
      </xdr:nvSpPr>
      <xdr:spPr>
        <a:xfrm rot="16200000">
          <a:off x="12548658" y="-3205191"/>
          <a:ext cx="179784" cy="7091804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jin@nishi.or.jp" TargetMode="External"/><Relationship Id="rId2" Type="http://schemas.openxmlformats.org/officeDocument/2006/relationships/hyperlink" Target="mailto:hojin@nishi.or.jp" TargetMode="External"/><Relationship Id="rId1" Type="http://schemas.openxmlformats.org/officeDocument/2006/relationships/hyperlink" Target="mailto:hojin@nishi.or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ojin@nishi.or.j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L121"/>
  <sheetViews>
    <sheetView tabSelected="1" view="pageBreakPreview" zoomScaleNormal="100" zoomScaleSheetLayoutView="100" workbookViewId="0"/>
  </sheetViews>
  <sheetFormatPr defaultRowHeight="18.75"/>
  <cols>
    <col min="1" max="1" width="12.375" style="2" customWidth="1"/>
    <col min="2" max="11" width="9" style="2"/>
    <col min="12" max="12" width="7.375" style="2" customWidth="1"/>
    <col min="13" max="16384" width="9" style="2"/>
  </cols>
  <sheetData>
    <row r="2" spans="1:1">
      <c r="A2" s="1" t="s">
        <v>78</v>
      </c>
    </row>
    <row r="3" spans="1:1">
      <c r="A3" s="2" t="s">
        <v>73</v>
      </c>
    </row>
    <row r="4" spans="1:1">
      <c r="A4" s="2" t="s">
        <v>77</v>
      </c>
    </row>
    <row r="5" spans="1:1">
      <c r="A5" s="2" t="s">
        <v>76</v>
      </c>
    </row>
    <row r="6" spans="1:1">
      <c r="A6" s="2" t="s">
        <v>106</v>
      </c>
    </row>
    <row r="7" spans="1:1">
      <c r="A7" s="2" t="s">
        <v>227</v>
      </c>
    </row>
    <row r="9" spans="1:1">
      <c r="A9" s="2" t="s">
        <v>228</v>
      </c>
    </row>
    <row r="10" spans="1:1">
      <c r="A10" s="2" t="s">
        <v>229</v>
      </c>
    </row>
    <row r="11" spans="1:1">
      <c r="A11" s="41" t="s">
        <v>215</v>
      </c>
    </row>
    <row r="12" spans="1:1">
      <c r="A12" s="41" t="s">
        <v>248</v>
      </c>
    </row>
    <row r="13" spans="1:1">
      <c r="A13" s="41" t="s">
        <v>174</v>
      </c>
    </row>
    <row r="14" spans="1:1">
      <c r="A14" s="41" t="s">
        <v>230</v>
      </c>
    </row>
    <row r="15" spans="1:1">
      <c r="A15" s="41" t="s">
        <v>231</v>
      </c>
    </row>
    <row r="17" spans="1:12">
      <c r="A17" s="2" t="s">
        <v>161</v>
      </c>
    </row>
    <row r="18" spans="1:12">
      <c r="A18" s="2" t="s">
        <v>147</v>
      </c>
    </row>
    <row r="20" spans="1:12">
      <c r="A20" s="2" t="s">
        <v>232</v>
      </c>
    </row>
    <row r="22" spans="1:12">
      <c r="A22" s="2" t="s">
        <v>75</v>
      </c>
    </row>
    <row r="23" spans="1:12">
      <c r="A23" s="2" t="s">
        <v>233</v>
      </c>
    </row>
    <row r="25" spans="1:12">
      <c r="A25" s="2" t="s">
        <v>107</v>
      </c>
    </row>
    <row r="26" spans="1:12">
      <c r="A26" s="2" t="s">
        <v>74</v>
      </c>
    </row>
    <row r="27" spans="1:12">
      <c r="A27" s="2" t="s">
        <v>101</v>
      </c>
    </row>
    <row r="29" spans="1:12">
      <c r="A29" s="2" t="s">
        <v>256</v>
      </c>
    </row>
    <row r="31" spans="1:12" s="15" customFormat="1">
      <c r="A31" s="15" t="s">
        <v>129</v>
      </c>
      <c r="B31" s="16" t="s">
        <v>130</v>
      </c>
    </row>
    <row r="32" spans="1:12" s="15" customFormat="1">
      <c r="A32" s="19" t="s">
        <v>210</v>
      </c>
      <c r="B32" s="19"/>
      <c r="C32" s="19"/>
      <c r="D32" s="19"/>
      <c r="E32" s="127"/>
      <c r="F32" s="125" t="s">
        <v>131</v>
      </c>
      <c r="G32" s="125"/>
      <c r="H32" s="125"/>
      <c r="I32" s="125"/>
      <c r="L32" s="14"/>
    </row>
    <row r="33" spans="1:12" s="15" customFormat="1">
      <c r="A33" s="19" t="s">
        <v>134</v>
      </c>
      <c r="B33" s="19"/>
      <c r="C33" s="19"/>
      <c r="D33" s="19"/>
      <c r="E33" s="127"/>
      <c r="F33" s="125"/>
      <c r="G33" s="125"/>
      <c r="H33" s="125"/>
      <c r="I33" s="125"/>
      <c r="L33" s="14"/>
    </row>
    <row r="34" spans="1:12" s="15" customFormat="1">
      <c r="A34" s="19" t="s">
        <v>156</v>
      </c>
      <c r="B34" s="19"/>
      <c r="C34" s="19"/>
      <c r="D34" s="19"/>
      <c r="E34" s="127"/>
      <c r="F34" s="125"/>
      <c r="G34" s="125"/>
      <c r="H34" s="125"/>
      <c r="I34" s="125"/>
      <c r="L34" s="14"/>
    </row>
    <row r="35" spans="1:12" s="15" customFormat="1">
      <c r="A35" s="19" t="s">
        <v>160</v>
      </c>
      <c r="B35" s="19"/>
      <c r="C35" s="19"/>
      <c r="D35" s="19"/>
      <c r="E35" s="127"/>
      <c r="F35" s="125"/>
      <c r="G35" s="125"/>
      <c r="H35" s="125"/>
      <c r="I35" s="125"/>
      <c r="L35" s="14"/>
    </row>
    <row r="36" spans="1:12" s="15" customFormat="1">
      <c r="A36" s="17" t="s">
        <v>133</v>
      </c>
      <c r="B36" s="17"/>
      <c r="C36" s="17"/>
      <c r="D36" s="17"/>
      <c r="E36" s="17"/>
      <c r="F36" s="17" t="s">
        <v>135</v>
      </c>
      <c r="G36" s="17"/>
      <c r="H36" s="17"/>
      <c r="I36" s="17"/>
    </row>
    <row r="38" spans="1:12">
      <c r="A38" s="2" t="s">
        <v>67</v>
      </c>
    </row>
    <row r="39" spans="1:12">
      <c r="A39" s="2" t="s">
        <v>66</v>
      </c>
    </row>
    <row r="40" spans="1:12">
      <c r="A40" s="2" t="s">
        <v>102</v>
      </c>
    </row>
    <row r="41" spans="1:12">
      <c r="A41" s="2" t="s">
        <v>137</v>
      </c>
      <c r="B41" s="2" t="s">
        <v>178</v>
      </c>
    </row>
    <row r="42" spans="1:12">
      <c r="A42" s="2" t="s">
        <v>65</v>
      </c>
      <c r="B42" s="3" t="s">
        <v>105</v>
      </c>
    </row>
    <row r="43" spans="1:12">
      <c r="B43" s="3"/>
    </row>
    <row r="44" spans="1:12">
      <c r="A44" s="2" t="s">
        <v>112</v>
      </c>
      <c r="B44" s="3"/>
    </row>
    <row r="45" spans="1:12">
      <c r="A45" s="2" t="s">
        <v>113</v>
      </c>
      <c r="B45" s="3"/>
    </row>
    <row r="46" spans="1:12">
      <c r="A46" s="2" t="s">
        <v>251</v>
      </c>
    </row>
    <row r="47" spans="1:12">
      <c r="A47" s="2" t="s">
        <v>115</v>
      </c>
    </row>
    <row r="48" spans="1:12">
      <c r="A48" s="2" t="s">
        <v>252</v>
      </c>
    </row>
    <row r="50" spans="1:1">
      <c r="A50" s="1" t="s">
        <v>165</v>
      </c>
    </row>
    <row r="51" spans="1:1">
      <c r="A51" s="2" t="s">
        <v>73</v>
      </c>
    </row>
    <row r="52" spans="1:1">
      <c r="A52" s="2" t="s">
        <v>71</v>
      </c>
    </row>
    <row r="53" spans="1:1">
      <c r="A53" s="2" t="s">
        <v>70</v>
      </c>
    </row>
    <row r="54" spans="1:1">
      <c r="A54" s="2" t="s">
        <v>108</v>
      </c>
    </row>
    <row r="55" spans="1:1">
      <c r="A55" s="2" t="s">
        <v>227</v>
      </c>
    </row>
    <row r="57" spans="1:1">
      <c r="A57" s="2" t="s">
        <v>234</v>
      </c>
    </row>
    <row r="58" spans="1:1">
      <c r="A58" s="2" t="s">
        <v>173</v>
      </c>
    </row>
    <row r="59" spans="1:1">
      <c r="A59" s="2" t="s">
        <v>171</v>
      </c>
    </row>
    <row r="61" spans="1:1">
      <c r="A61" s="2" t="s">
        <v>159</v>
      </c>
    </row>
    <row r="62" spans="1:1">
      <c r="A62" s="2" t="s">
        <v>148</v>
      </c>
    </row>
    <row r="63" spans="1:1">
      <c r="A63" s="2" t="s">
        <v>109</v>
      </c>
    </row>
    <row r="64" spans="1:1">
      <c r="A64" s="2" t="s">
        <v>103</v>
      </c>
    </row>
    <row r="66" spans="1:12">
      <c r="A66" s="2" t="s">
        <v>235</v>
      </c>
    </row>
    <row r="68" spans="1:12">
      <c r="A68" s="2" t="s">
        <v>69</v>
      </c>
    </row>
    <row r="69" spans="1:12">
      <c r="A69" s="2" t="s">
        <v>236</v>
      </c>
    </row>
    <row r="70" spans="1:12">
      <c r="A70" s="2" t="s">
        <v>68</v>
      </c>
    </row>
    <row r="71" spans="1:12">
      <c r="A71" s="2" t="s">
        <v>166</v>
      </c>
    </row>
    <row r="72" spans="1:12">
      <c r="A72" s="2" t="s">
        <v>104</v>
      </c>
    </row>
    <row r="73" spans="1:12">
      <c r="A73" s="2" t="s">
        <v>101</v>
      </c>
    </row>
    <row r="75" spans="1:12" s="15" customFormat="1">
      <c r="A75" s="15" t="s">
        <v>129</v>
      </c>
      <c r="B75" s="16" t="s">
        <v>130</v>
      </c>
    </row>
    <row r="76" spans="1:12" s="15" customFormat="1">
      <c r="A76" s="19" t="s">
        <v>211</v>
      </c>
      <c r="B76" s="19"/>
      <c r="C76" s="19"/>
      <c r="D76" s="19"/>
      <c r="E76" s="127"/>
      <c r="F76" s="125" t="s">
        <v>167</v>
      </c>
      <c r="G76" s="125"/>
      <c r="H76" s="125"/>
      <c r="I76" s="125"/>
      <c r="K76" s="5"/>
      <c r="L76" s="5"/>
    </row>
    <row r="77" spans="1:12" s="15" customFormat="1">
      <c r="A77" s="19" t="s">
        <v>132</v>
      </c>
      <c r="B77" s="19"/>
      <c r="C77" s="19"/>
      <c r="D77" s="19"/>
      <c r="E77" s="127"/>
      <c r="F77" s="125"/>
      <c r="G77" s="125"/>
      <c r="H77" s="125"/>
      <c r="I77" s="125"/>
      <c r="K77" s="5"/>
      <c r="L77" s="5"/>
    </row>
    <row r="78" spans="1:12" s="15" customFormat="1">
      <c r="A78" s="19" t="s">
        <v>155</v>
      </c>
      <c r="B78" s="19"/>
      <c r="C78" s="19"/>
      <c r="D78" s="19"/>
      <c r="E78" s="127"/>
      <c r="F78" s="125"/>
      <c r="G78" s="125"/>
      <c r="H78" s="125"/>
      <c r="I78" s="125"/>
      <c r="K78" s="5"/>
      <c r="L78" s="5"/>
    </row>
    <row r="79" spans="1:12" s="15" customFormat="1">
      <c r="A79" s="19" t="s">
        <v>160</v>
      </c>
      <c r="B79" s="19"/>
      <c r="C79" s="19"/>
      <c r="D79" s="19"/>
      <c r="E79" s="127"/>
      <c r="F79" s="125"/>
      <c r="G79" s="125"/>
      <c r="H79" s="125"/>
      <c r="I79" s="125"/>
      <c r="K79" s="5"/>
      <c r="L79" s="5"/>
    </row>
    <row r="80" spans="1:12" s="15" customFormat="1" ht="18.75" customHeight="1">
      <c r="A80" s="17" t="s">
        <v>149</v>
      </c>
      <c r="B80" s="17"/>
      <c r="C80" s="17"/>
      <c r="D80" s="17"/>
      <c r="E80" s="18"/>
      <c r="F80" s="126" t="s">
        <v>136</v>
      </c>
      <c r="G80" s="126"/>
      <c r="H80" s="126"/>
      <c r="I80" s="126"/>
      <c r="K80" s="5"/>
      <c r="L80" s="5"/>
    </row>
    <row r="81" spans="1:12" s="15" customFormat="1" ht="18.75" customHeight="1">
      <c r="A81" s="17" t="s">
        <v>133</v>
      </c>
      <c r="B81" s="17"/>
      <c r="C81" s="17"/>
      <c r="D81" s="17"/>
      <c r="E81" s="18"/>
      <c r="F81" s="126"/>
      <c r="G81" s="126"/>
      <c r="H81" s="126"/>
      <c r="I81" s="126"/>
      <c r="K81" s="5"/>
      <c r="L81" s="5"/>
    </row>
    <row r="83" spans="1:12">
      <c r="A83" s="2" t="s">
        <v>67</v>
      </c>
    </row>
    <row r="84" spans="1:12">
      <c r="A84" s="2" t="s">
        <v>66</v>
      </c>
    </row>
    <row r="85" spans="1:12">
      <c r="A85" s="2" t="s">
        <v>102</v>
      </c>
    </row>
    <row r="86" spans="1:12">
      <c r="A86" s="2" t="s">
        <v>137</v>
      </c>
      <c r="B86" s="2" t="s">
        <v>178</v>
      </c>
    </row>
    <row r="87" spans="1:12">
      <c r="A87" s="2" t="s">
        <v>65</v>
      </c>
      <c r="B87" s="3" t="s">
        <v>105</v>
      </c>
    </row>
    <row r="89" spans="1:12">
      <c r="A89" s="2" t="s">
        <v>112</v>
      </c>
      <c r="B89" s="3"/>
    </row>
    <row r="90" spans="1:12">
      <c r="A90" s="2" t="s">
        <v>113</v>
      </c>
      <c r="B90" s="3"/>
    </row>
    <row r="91" spans="1:12">
      <c r="A91" s="2" t="s">
        <v>253</v>
      </c>
    </row>
    <row r="92" spans="1:12">
      <c r="A92" s="2" t="s">
        <v>114</v>
      </c>
    </row>
    <row r="93" spans="1:12">
      <c r="A93" s="2" t="s">
        <v>254</v>
      </c>
    </row>
    <row r="95" spans="1:12">
      <c r="A95" s="1" t="s">
        <v>168</v>
      </c>
    </row>
    <row r="96" spans="1:12">
      <c r="A96" s="2" t="s">
        <v>73</v>
      </c>
    </row>
    <row r="97" spans="1:12">
      <c r="A97" s="2" t="s">
        <v>72</v>
      </c>
    </row>
    <row r="99" spans="1:12">
      <c r="A99" s="2" t="s">
        <v>169</v>
      </c>
    </row>
    <row r="100" spans="1:12">
      <c r="A100" s="4" t="s">
        <v>128</v>
      </c>
    </row>
    <row r="101" spans="1:12">
      <c r="A101" s="4" t="s">
        <v>170</v>
      </c>
    </row>
    <row r="102" spans="1:12">
      <c r="A102" s="4"/>
    </row>
    <row r="103" spans="1:12">
      <c r="A103" s="2" t="s">
        <v>209</v>
      </c>
    </row>
    <row r="104" spans="1:12">
      <c r="A104" s="2" t="s">
        <v>171</v>
      </c>
    </row>
    <row r="105" spans="1:12">
      <c r="A105" s="2" t="s">
        <v>101</v>
      </c>
    </row>
    <row r="107" spans="1:12" s="15" customFormat="1">
      <c r="A107" s="15" t="s">
        <v>129</v>
      </c>
      <c r="B107" s="16" t="s">
        <v>130</v>
      </c>
    </row>
    <row r="108" spans="1:12" s="15" customFormat="1" ht="18.75" customHeight="1">
      <c r="A108" s="19" t="s">
        <v>212</v>
      </c>
      <c r="B108" s="19"/>
      <c r="C108" s="19"/>
      <c r="D108" s="19"/>
      <c r="E108" s="40"/>
      <c r="F108" s="125" t="s">
        <v>131</v>
      </c>
      <c r="G108" s="125"/>
      <c r="H108" s="125"/>
      <c r="I108" s="125"/>
      <c r="K108" s="5"/>
      <c r="L108" s="5"/>
    </row>
    <row r="109" spans="1:12" s="15" customFormat="1" ht="18.75" customHeight="1">
      <c r="A109" s="17" t="s">
        <v>172</v>
      </c>
      <c r="B109" s="17"/>
      <c r="C109" s="17"/>
      <c r="D109" s="17"/>
      <c r="E109" s="18"/>
      <c r="F109" s="126" t="s">
        <v>136</v>
      </c>
      <c r="G109" s="126"/>
      <c r="H109" s="126"/>
      <c r="I109" s="126"/>
      <c r="K109" s="5"/>
      <c r="L109" s="5"/>
    </row>
    <row r="111" spans="1:12">
      <c r="A111" s="2" t="s">
        <v>67</v>
      </c>
    </row>
    <row r="112" spans="1:12">
      <c r="A112" s="2" t="s">
        <v>66</v>
      </c>
    </row>
    <row r="113" spans="1:2">
      <c r="A113" s="2" t="s">
        <v>102</v>
      </c>
    </row>
    <row r="114" spans="1:2">
      <c r="A114" s="2" t="s">
        <v>137</v>
      </c>
      <c r="B114" s="2" t="s">
        <v>178</v>
      </c>
    </row>
    <row r="115" spans="1:2">
      <c r="A115" s="2" t="s">
        <v>65</v>
      </c>
      <c r="B115" s="3" t="s">
        <v>105</v>
      </c>
    </row>
    <row r="117" spans="1:2">
      <c r="A117" s="2" t="s">
        <v>112</v>
      </c>
      <c r="B117" s="3"/>
    </row>
    <row r="118" spans="1:2">
      <c r="A118" s="2" t="s">
        <v>113</v>
      </c>
      <c r="B118" s="3"/>
    </row>
    <row r="119" spans="1:2">
      <c r="A119" s="2" t="s">
        <v>253</v>
      </c>
    </row>
    <row r="120" spans="1:2">
      <c r="A120" s="2" t="s">
        <v>114</v>
      </c>
    </row>
    <row r="121" spans="1:2">
      <c r="A121" s="2" t="s">
        <v>254</v>
      </c>
    </row>
  </sheetData>
  <sheetProtection sheet="1" objects="1" scenarios="1"/>
  <mergeCells count="7">
    <mergeCell ref="F108:I108"/>
    <mergeCell ref="F109:I109"/>
    <mergeCell ref="E32:E35"/>
    <mergeCell ref="F32:I35"/>
    <mergeCell ref="F80:I81"/>
    <mergeCell ref="E76:E79"/>
    <mergeCell ref="F76:I79"/>
  </mergeCells>
  <phoneticPr fontId="2"/>
  <hyperlinks>
    <hyperlink ref="B42" r:id="rId1"/>
    <hyperlink ref="B87" r:id="rId2"/>
    <hyperlink ref="B115" r:id="rId3"/>
  </hyperlinks>
  <pageMargins left="1.1023622047244095" right="0.31496062992125984" top="0.74803149606299213" bottom="0.74803149606299213" header="0.31496062992125984" footer="0.31496062992125984"/>
  <pageSetup paperSize="9" scale="72" orientation="portrait" r:id="rId4"/>
  <rowBreaks count="2" manualBreakCount="2">
    <brk id="48" max="11" man="1"/>
    <brk id="93" max="11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8.75"/>
  <cols>
    <col min="1" max="1" width="33.875" bestFit="1" customWidth="1"/>
  </cols>
  <sheetData>
    <row r="1" spans="1:2">
      <c r="A1" t="s">
        <v>241</v>
      </c>
      <c r="B1" t="s">
        <v>202</v>
      </c>
    </row>
    <row r="2" spans="1:2">
      <c r="A2" t="s">
        <v>242</v>
      </c>
      <c r="B2" t="s">
        <v>203</v>
      </c>
    </row>
    <row r="3" spans="1:2">
      <c r="A3" t="s">
        <v>243</v>
      </c>
    </row>
    <row r="4" spans="1:2">
      <c r="A4" t="s">
        <v>244</v>
      </c>
    </row>
    <row r="5" spans="1:2">
      <c r="A5" t="s">
        <v>245</v>
      </c>
    </row>
    <row r="6" spans="1:2">
      <c r="A6" t="s">
        <v>246</v>
      </c>
    </row>
    <row r="7" spans="1:2">
      <c r="A7" t="s">
        <v>247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44"/>
  <sheetViews>
    <sheetView view="pageBreakPreview" zoomScaleNormal="100" zoomScaleSheetLayoutView="100" workbookViewId="0">
      <selection activeCell="A4" sqref="A4:AG4"/>
    </sheetView>
  </sheetViews>
  <sheetFormatPr defaultRowHeight="17.25"/>
  <cols>
    <col min="1" max="47" width="2.375" style="5" customWidth="1"/>
    <col min="48" max="16384" width="9" style="5"/>
  </cols>
  <sheetData>
    <row r="1" spans="1:38">
      <c r="A1" s="5" t="s">
        <v>89</v>
      </c>
    </row>
    <row r="2" spans="1:38">
      <c r="U2" s="6"/>
      <c r="V2" s="6"/>
      <c r="W2" s="7"/>
      <c r="X2" s="8" t="s">
        <v>56</v>
      </c>
      <c r="Y2" s="129"/>
      <c r="Z2" s="129"/>
      <c r="AA2" s="9" t="s">
        <v>55</v>
      </c>
      <c r="AB2" s="129"/>
      <c r="AC2" s="129"/>
      <c r="AD2" s="9" t="s">
        <v>54</v>
      </c>
      <c r="AE2" s="129"/>
      <c r="AF2" s="129"/>
      <c r="AG2" s="9" t="s">
        <v>53</v>
      </c>
      <c r="AH2" s="9"/>
    </row>
    <row r="4" spans="1:38">
      <c r="A4" s="130" t="s">
        <v>208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6" spans="1:38">
      <c r="A6" s="5" t="s">
        <v>52</v>
      </c>
    </row>
    <row r="7" spans="1:38">
      <c r="A7" s="5" t="s">
        <v>88</v>
      </c>
      <c r="Q7" s="5" t="s">
        <v>50</v>
      </c>
    </row>
    <row r="8" spans="1:38">
      <c r="R8" s="5" t="s">
        <v>49</v>
      </c>
      <c r="U8" s="128" t="str">
        <f>実績報告書!U8</f>
        <v/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1:38">
      <c r="R9" s="90" t="s">
        <v>48</v>
      </c>
      <c r="U9" s="128" t="str">
        <f>実績報告書!U9</f>
        <v/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89" t="s">
        <v>87</v>
      </c>
    </row>
    <row r="10" spans="1:38">
      <c r="R10" s="5" t="s">
        <v>46</v>
      </c>
      <c r="U10" s="128" t="str">
        <f>実績報告書!U10</f>
        <v>　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89" t="s">
        <v>87</v>
      </c>
    </row>
    <row r="12" spans="1:38">
      <c r="B12" s="5" t="s">
        <v>86</v>
      </c>
      <c r="D12" s="133" t="str">
        <f>IF(実績報告書!D12="","",実績報告書!D12)</f>
        <v/>
      </c>
      <c r="E12" s="133"/>
      <c r="F12" s="5" t="s">
        <v>85</v>
      </c>
      <c r="G12" s="133" t="str">
        <f>IF(実績報告書!G12="","",実績報告書!G12)</f>
        <v/>
      </c>
      <c r="H12" s="133"/>
      <c r="I12" s="9" t="s">
        <v>54</v>
      </c>
      <c r="J12" s="133" t="str">
        <f>IF(実績報告書!J12="","",実績報告書!J12)</f>
        <v/>
      </c>
      <c r="K12" s="133"/>
      <c r="L12" s="9" t="s">
        <v>53</v>
      </c>
      <c r="M12" s="5" t="s">
        <v>110</v>
      </c>
      <c r="S12" s="133" t="str">
        <f>IF(実績報告書!S12="","",実績報告書!S12)</f>
        <v/>
      </c>
      <c r="T12" s="133"/>
      <c r="U12" s="5" t="s">
        <v>100</v>
      </c>
    </row>
    <row r="13" spans="1:38">
      <c r="A13" s="134" t="s">
        <v>220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8">
      <c r="A14" s="5" t="s">
        <v>162</v>
      </c>
    </row>
    <row r="17" spans="1:33">
      <c r="A17" s="5" t="s">
        <v>44</v>
      </c>
    </row>
    <row r="18" spans="1:33">
      <c r="A18" s="5" t="s">
        <v>249</v>
      </c>
    </row>
    <row r="19" spans="1:33">
      <c r="A19" s="5" t="s">
        <v>221</v>
      </c>
    </row>
    <row r="21" spans="1:33">
      <c r="A21" s="5" t="s">
        <v>84</v>
      </c>
    </row>
    <row r="22" spans="1:33">
      <c r="C22" s="131">
        <f>実績報告書!C22</f>
        <v>0</v>
      </c>
      <c r="D22" s="131"/>
      <c r="E22" s="131"/>
      <c r="F22" s="131"/>
      <c r="G22" s="131"/>
      <c r="H22" s="131"/>
      <c r="I22" s="5" t="s">
        <v>81</v>
      </c>
    </row>
    <row r="24" spans="1:33">
      <c r="A24" s="5" t="s">
        <v>83</v>
      </c>
    </row>
    <row r="25" spans="1:33">
      <c r="C25" s="131">
        <v>0</v>
      </c>
      <c r="D25" s="131"/>
      <c r="E25" s="131"/>
      <c r="F25" s="131"/>
      <c r="G25" s="131"/>
      <c r="H25" s="131"/>
      <c r="I25" s="5" t="s">
        <v>81</v>
      </c>
    </row>
    <row r="26" spans="1:33">
      <c r="C26" s="42"/>
      <c r="D26" s="42"/>
      <c r="E26" s="42"/>
      <c r="F26" s="42"/>
      <c r="G26" s="42"/>
      <c r="H26" s="42"/>
    </row>
    <row r="27" spans="1:33">
      <c r="A27" s="5" t="s">
        <v>82</v>
      </c>
    </row>
    <row r="28" spans="1:33">
      <c r="C28" s="132">
        <f>収支決算書!H6</f>
        <v>0</v>
      </c>
      <c r="D28" s="132"/>
      <c r="E28" s="132"/>
      <c r="F28" s="132"/>
      <c r="G28" s="132"/>
      <c r="H28" s="132"/>
      <c r="I28" s="5" t="s">
        <v>81</v>
      </c>
    </row>
    <row r="29" spans="1:33">
      <c r="C29" s="43"/>
      <c r="D29" s="43"/>
      <c r="E29" s="43"/>
      <c r="F29" s="43"/>
      <c r="G29" s="43"/>
      <c r="H29" s="43"/>
    </row>
    <row r="30" spans="1:33">
      <c r="A30" s="5" t="s">
        <v>116</v>
      </c>
      <c r="C30" s="43"/>
      <c r="D30" s="43"/>
      <c r="E30" s="43"/>
      <c r="F30" s="43"/>
      <c r="G30" s="43"/>
      <c r="H30" s="43"/>
    </row>
    <row r="31" spans="1:33">
      <c r="C31" s="43"/>
      <c r="D31" s="43"/>
      <c r="E31" s="43"/>
      <c r="F31" s="43"/>
      <c r="G31" s="43"/>
      <c r="H31" s="43"/>
    </row>
    <row r="32" spans="1:33" ht="17.25" customHeight="1">
      <c r="C32" s="135" t="s">
        <v>117</v>
      </c>
      <c r="D32" s="135"/>
      <c r="E32" s="135"/>
      <c r="F32" s="136" t="s">
        <v>118</v>
      </c>
      <c r="G32" s="136"/>
      <c r="H32" s="136"/>
      <c r="I32" s="136"/>
      <c r="J32" s="136"/>
      <c r="K32" s="137"/>
      <c r="L32" s="137"/>
      <c r="M32" s="137"/>
      <c r="N32" s="137"/>
      <c r="O32" s="137"/>
      <c r="P32" s="138"/>
      <c r="Q32" s="139" t="s">
        <v>119</v>
      </c>
      <c r="R32" s="137"/>
      <c r="S32" s="137"/>
      <c r="T32" s="136" t="s">
        <v>120</v>
      </c>
      <c r="U32" s="136"/>
      <c r="V32" s="136"/>
      <c r="W32" s="136"/>
      <c r="X32" s="137"/>
      <c r="Y32" s="137"/>
      <c r="Z32" s="137"/>
      <c r="AA32" s="137"/>
      <c r="AB32" s="137"/>
      <c r="AC32" s="137"/>
      <c r="AD32" s="145"/>
      <c r="AE32" s="146" t="s">
        <v>121</v>
      </c>
      <c r="AF32" s="137"/>
      <c r="AG32" s="137"/>
    </row>
    <row r="33" spans="1:33" ht="17.25" customHeight="1">
      <c r="C33" s="135"/>
      <c r="D33" s="135"/>
      <c r="E33" s="135"/>
      <c r="F33" s="136"/>
      <c r="G33" s="136"/>
      <c r="H33" s="136"/>
      <c r="I33" s="136"/>
      <c r="J33" s="136"/>
      <c r="K33" s="137"/>
      <c r="L33" s="137"/>
      <c r="M33" s="137"/>
      <c r="N33" s="137"/>
      <c r="O33" s="137"/>
      <c r="P33" s="138"/>
      <c r="Q33" s="139"/>
      <c r="R33" s="137"/>
      <c r="S33" s="137"/>
      <c r="T33" s="136"/>
      <c r="U33" s="136"/>
      <c r="V33" s="136"/>
      <c r="W33" s="136"/>
      <c r="X33" s="137"/>
      <c r="Y33" s="137"/>
      <c r="Z33" s="137"/>
      <c r="AA33" s="137"/>
      <c r="AB33" s="137"/>
      <c r="AC33" s="137"/>
      <c r="AD33" s="145"/>
      <c r="AE33" s="146"/>
      <c r="AF33" s="137"/>
      <c r="AG33" s="137"/>
    </row>
    <row r="34" spans="1:33" ht="17.25" customHeight="1">
      <c r="C34" s="135"/>
      <c r="D34" s="135"/>
      <c r="E34" s="135"/>
      <c r="F34" s="147" t="s">
        <v>122</v>
      </c>
      <c r="G34" s="147"/>
      <c r="H34" s="147"/>
      <c r="I34" s="147"/>
      <c r="J34" s="147"/>
      <c r="K34" s="137" t="s">
        <v>123</v>
      </c>
      <c r="L34" s="137"/>
      <c r="M34" s="137"/>
      <c r="N34" s="137"/>
      <c r="O34" s="136" t="s">
        <v>124</v>
      </c>
      <c r="P34" s="136"/>
      <c r="Q34" s="136"/>
      <c r="R34" s="136"/>
      <c r="S34" s="136"/>
      <c r="T34" s="148"/>
      <c r="U34" s="149"/>
      <c r="V34" s="149"/>
      <c r="W34" s="149"/>
      <c r="X34" s="150"/>
      <c r="Y34" s="150"/>
      <c r="Z34" s="150"/>
      <c r="AA34" s="150"/>
      <c r="AB34" s="149"/>
      <c r="AC34" s="149"/>
      <c r="AD34" s="149"/>
      <c r="AE34" s="149"/>
      <c r="AF34" s="149"/>
      <c r="AG34" s="151"/>
    </row>
    <row r="35" spans="1:33" ht="17.25" customHeight="1">
      <c r="C35" s="135"/>
      <c r="D35" s="135"/>
      <c r="E35" s="135"/>
      <c r="F35" s="147"/>
      <c r="G35" s="147"/>
      <c r="H35" s="147"/>
      <c r="I35" s="147"/>
      <c r="J35" s="147"/>
      <c r="K35" s="137"/>
      <c r="L35" s="137"/>
      <c r="M35" s="137"/>
      <c r="N35" s="137"/>
      <c r="O35" s="136"/>
      <c r="P35" s="136"/>
      <c r="Q35" s="136"/>
      <c r="R35" s="136"/>
      <c r="S35" s="136"/>
      <c r="T35" s="148"/>
      <c r="U35" s="149"/>
      <c r="V35" s="149"/>
      <c r="W35" s="149"/>
      <c r="X35" s="150"/>
      <c r="Y35" s="150"/>
      <c r="Z35" s="150"/>
      <c r="AA35" s="150"/>
      <c r="AB35" s="149"/>
      <c r="AC35" s="149"/>
      <c r="AD35" s="149"/>
      <c r="AE35" s="149"/>
      <c r="AF35" s="149"/>
      <c r="AG35" s="151"/>
    </row>
    <row r="36" spans="1:33" ht="17.25" customHeight="1">
      <c r="C36" s="135"/>
      <c r="D36" s="135"/>
      <c r="E36" s="135"/>
      <c r="F36" s="140" t="s">
        <v>125</v>
      </c>
      <c r="G36" s="140"/>
      <c r="H36" s="140"/>
      <c r="I36" s="140"/>
      <c r="J36" s="140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</row>
    <row r="37" spans="1:33">
      <c r="C37" s="135"/>
      <c r="D37" s="135"/>
      <c r="E37" s="135"/>
      <c r="F37" s="142" t="s">
        <v>126</v>
      </c>
      <c r="G37" s="142"/>
      <c r="H37" s="142"/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</row>
    <row r="38" spans="1:33">
      <c r="C38" s="135"/>
      <c r="D38" s="135"/>
      <c r="E38" s="135"/>
      <c r="F38" s="136"/>
      <c r="G38" s="136"/>
      <c r="H38" s="136"/>
      <c r="I38" s="136"/>
      <c r="J38" s="136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</row>
    <row r="39" spans="1:33">
      <c r="C39" s="91"/>
      <c r="F39" s="5" t="s">
        <v>127</v>
      </c>
    </row>
    <row r="40" spans="1:33">
      <c r="C40" s="91"/>
      <c r="F40" s="5" t="s">
        <v>255</v>
      </c>
    </row>
    <row r="41" spans="1:33">
      <c r="C41" s="91"/>
    </row>
    <row r="42" spans="1:33">
      <c r="A42" s="5" t="s">
        <v>37</v>
      </c>
    </row>
    <row r="43" spans="1:33">
      <c r="A43" s="5" t="s">
        <v>257</v>
      </c>
      <c r="C43" s="43"/>
      <c r="D43" s="43"/>
      <c r="E43" s="43"/>
      <c r="F43" s="43"/>
      <c r="G43" s="43"/>
      <c r="H43" s="43"/>
    </row>
    <row r="44" spans="1:33">
      <c r="A44" s="5" t="s">
        <v>80</v>
      </c>
    </row>
  </sheetData>
  <sheetProtection sheet="1"/>
  <mergeCells count="36">
    <mergeCell ref="X34:Y35"/>
    <mergeCell ref="Z34:AA35"/>
    <mergeCell ref="AB34:AC35"/>
    <mergeCell ref="AD34:AE35"/>
    <mergeCell ref="AF34:AG35"/>
    <mergeCell ref="C32:E38"/>
    <mergeCell ref="F32:J33"/>
    <mergeCell ref="K32:P33"/>
    <mergeCell ref="Q32:S33"/>
    <mergeCell ref="T32:W33"/>
    <mergeCell ref="F36:J36"/>
    <mergeCell ref="K36:AG36"/>
    <mergeCell ref="F37:J38"/>
    <mergeCell ref="K37:AG38"/>
    <mergeCell ref="X32:AD33"/>
    <mergeCell ref="AE32:AG33"/>
    <mergeCell ref="F34:J35"/>
    <mergeCell ref="K34:N35"/>
    <mergeCell ref="O34:S35"/>
    <mergeCell ref="T34:U35"/>
    <mergeCell ref="V34:W35"/>
    <mergeCell ref="C25:H25"/>
    <mergeCell ref="C28:H28"/>
    <mergeCell ref="U10:AF10"/>
    <mergeCell ref="D12:E12"/>
    <mergeCell ref="G12:H12"/>
    <mergeCell ref="J12:K12"/>
    <mergeCell ref="S12:T12"/>
    <mergeCell ref="C22:H22"/>
    <mergeCell ref="A13:AL13"/>
    <mergeCell ref="U9:AF9"/>
    <mergeCell ref="Y2:Z2"/>
    <mergeCell ref="AB2:AC2"/>
    <mergeCell ref="AE2:AF2"/>
    <mergeCell ref="A4:AG4"/>
    <mergeCell ref="U8:AG8"/>
  </mergeCells>
  <phoneticPr fontId="2"/>
  <dataValidations count="3">
    <dataValidation type="list" allowBlank="1" showInputMessage="1" showErrorMessage="1" sqref="K34:N35">
      <formula1>"普通,当座,貯蓄,その他"</formula1>
    </dataValidation>
    <dataValidation type="list" allowBlank="1" showInputMessage="1" showErrorMessage="1" sqref="Q32:S33">
      <formula1>"銀行,信用金庫,信用組合,農協"</formula1>
    </dataValidation>
    <dataValidation type="list" allowBlank="1" showInputMessage="1" showErrorMessage="1" sqref="AE32:AG33">
      <formula1>"本店,支店,出張所"</formula1>
    </dataValidation>
  </dataValidations>
  <pageMargins left="0.70866141732283472" right="0.51181102362204722" top="0.74803149606299213" bottom="0.55118110236220474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J41"/>
  <sheetViews>
    <sheetView view="pageBreakPreview" zoomScaleNormal="100" zoomScaleSheetLayoutView="100" workbookViewId="0">
      <selection activeCell="A4" sqref="A4:AG4"/>
    </sheetView>
  </sheetViews>
  <sheetFormatPr defaultRowHeight="17.25"/>
  <cols>
    <col min="1" max="47" width="2.375" style="5" customWidth="1"/>
    <col min="48" max="16384" width="9" style="5"/>
  </cols>
  <sheetData>
    <row r="1" spans="1:36">
      <c r="A1" s="5" t="s">
        <v>95</v>
      </c>
    </row>
    <row r="2" spans="1:36">
      <c r="U2" s="6"/>
      <c r="V2" s="6"/>
      <c r="W2" s="7"/>
      <c r="X2" s="8" t="s">
        <v>56</v>
      </c>
      <c r="Y2" s="129"/>
      <c r="Z2" s="129"/>
      <c r="AA2" s="9" t="s">
        <v>55</v>
      </c>
      <c r="AB2" s="129"/>
      <c r="AC2" s="129"/>
      <c r="AD2" s="9" t="s">
        <v>54</v>
      </c>
      <c r="AE2" s="129"/>
      <c r="AF2" s="129"/>
      <c r="AG2" s="9" t="s">
        <v>53</v>
      </c>
      <c r="AH2" s="9"/>
    </row>
    <row r="4" spans="1:36">
      <c r="A4" s="130" t="s">
        <v>207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6" spans="1:36">
      <c r="A6" s="5" t="s">
        <v>52</v>
      </c>
    </row>
    <row r="7" spans="1:36">
      <c r="A7" s="5" t="s">
        <v>88</v>
      </c>
      <c r="Q7" s="5" t="s">
        <v>50</v>
      </c>
    </row>
    <row r="8" spans="1:36">
      <c r="R8" s="5" t="s">
        <v>49</v>
      </c>
      <c r="U8" s="128" t="str">
        <f>事業報告書!L14</f>
        <v/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1:36">
      <c r="R9" s="90" t="s">
        <v>48</v>
      </c>
      <c r="U9" s="128" t="str">
        <f>事業報告書!L12</f>
        <v/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89" t="s">
        <v>45</v>
      </c>
    </row>
    <row r="10" spans="1:36">
      <c r="R10" s="5" t="s">
        <v>46</v>
      </c>
      <c r="U10" s="128" t="str">
        <f>事業報告書!S17&amp;"　"&amp;事業報告書!AG17</f>
        <v>　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89" t="s">
        <v>87</v>
      </c>
    </row>
    <row r="12" spans="1:36">
      <c r="B12" s="5" t="s">
        <v>86</v>
      </c>
      <c r="D12" s="129"/>
      <c r="E12" s="129"/>
      <c r="F12" s="5" t="s">
        <v>85</v>
      </c>
      <c r="G12" s="129"/>
      <c r="H12" s="129"/>
      <c r="I12" s="9" t="s">
        <v>54</v>
      </c>
      <c r="J12" s="129"/>
      <c r="K12" s="129"/>
      <c r="L12" s="9" t="s">
        <v>53</v>
      </c>
      <c r="M12" s="5" t="s">
        <v>110</v>
      </c>
      <c r="S12" s="152"/>
      <c r="T12" s="152"/>
      <c r="U12" s="5" t="s">
        <v>100</v>
      </c>
    </row>
    <row r="13" spans="1:36">
      <c r="A13" s="134" t="s">
        <v>224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</row>
    <row r="14" spans="1:36">
      <c r="A14" s="5" t="s">
        <v>163</v>
      </c>
    </row>
    <row r="17" spans="1:9">
      <c r="A17" s="5" t="s">
        <v>94</v>
      </c>
    </row>
    <row r="18" spans="1:9">
      <c r="A18" s="5" t="s">
        <v>249</v>
      </c>
    </row>
    <row r="19" spans="1:9">
      <c r="A19" s="5" t="s">
        <v>221</v>
      </c>
    </row>
    <row r="21" spans="1:9">
      <c r="A21" s="5" t="s">
        <v>84</v>
      </c>
    </row>
    <row r="22" spans="1:9">
      <c r="C22" s="131">
        <f>交付申請書!C27</f>
        <v>0</v>
      </c>
      <c r="D22" s="131"/>
      <c r="E22" s="131"/>
      <c r="F22" s="131"/>
      <c r="G22" s="131"/>
      <c r="H22" s="131"/>
      <c r="I22" s="5" t="s">
        <v>81</v>
      </c>
    </row>
    <row r="24" spans="1:9">
      <c r="A24" s="5" t="s">
        <v>83</v>
      </c>
    </row>
    <row r="25" spans="1:9">
      <c r="C25" s="131">
        <v>0</v>
      </c>
      <c r="D25" s="131"/>
      <c r="E25" s="131"/>
      <c r="F25" s="131"/>
      <c r="G25" s="131"/>
      <c r="H25" s="131"/>
      <c r="I25" s="5" t="s">
        <v>81</v>
      </c>
    </row>
    <row r="26" spans="1:9">
      <c r="C26" s="42"/>
      <c r="D26" s="42"/>
      <c r="E26" s="42"/>
      <c r="F26" s="42"/>
      <c r="G26" s="42"/>
      <c r="H26" s="42"/>
    </row>
    <row r="27" spans="1:9">
      <c r="A27" s="5" t="s">
        <v>93</v>
      </c>
    </row>
    <row r="28" spans="1:9">
      <c r="A28" s="5" t="s">
        <v>92</v>
      </c>
    </row>
    <row r="30" spans="1:9">
      <c r="A30" s="5" t="s">
        <v>91</v>
      </c>
    </row>
    <row r="31" spans="1:9">
      <c r="C31" s="132">
        <f>収支決算書!H15</f>
        <v>0</v>
      </c>
      <c r="D31" s="132"/>
      <c r="E31" s="132"/>
      <c r="F31" s="132"/>
      <c r="G31" s="132"/>
      <c r="H31" s="132"/>
      <c r="I31" s="5" t="s">
        <v>39</v>
      </c>
    </row>
    <row r="33" spans="1:1">
      <c r="A33" s="5" t="s">
        <v>90</v>
      </c>
    </row>
    <row r="36" spans="1:1">
      <c r="A36" s="5" t="s">
        <v>79</v>
      </c>
    </row>
    <row r="37" spans="1:1">
      <c r="A37" s="5" t="s">
        <v>99</v>
      </c>
    </row>
    <row r="38" spans="1:1">
      <c r="A38" s="5" t="s">
        <v>154</v>
      </c>
    </row>
    <row r="39" spans="1:1">
      <c r="A39" s="5" t="s">
        <v>158</v>
      </c>
    </row>
    <row r="40" spans="1:1">
      <c r="A40" s="5" t="s">
        <v>145</v>
      </c>
    </row>
    <row r="41" spans="1:1">
      <c r="A41" s="5" t="s">
        <v>146</v>
      </c>
    </row>
  </sheetData>
  <sheetProtection sheet="1"/>
  <mergeCells count="15">
    <mergeCell ref="C31:H31"/>
    <mergeCell ref="U8:AG8"/>
    <mergeCell ref="U9:AF9"/>
    <mergeCell ref="U10:AF10"/>
    <mergeCell ref="Y2:Z2"/>
    <mergeCell ref="AB2:AC2"/>
    <mergeCell ref="AE2:AF2"/>
    <mergeCell ref="A4:AG4"/>
    <mergeCell ref="D12:E12"/>
    <mergeCell ref="G12:H12"/>
    <mergeCell ref="J12:K12"/>
    <mergeCell ref="C22:H22"/>
    <mergeCell ref="C25:H25"/>
    <mergeCell ref="S12:T12"/>
    <mergeCell ref="A13:AJ13"/>
  </mergeCells>
  <phoneticPr fontId="2"/>
  <pageMargins left="0.70866141732283472" right="0.51181102362204722" top="0.74803149606299213" bottom="0.55118110236220474" header="0.31496062992125984" footer="0.31496062992125984"/>
  <pageSetup paperSize="9" scale="97" orientation="portrait" r:id="rId1"/>
  <colBreaks count="1" manualBreakCount="1">
    <brk id="36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D41"/>
  <sheetViews>
    <sheetView view="pageBreakPreview" zoomScaleNormal="100" zoomScaleSheetLayoutView="100" workbookViewId="0">
      <selection activeCell="A2" sqref="A2:U2"/>
    </sheetView>
  </sheetViews>
  <sheetFormatPr defaultRowHeight="18.75"/>
  <cols>
    <col min="1" max="21" width="3.75" style="13" customWidth="1"/>
    <col min="22" max="16384" width="9" style="13"/>
  </cols>
  <sheetData>
    <row r="1" spans="1:30">
      <c r="A1" s="13" t="s">
        <v>153</v>
      </c>
    </row>
    <row r="2" spans="1:30" ht="23.25" customHeight="1">
      <c r="A2" s="168" t="s">
        <v>98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30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5" t="s">
        <v>35</v>
      </c>
    </row>
    <row r="4" spans="1:30" ht="23.25" customHeight="1">
      <c r="A4" s="10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205</v>
      </c>
    </row>
    <row r="5" spans="1:30" ht="23.25" customHeight="1">
      <c r="A5" s="160" t="s">
        <v>32</v>
      </c>
      <c r="B5" s="160"/>
      <c r="C5" s="160"/>
      <c r="D5" s="160"/>
      <c r="E5" s="160"/>
      <c r="F5" s="160"/>
      <c r="G5" s="160"/>
      <c r="H5" s="160" t="s">
        <v>31</v>
      </c>
      <c r="I5" s="160"/>
      <c r="J5" s="160"/>
      <c r="K5" s="160"/>
      <c r="L5" s="160"/>
      <c r="M5" s="160"/>
      <c r="N5" s="160"/>
      <c r="O5" s="160" t="s">
        <v>30</v>
      </c>
      <c r="P5" s="160"/>
      <c r="Q5" s="160"/>
      <c r="R5" s="160"/>
      <c r="S5" s="160"/>
      <c r="T5" s="160"/>
      <c r="U5" s="160"/>
    </row>
    <row r="6" spans="1:30" ht="32.25" customHeight="1">
      <c r="A6" s="169" t="s">
        <v>223</v>
      </c>
      <c r="B6" s="169"/>
      <c r="C6" s="169"/>
      <c r="D6" s="169"/>
      <c r="E6" s="169"/>
      <c r="F6" s="169"/>
      <c r="G6" s="169"/>
      <c r="H6" s="161">
        <f>事業報告書!AJ25</f>
        <v>0</v>
      </c>
      <c r="I6" s="161"/>
      <c r="J6" s="161"/>
      <c r="K6" s="161"/>
      <c r="L6" s="161"/>
      <c r="M6" s="161"/>
      <c r="N6" s="161"/>
      <c r="O6" s="162"/>
      <c r="P6" s="162"/>
      <c r="Q6" s="162"/>
      <c r="R6" s="162"/>
      <c r="S6" s="162"/>
      <c r="T6" s="162"/>
      <c r="U6" s="162"/>
    </row>
    <row r="7" spans="1:30" ht="23.25" customHeight="1">
      <c r="A7" s="160" t="s">
        <v>180</v>
      </c>
      <c r="B7" s="160"/>
      <c r="C7" s="160"/>
      <c r="D7" s="160"/>
      <c r="E7" s="160"/>
      <c r="F7" s="160"/>
      <c r="G7" s="160"/>
      <c r="H7" s="161">
        <v>0</v>
      </c>
      <c r="I7" s="161"/>
      <c r="J7" s="161"/>
      <c r="K7" s="161"/>
      <c r="L7" s="161"/>
      <c r="M7" s="161"/>
      <c r="N7" s="161"/>
      <c r="O7" s="162"/>
      <c r="P7" s="162"/>
      <c r="Q7" s="162"/>
      <c r="R7" s="162"/>
      <c r="S7" s="162"/>
      <c r="T7" s="162"/>
      <c r="U7" s="162"/>
      <c r="V7" s="166"/>
      <c r="W7" s="167"/>
      <c r="X7" s="167"/>
      <c r="Y7" s="167"/>
      <c r="Z7" s="167"/>
      <c r="AA7" s="167"/>
      <c r="AB7" s="167"/>
      <c r="AC7" s="167"/>
      <c r="AD7" s="167"/>
    </row>
    <row r="8" spans="1:30" ht="23.25" customHeight="1">
      <c r="A8" s="160" t="s">
        <v>111</v>
      </c>
      <c r="B8" s="160"/>
      <c r="C8" s="160"/>
      <c r="D8" s="160"/>
      <c r="E8" s="160"/>
      <c r="F8" s="160"/>
      <c r="G8" s="160"/>
      <c r="H8" s="161">
        <f>H15-H6</f>
        <v>0</v>
      </c>
      <c r="I8" s="161"/>
      <c r="J8" s="161"/>
      <c r="K8" s="161"/>
      <c r="L8" s="161"/>
      <c r="M8" s="161"/>
      <c r="N8" s="161"/>
      <c r="O8" s="162"/>
      <c r="P8" s="162"/>
      <c r="Q8" s="162"/>
      <c r="R8" s="162"/>
      <c r="S8" s="162"/>
      <c r="T8" s="162"/>
      <c r="U8" s="162"/>
      <c r="V8" s="166"/>
      <c r="W8" s="167"/>
      <c r="X8" s="167"/>
      <c r="Y8" s="167"/>
      <c r="Z8" s="167"/>
      <c r="AA8" s="167"/>
      <c r="AB8" s="167"/>
      <c r="AC8" s="167"/>
      <c r="AD8" s="167"/>
    </row>
    <row r="9" spans="1:30" ht="23.25" customHeight="1" thickBot="1">
      <c r="A9" s="154"/>
      <c r="B9" s="154"/>
      <c r="C9" s="154"/>
      <c r="D9" s="154"/>
      <c r="E9" s="154"/>
      <c r="F9" s="154"/>
      <c r="G9" s="154"/>
      <c r="H9" s="155"/>
      <c r="I9" s="155"/>
      <c r="J9" s="155"/>
      <c r="K9" s="155"/>
      <c r="L9" s="155"/>
      <c r="M9" s="155"/>
      <c r="N9" s="155"/>
      <c r="O9" s="156"/>
      <c r="P9" s="156"/>
      <c r="Q9" s="156"/>
      <c r="R9" s="156"/>
      <c r="S9" s="156"/>
      <c r="T9" s="156"/>
      <c r="U9" s="156"/>
    </row>
    <row r="10" spans="1:30" ht="23.25" customHeight="1" thickTop="1">
      <c r="A10" s="157" t="s">
        <v>28</v>
      </c>
      <c r="B10" s="157"/>
      <c r="C10" s="157"/>
      <c r="D10" s="157"/>
      <c r="E10" s="157"/>
      <c r="F10" s="157"/>
      <c r="G10" s="157"/>
      <c r="H10" s="158">
        <f>SUM(H6:N9)</f>
        <v>0</v>
      </c>
      <c r="I10" s="158"/>
      <c r="J10" s="158"/>
      <c r="K10" s="158"/>
      <c r="L10" s="158"/>
      <c r="M10" s="158"/>
      <c r="N10" s="158"/>
      <c r="O10" s="159"/>
      <c r="P10" s="159"/>
      <c r="Q10" s="159"/>
      <c r="R10" s="159"/>
      <c r="S10" s="159"/>
      <c r="T10" s="159"/>
      <c r="U10" s="159"/>
    </row>
    <row r="11" spans="1:30" ht="23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30" ht="23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30" ht="23.25" customHeight="1">
      <c r="A13" s="10" t="s">
        <v>33</v>
      </c>
      <c r="B13" s="10"/>
      <c r="C13" s="10"/>
      <c r="D13" s="10"/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30" ht="23.25" customHeight="1">
      <c r="A14" s="160" t="s">
        <v>32</v>
      </c>
      <c r="B14" s="160"/>
      <c r="C14" s="160"/>
      <c r="D14" s="160"/>
      <c r="E14" s="160"/>
      <c r="F14" s="160"/>
      <c r="G14" s="160"/>
      <c r="H14" s="160" t="s">
        <v>31</v>
      </c>
      <c r="I14" s="160"/>
      <c r="J14" s="160"/>
      <c r="K14" s="160"/>
      <c r="L14" s="160"/>
      <c r="M14" s="160"/>
      <c r="N14" s="160"/>
      <c r="O14" s="160" t="s">
        <v>30</v>
      </c>
      <c r="P14" s="160"/>
      <c r="Q14" s="160"/>
      <c r="R14" s="160"/>
      <c r="S14" s="160"/>
      <c r="T14" s="160"/>
      <c r="U14" s="160"/>
    </row>
    <row r="15" spans="1:30" ht="23.25" customHeight="1">
      <c r="A15" s="160" t="s">
        <v>29</v>
      </c>
      <c r="B15" s="160"/>
      <c r="C15" s="160"/>
      <c r="D15" s="160"/>
      <c r="E15" s="160"/>
      <c r="F15" s="160"/>
      <c r="G15" s="160"/>
      <c r="H15" s="163">
        <f>事業報告書!AF24</f>
        <v>0</v>
      </c>
      <c r="I15" s="164"/>
      <c r="J15" s="164"/>
      <c r="K15" s="164"/>
      <c r="L15" s="164"/>
      <c r="M15" s="164"/>
      <c r="N15" s="165"/>
      <c r="O15" s="162"/>
      <c r="P15" s="162"/>
      <c r="Q15" s="162"/>
      <c r="R15" s="162"/>
      <c r="S15" s="162"/>
      <c r="T15" s="162"/>
      <c r="U15" s="162"/>
    </row>
    <row r="16" spans="1:30" ht="23.25" customHeight="1">
      <c r="A16" s="160"/>
      <c r="B16" s="160"/>
      <c r="C16" s="160"/>
      <c r="D16" s="160"/>
      <c r="E16" s="160"/>
      <c r="F16" s="160"/>
      <c r="G16" s="160"/>
      <c r="H16" s="161"/>
      <c r="I16" s="161"/>
      <c r="J16" s="161"/>
      <c r="K16" s="161"/>
      <c r="L16" s="161"/>
      <c r="M16" s="161"/>
      <c r="N16" s="161"/>
      <c r="O16" s="162"/>
      <c r="P16" s="162"/>
      <c r="Q16" s="162"/>
      <c r="R16" s="162"/>
      <c r="S16" s="162"/>
      <c r="T16" s="162"/>
      <c r="U16" s="162"/>
    </row>
    <row r="17" spans="1:21" ht="23.25" customHeight="1">
      <c r="A17" s="160"/>
      <c r="B17" s="160"/>
      <c r="C17" s="160"/>
      <c r="D17" s="160"/>
      <c r="E17" s="160"/>
      <c r="F17" s="160"/>
      <c r="G17" s="160"/>
      <c r="H17" s="161"/>
      <c r="I17" s="161"/>
      <c r="J17" s="161"/>
      <c r="K17" s="161"/>
      <c r="L17" s="161"/>
      <c r="M17" s="161"/>
      <c r="N17" s="161"/>
      <c r="O17" s="162"/>
      <c r="P17" s="162"/>
      <c r="Q17" s="162"/>
      <c r="R17" s="162"/>
      <c r="S17" s="162"/>
      <c r="T17" s="162"/>
      <c r="U17" s="162"/>
    </row>
    <row r="18" spans="1:21" ht="23.25" customHeight="1" thickBot="1">
      <c r="A18" s="154"/>
      <c r="B18" s="154"/>
      <c r="C18" s="154"/>
      <c r="D18" s="154"/>
      <c r="E18" s="154"/>
      <c r="F18" s="154"/>
      <c r="G18" s="154"/>
      <c r="H18" s="155"/>
      <c r="I18" s="155"/>
      <c r="J18" s="155"/>
      <c r="K18" s="155"/>
      <c r="L18" s="155"/>
      <c r="M18" s="155"/>
      <c r="N18" s="155"/>
      <c r="O18" s="156"/>
      <c r="P18" s="156"/>
      <c r="Q18" s="156"/>
      <c r="R18" s="156"/>
      <c r="S18" s="156"/>
      <c r="T18" s="156"/>
      <c r="U18" s="156"/>
    </row>
    <row r="19" spans="1:21" ht="23.25" customHeight="1" thickTop="1">
      <c r="A19" s="157" t="s">
        <v>28</v>
      </c>
      <c r="B19" s="157"/>
      <c r="C19" s="157"/>
      <c r="D19" s="157"/>
      <c r="E19" s="157"/>
      <c r="F19" s="157"/>
      <c r="G19" s="157"/>
      <c r="H19" s="158">
        <f>SUM(H15:N18)</f>
        <v>0</v>
      </c>
      <c r="I19" s="158"/>
      <c r="J19" s="158"/>
      <c r="K19" s="158"/>
      <c r="L19" s="158"/>
      <c r="M19" s="158"/>
      <c r="N19" s="158"/>
      <c r="O19" s="159"/>
      <c r="P19" s="159"/>
      <c r="Q19" s="159"/>
      <c r="R19" s="159"/>
      <c r="S19" s="159"/>
      <c r="T19" s="159"/>
      <c r="U19" s="159"/>
    </row>
    <row r="20" spans="1:21" ht="23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23.25" customHeight="1">
      <c r="A21" s="10"/>
      <c r="B21" s="10" t="s">
        <v>27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23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  <c r="S22" s="12"/>
      <c r="T22" s="10"/>
      <c r="U22" s="10"/>
    </row>
    <row r="23" spans="1:21" ht="23.25" customHeight="1">
      <c r="A23" s="10"/>
      <c r="B23" s="10"/>
      <c r="D23" s="11" t="s">
        <v>26</v>
      </c>
      <c r="E23" s="12" t="str">
        <f>IF(実績報告書!Y2="","",実績報告書!Y2)</f>
        <v/>
      </c>
      <c r="F23" s="46" t="s">
        <v>25</v>
      </c>
      <c r="G23" s="12" t="str">
        <f>IF(実績報告書!AB2="","",実績報告書!AB2)</f>
        <v/>
      </c>
      <c r="H23" s="46" t="s">
        <v>24</v>
      </c>
      <c r="I23" s="12" t="str">
        <f>IF(実績報告書!AE2="","",実績報告書!AE2)</f>
        <v/>
      </c>
      <c r="J23" s="10" t="s">
        <v>23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3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23.25" customHeight="1">
      <c r="A25" s="10"/>
      <c r="B25" s="10"/>
      <c r="C25" s="10"/>
      <c r="D25" s="10"/>
      <c r="E25" s="10"/>
      <c r="F25" s="10"/>
      <c r="G25" s="10"/>
      <c r="H25" s="10"/>
      <c r="I25" s="10"/>
      <c r="J25" s="11" t="s">
        <v>22</v>
      </c>
      <c r="K25" s="153" t="str">
        <f>事業報告書!L12</f>
        <v/>
      </c>
      <c r="L25" s="153"/>
      <c r="M25" s="153"/>
      <c r="N25" s="153"/>
      <c r="O25" s="153"/>
      <c r="P25" s="153"/>
      <c r="Q25" s="153"/>
      <c r="R25" s="153"/>
      <c r="S25" s="153"/>
      <c r="T25" s="47" t="s">
        <v>20</v>
      </c>
      <c r="U25" s="10"/>
    </row>
    <row r="26" spans="1:21" ht="23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3.25" customHeight="1">
      <c r="A27" s="10"/>
      <c r="B27" s="10"/>
      <c r="C27" s="10"/>
      <c r="D27" s="10"/>
      <c r="E27" s="10"/>
      <c r="F27" s="10"/>
      <c r="G27" s="10"/>
      <c r="H27" s="10"/>
      <c r="I27" s="10"/>
      <c r="J27" s="11" t="s">
        <v>21</v>
      </c>
      <c r="K27" s="153" t="str">
        <f>事業報告書!S17&amp;"　"&amp;事業報告書!AG17</f>
        <v>　</v>
      </c>
      <c r="L27" s="153"/>
      <c r="M27" s="153"/>
      <c r="N27" s="153"/>
      <c r="O27" s="153"/>
      <c r="P27" s="153"/>
      <c r="Q27" s="153"/>
      <c r="R27" s="153"/>
      <c r="S27" s="153"/>
      <c r="T27" s="47" t="s">
        <v>20</v>
      </c>
      <c r="U27" s="10"/>
    </row>
    <row r="28" spans="1:21" ht="23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3.25" customHeight="1"/>
    <row r="30" spans="1:21" ht="23.25" customHeight="1"/>
    <row r="31" spans="1:21" ht="23.25" customHeight="1"/>
    <row r="32" spans="1:2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</sheetData>
  <sheetProtection sheet="1"/>
  <mergeCells count="40">
    <mergeCell ref="V7:AD8"/>
    <mergeCell ref="A2:U2"/>
    <mergeCell ref="A5:G5"/>
    <mergeCell ref="H5:N5"/>
    <mergeCell ref="O5:U5"/>
    <mergeCell ref="A6:G6"/>
    <mergeCell ref="H6:N6"/>
    <mergeCell ref="O6:U6"/>
    <mergeCell ref="A7:G7"/>
    <mergeCell ref="H7:N7"/>
    <mergeCell ref="O7:U7"/>
    <mergeCell ref="A8:G8"/>
    <mergeCell ref="H8:N8"/>
    <mergeCell ref="O8:U8"/>
    <mergeCell ref="A9:G9"/>
    <mergeCell ref="H9:N9"/>
    <mergeCell ref="O9:U9"/>
    <mergeCell ref="A10:G10"/>
    <mergeCell ref="H10:N10"/>
    <mergeCell ref="O10:U10"/>
    <mergeCell ref="A14:G14"/>
    <mergeCell ref="H14:N14"/>
    <mergeCell ref="O14:U14"/>
    <mergeCell ref="A15:G15"/>
    <mergeCell ref="H15:N15"/>
    <mergeCell ref="O15:U15"/>
    <mergeCell ref="A16:G16"/>
    <mergeCell ref="H16:N16"/>
    <mergeCell ref="O16:U16"/>
    <mergeCell ref="A17:G17"/>
    <mergeCell ref="H17:N17"/>
    <mergeCell ref="O17:U17"/>
    <mergeCell ref="K25:S25"/>
    <mergeCell ref="K27:S27"/>
    <mergeCell ref="A18:G18"/>
    <mergeCell ref="H18:N18"/>
    <mergeCell ref="O18:U18"/>
    <mergeCell ref="A19:G19"/>
    <mergeCell ref="H19:N19"/>
    <mergeCell ref="O19:U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5"/>
  <sheetViews>
    <sheetView view="pageBreakPreview" zoomScaleNormal="120" zoomScaleSheetLayoutView="100" workbookViewId="0">
      <selection activeCell="L11" sqref="L11:AM11"/>
    </sheetView>
  </sheetViews>
  <sheetFormatPr defaultColWidth="2.25" defaultRowHeight="16.5"/>
  <cols>
    <col min="1" max="1" width="2.625" style="20" customWidth="1"/>
    <col min="2" max="21" width="2.25" style="20"/>
    <col min="22" max="22" width="3" style="20" bestFit="1" customWidth="1"/>
    <col min="23" max="16384" width="2.25" style="20"/>
  </cols>
  <sheetData>
    <row r="1" spans="1:40" ht="13.5" customHeight="1">
      <c r="A1" s="20" t="s">
        <v>96</v>
      </c>
      <c r="B1" s="21"/>
      <c r="C1" s="92"/>
      <c r="D1" s="92"/>
      <c r="AK1" s="225"/>
      <c r="AL1" s="225"/>
      <c r="AM1" s="225"/>
    </row>
    <row r="2" spans="1:40" ht="18" customHeight="1">
      <c r="B2" s="21"/>
      <c r="C2" s="92"/>
      <c r="D2" s="92"/>
    </row>
    <row r="3" spans="1:40" ht="18" customHeight="1">
      <c r="A3" s="226" t="s">
        <v>222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</row>
    <row r="4" spans="1:40" ht="18" customHeight="1">
      <c r="A4" s="226" t="s">
        <v>97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</row>
    <row r="5" spans="1:40" ht="7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</row>
    <row r="6" spans="1:40" ht="7.5" customHeight="1">
      <c r="A6" s="22"/>
      <c r="B6" s="23"/>
      <c r="C6" s="24"/>
      <c r="D6" s="24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5"/>
      <c r="AC6" s="95"/>
      <c r="AD6" s="227"/>
      <c r="AE6" s="227"/>
      <c r="AF6" s="94"/>
      <c r="AG6" s="227"/>
      <c r="AH6" s="227"/>
      <c r="AI6" s="94"/>
      <c r="AJ6" s="227"/>
      <c r="AK6" s="227"/>
      <c r="AL6" s="94"/>
      <c r="AM6" s="94"/>
    </row>
    <row r="7" spans="1:40" ht="7.5" customHeight="1">
      <c r="A7" s="195"/>
      <c r="B7" s="195"/>
      <c r="C7" s="195"/>
      <c r="D7" s="195"/>
      <c r="E7" s="195"/>
      <c r="F7" s="195"/>
      <c r="G7" s="195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40" ht="7.5" customHeight="1">
      <c r="B8" s="21"/>
      <c r="C8" s="92"/>
      <c r="D8" s="92"/>
    </row>
    <row r="9" spans="1:40" ht="7.5" customHeight="1">
      <c r="B9" s="21"/>
      <c r="C9" s="92"/>
      <c r="D9" s="92"/>
    </row>
    <row r="10" spans="1:40" ht="7.5" customHeight="1">
      <c r="B10" s="21"/>
      <c r="C10" s="92"/>
      <c r="D10" s="92"/>
    </row>
    <row r="11" spans="1:40" ht="13.5" customHeight="1">
      <c r="A11" s="196" t="s">
        <v>5</v>
      </c>
      <c r="B11" s="26" t="s">
        <v>6</v>
      </c>
      <c r="C11" s="27"/>
      <c r="D11" s="27"/>
      <c r="E11" s="28"/>
      <c r="F11" s="28"/>
      <c r="G11" s="28"/>
      <c r="H11" s="28"/>
      <c r="I11" s="28"/>
      <c r="J11" s="28"/>
      <c r="K11" s="29"/>
      <c r="L11" s="199" t="str">
        <f>IF(事業計画書!L11="","",事業計画書!L11)</f>
        <v/>
      </c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1"/>
      <c r="AN11" s="122" t="s">
        <v>175</v>
      </c>
    </row>
    <row r="12" spans="1:40" ht="27" customHeight="1">
      <c r="A12" s="197"/>
      <c r="B12" s="30" t="s">
        <v>7</v>
      </c>
      <c r="C12" s="31"/>
      <c r="D12" s="31"/>
      <c r="E12" s="32"/>
      <c r="F12" s="32"/>
      <c r="G12" s="32"/>
      <c r="H12" s="32"/>
      <c r="I12" s="32"/>
      <c r="J12" s="32"/>
      <c r="K12" s="33"/>
      <c r="L12" s="202" t="str">
        <f>IF(事業計画書!L12="","",事業計画書!L12)</f>
        <v/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4"/>
      <c r="AN12" s="44" t="s">
        <v>176</v>
      </c>
    </row>
    <row r="13" spans="1:40" ht="13.5" customHeight="1">
      <c r="A13" s="197"/>
      <c r="B13" s="205" t="s">
        <v>8</v>
      </c>
      <c r="C13" s="206"/>
      <c r="D13" s="206"/>
      <c r="E13" s="206"/>
      <c r="F13" s="206"/>
      <c r="G13" s="206"/>
      <c r="H13" s="206"/>
      <c r="I13" s="206"/>
      <c r="J13" s="206"/>
      <c r="K13" s="207"/>
      <c r="L13" s="34" t="s">
        <v>9</v>
      </c>
      <c r="M13" s="34"/>
      <c r="N13" s="34"/>
      <c r="O13" s="34"/>
      <c r="P13" s="34"/>
      <c r="Q13" s="214" t="str">
        <f>IF(事業計画書!Q13="","",事業計画書!Q13)</f>
        <v/>
      </c>
      <c r="R13" s="214"/>
      <c r="S13" s="34" t="s">
        <v>10</v>
      </c>
      <c r="T13" s="214" t="str">
        <f>IF(事業計画書!T13="","",事業計画書!T13)</f>
        <v/>
      </c>
      <c r="U13" s="214"/>
      <c r="V13" s="214"/>
      <c r="W13" s="34" t="s">
        <v>11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5"/>
    </row>
    <row r="14" spans="1:40" ht="13.5" customHeight="1">
      <c r="A14" s="197"/>
      <c r="B14" s="208"/>
      <c r="C14" s="209"/>
      <c r="D14" s="209"/>
      <c r="E14" s="209"/>
      <c r="F14" s="209"/>
      <c r="G14" s="209"/>
      <c r="H14" s="209"/>
      <c r="I14" s="209"/>
      <c r="J14" s="209"/>
      <c r="K14" s="210"/>
      <c r="L14" s="215" t="str">
        <f>IF(事業計画書!L14="","",事業計画書!L14)</f>
        <v/>
      </c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7"/>
    </row>
    <row r="15" spans="1:40" ht="13.5" customHeight="1">
      <c r="A15" s="197"/>
      <c r="B15" s="211"/>
      <c r="C15" s="212"/>
      <c r="D15" s="212"/>
      <c r="E15" s="212"/>
      <c r="F15" s="212"/>
      <c r="G15" s="212"/>
      <c r="H15" s="212"/>
      <c r="I15" s="212"/>
      <c r="J15" s="212"/>
      <c r="K15" s="213"/>
      <c r="L15" s="218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20"/>
    </row>
    <row r="16" spans="1:40" ht="27" customHeight="1">
      <c r="A16" s="197"/>
      <c r="B16" s="36" t="s">
        <v>12</v>
      </c>
      <c r="C16" s="37"/>
      <c r="D16" s="37"/>
      <c r="E16" s="38"/>
      <c r="F16" s="38"/>
      <c r="G16" s="38"/>
      <c r="H16" s="38"/>
      <c r="I16" s="38"/>
      <c r="J16" s="38"/>
      <c r="K16" s="38"/>
      <c r="L16" s="36" t="s">
        <v>13</v>
      </c>
      <c r="M16" s="38"/>
      <c r="N16" s="38"/>
      <c r="O16" s="38"/>
      <c r="P16" s="38"/>
      <c r="Q16" s="38"/>
      <c r="R16" s="39"/>
      <c r="S16" s="221" t="str">
        <f>IF(事業計画書!S16="","",事業計画書!S16)</f>
        <v/>
      </c>
      <c r="T16" s="222"/>
      <c r="U16" s="222"/>
      <c r="V16" s="222"/>
      <c r="W16" s="222"/>
      <c r="X16" s="222"/>
      <c r="Y16" s="223"/>
      <c r="Z16" s="36" t="s">
        <v>14</v>
      </c>
      <c r="AA16" s="38"/>
      <c r="AB16" s="38"/>
      <c r="AC16" s="38"/>
      <c r="AD16" s="38"/>
      <c r="AE16" s="38"/>
      <c r="AF16" s="39"/>
      <c r="AG16" s="224" t="str">
        <f>IF(事業計画書!AG16="","",事業計画書!AG16)</f>
        <v/>
      </c>
      <c r="AH16" s="222"/>
      <c r="AI16" s="222"/>
      <c r="AJ16" s="222"/>
      <c r="AK16" s="222"/>
      <c r="AL16" s="222"/>
      <c r="AM16" s="223"/>
    </row>
    <row r="17" spans="1:39" ht="27" customHeight="1">
      <c r="A17" s="197"/>
      <c r="B17" s="36" t="s">
        <v>15</v>
      </c>
      <c r="C17" s="37"/>
      <c r="D17" s="37"/>
      <c r="E17" s="38"/>
      <c r="F17" s="38"/>
      <c r="G17" s="38"/>
      <c r="H17" s="38"/>
      <c r="I17" s="38"/>
      <c r="J17" s="38"/>
      <c r="K17" s="38"/>
      <c r="L17" s="36" t="s">
        <v>16</v>
      </c>
      <c r="M17" s="38"/>
      <c r="N17" s="38"/>
      <c r="O17" s="38"/>
      <c r="P17" s="38"/>
      <c r="Q17" s="38"/>
      <c r="R17" s="39"/>
      <c r="S17" s="221" t="str">
        <f>IF(事業計画書!S17="","",事業計画書!S17)</f>
        <v/>
      </c>
      <c r="T17" s="222"/>
      <c r="U17" s="222"/>
      <c r="V17" s="222"/>
      <c r="W17" s="222"/>
      <c r="X17" s="222"/>
      <c r="Y17" s="223"/>
      <c r="Z17" s="36" t="s">
        <v>17</v>
      </c>
      <c r="AA17" s="38"/>
      <c r="AB17" s="38"/>
      <c r="AC17" s="38"/>
      <c r="AD17" s="38"/>
      <c r="AE17" s="38"/>
      <c r="AF17" s="39"/>
      <c r="AG17" s="221" t="str">
        <f>IF(事業計画書!AG17="","",事業計画書!AG17)</f>
        <v/>
      </c>
      <c r="AH17" s="222"/>
      <c r="AI17" s="222"/>
      <c r="AJ17" s="222"/>
      <c r="AK17" s="222"/>
      <c r="AL17" s="222"/>
      <c r="AM17" s="223"/>
    </row>
    <row r="18" spans="1:39" ht="27" customHeight="1">
      <c r="A18" s="198"/>
      <c r="B18" s="36" t="s">
        <v>18</v>
      </c>
      <c r="C18" s="37"/>
      <c r="D18" s="37"/>
      <c r="E18" s="38"/>
      <c r="F18" s="38"/>
      <c r="G18" s="38"/>
      <c r="H18" s="38"/>
      <c r="I18" s="38"/>
      <c r="J18" s="38"/>
      <c r="K18" s="38"/>
      <c r="L18" s="36" t="s">
        <v>16</v>
      </c>
      <c r="M18" s="38"/>
      <c r="N18" s="38"/>
      <c r="O18" s="38"/>
      <c r="P18" s="38"/>
      <c r="Q18" s="38"/>
      <c r="R18" s="39"/>
      <c r="S18" s="221" t="str">
        <f>IF(事業計画書!S18="","",事業計画書!S18)</f>
        <v/>
      </c>
      <c r="T18" s="222"/>
      <c r="U18" s="222"/>
      <c r="V18" s="222"/>
      <c r="W18" s="222"/>
      <c r="X18" s="222"/>
      <c r="Y18" s="223"/>
      <c r="Z18" s="36" t="s">
        <v>17</v>
      </c>
      <c r="AA18" s="38"/>
      <c r="AB18" s="38"/>
      <c r="AC18" s="38"/>
      <c r="AD18" s="38"/>
      <c r="AE18" s="38"/>
      <c r="AF18" s="39"/>
      <c r="AG18" s="221" t="str">
        <f>IF(事業計画書!AG18="","",事業計画書!AG18)</f>
        <v/>
      </c>
      <c r="AH18" s="222"/>
      <c r="AI18" s="222"/>
      <c r="AJ18" s="222"/>
      <c r="AK18" s="222"/>
      <c r="AL18" s="222"/>
      <c r="AM18" s="223"/>
    </row>
    <row r="19" spans="1:39" ht="18" customHeight="1">
      <c r="A19" s="36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/>
    </row>
    <row r="20" spans="1:39" ht="27" customHeight="1">
      <c r="A20" s="185" t="s">
        <v>141</v>
      </c>
      <c r="B20" s="186"/>
      <c r="C20" s="186"/>
      <c r="D20" s="186"/>
      <c r="E20" s="186"/>
      <c r="F20" s="187"/>
      <c r="G20" s="191" t="s">
        <v>216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  <c r="AB20" s="185" t="s">
        <v>143</v>
      </c>
      <c r="AC20" s="186"/>
      <c r="AD20" s="186"/>
      <c r="AE20" s="187"/>
      <c r="AF20" s="185" t="s">
        <v>144</v>
      </c>
      <c r="AG20" s="186"/>
      <c r="AH20" s="186"/>
      <c r="AI20" s="187"/>
      <c r="AJ20" s="185" t="s">
        <v>217</v>
      </c>
      <c r="AK20" s="186"/>
      <c r="AL20" s="186"/>
      <c r="AM20" s="187"/>
    </row>
    <row r="21" spans="1:39" ht="27" customHeight="1">
      <c r="A21" s="188"/>
      <c r="B21" s="189"/>
      <c r="C21" s="189"/>
      <c r="D21" s="189"/>
      <c r="E21" s="189"/>
      <c r="F21" s="190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4"/>
      <c r="AB21" s="188"/>
      <c r="AC21" s="189"/>
      <c r="AD21" s="189"/>
      <c r="AE21" s="190"/>
      <c r="AF21" s="188"/>
      <c r="AG21" s="189"/>
      <c r="AH21" s="189"/>
      <c r="AI21" s="190"/>
      <c r="AJ21" s="188"/>
      <c r="AK21" s="189"/>
      <c r="AL21" s="189"/>
      <c r="AM21" s="190"/>
    </row>
    <row r="22" spans="1:39" ht="27" customHeight="1">
      <c r="A22" s="176" t="s">
        <v>201</v>
      </c>
      <c r="B22" s="176"/>
      <c r="C22" s="176"/>
      <c r="D22" s="176"/>
      <c r="E22" s="176"/>
      <c r="F22" s="176"/>
      <c r="G22" s="179" t="s">
        <v>150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1"/>
      <c r="AB22" s="182">
        <f>事業計画書!AB22</f>
        <v>0</v>
      </c>
      <c r="AC22" s="183"/>
      <c r="AD22" s="183"/>
      <c r="AE22" s="184"/>
      <c r="AF22" s="182">
        <f>事業計画書!AF22</f>
        <v>0</v>
      </c>
      <c r="AG22" s="183"/>
      <c r="AH22" s="183"/>
      <c r="AI22" s="184"/>
      <c r="AJ22" s="182">
        <f>事業計画書!AJ22</f>
        <v>0</v>
      </c>
      <c r="AK22" s="183"/>
      <c r="AL22" s="183"/>
      <c r="AM22" s="184"/>
    </row>
    <row r="23" spans="1:39" ht="27" customHeight="1">
      <c r="A23" s="176"/>
      <c r="B23" s="176"/>
      <c r="C23" s="176"/>
      <c r="D23" s="176"/>
      <c r="E23" s="176"/>
      <c r="F23" s="176"/>
      <c r="G23" s="179" t="s">
        <v>142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1"/>
      <c r="AB23" s="182">
        <f>事業計画書!AB23</f>
        <v>0</v>
      </c>
      <c r="AC23" s="183"/>
      <c r="AD23" s="183"/>
      <c r="AE23" s="184"/>
      <c r="AF23" s="182">
        <f>事業計画書!AF23</f>
        <v>0</v>
      </c>
      <c r="AG23" s="183"/>
      <c r="AH23" s="183"/>
      <c r="AI23" s="184"/>
      <c r="AJ23" s="182">
        <f>事業計画書!AJ23</f>
        <v>0</v>
      </c>
      <c r="AK23" s="183"/>
      <c r="AL23" s="183"/>
      <c r="AM23" s="184"/>
    </row>
    <row r="24" spans="1:39" ht="27" customHeight="1" thickBot="1">
      <c r="A24" s="177" t="s">
        <v>58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8">
        <f>SUM(AB22:AE23)</f>
        <v>0</v>
      </c>
      <c r="AC24" s="178"/>
      <c r="AD24" s="178"/>
      <c r="AE24" s="178"/>
      <c r="AF24" s="178">
        <f>SUM(AF22:AI23)</f>
        <v>0</v>
      </c>
      <c r="AG24" s="178"/>
      <c r="AH24" s="178"/>
      <c r="AI24" s="178"/>
      <c r="AJ24" s="178">
        <f>SUM(AJ22:AM23)</f>
        <v>0</v>
      </c>
      <c r="AK24" s="178"/>
      <c r="AL24" s="178"/>
      <c r="AM24" s="178"/>
    </row>
    <row r="25" spans="1:39" ht="27" customHeight="1" thickBot="1">
      <c r="V25" s="96"/>
      <c r="W25" s="96"/>
      <c r="X25" s="96"/>
      <c r="Y25" s="96"/>
      <c r="Z25" s="96"/>
      <c r="AA25" s="96"/>
      <c r="AB25" s="170" t="s">
        <v>59</v>
      </c>
      <c r="AC25" s="171"/>
      <c r="AD25" s="171"/>
      <c r="AE25" s="171"/>
      <c r="AF25" s="171"/>
      <c r="AG25" s="171"/>
      <c r="AH25" s="171"/>
      <c r="AI25" s="172"/>
      <c r="AJ25" s="173">
        <f>AJ24</f>
        <v>0</v>
      </c>
      <c r="AK25" s="174"/>
      <c r="AL25" s="174"/>
      <c r="AM25" s="175"/>
    </row>
  </sheetData>
  <sheetProtection sheet="1"/>
  <mergeCells count="40">
    <mergeCell ref="AK1:AM1"/>
    <mergeCell ref="A3:AM3"/>
    <mergeCell ref="A4:AM4"/>
    <mergeCell ref="AD6:AE6"/>
    <mergeCell ref="AG6:AH6"/>
    <mergeCell ref="AJ6:AK6"/>
    <mergeCell ref="A7:G7"/>
    <mergeCell ref="A11:A18"/>
    <mergeCell ref="L11:AM11"/>
    <mergeCell ref="L12:AM12"/>
    <mergeCell ref="B13:K15"/>
    <mergeCell ref="Q13:R13"/>
    <mergeCell ref="T13:V13"/>
    <mergeCell ref="L14:AM15"/>
    <mergeCell ref="S16:Y16"/>
    <mergeCell ref="AG16:AM16"/>
    <mergeCell ref="S17:Y17"/>
    <mergeCell ref="AG17:AM17"/>
    <mergeCell ref="S18:Y18"/>
    <mergeCell ref="AG18:AM18"/>
    <mergeCell ref="A20:F21"/>
    <mergeCell ref="G20:AA21"/>
    <mergeCell ref="AB20:AE21"/>
    <mergeCell ref="AF20:AI21"/>
    <mergeCell ref="AJ20:AM21"/>
    <mergeCell ref="AB25:AI25"/>
    <mergeCell ref="AJ25:AM25"/>
    <mergeCell ref="A22:F23"/>
    <mergeCell ref="A24:AA24"/>
    <mergeCell ref="AJ24:AM24"/>
    <mergeCell ref="AB24:AE24"/>
    <mergeCell ref="AF24:AI24"/>
    <mergeCell ref="G22:AA22"/>
    <mergeCell ref="AB22:AE22"/>
    <mergeCell ref="AF22:AI22"/>
    <mergeCell ref="AJ22:AM22"/>
    <mergeCell ref="G23:AA23"/>
    <mergeCell ref="AB23:AE23"/>
    <mergeCell ref="AF23:AI23"/>
    <mergeCell ref="AJ23:AM23"/>
  </mergeCells>
  <phoneticPr fontId="2"/>
  <hyperlinks>
    <hyperlink ref="AG16" r:id="rId1" display="hojin@nishi.or.jp"/>
  </hyperlinks>
  <pageMargins left="0.7" right="0.7" top="0.75" bottom="0.75" header="0.3" footer="0.3"/>
  <pageSetup paperSize="9" scale="9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H39"/>
  <sheetViews>
    <sheetView view="pageBreakPreview" zoomScaleNormal="100" zoomScaleSheetLayoutView="100" workbookViewId="0">
      <selection activeCell="A4" sqref="A4:AG4"/>
    </sheetView>
  </sheetViews>
  <sheetFormatPr defaultRowHeight="17.25"/>
  <cols>
    <col min="1" max="47" width="2.375" style="5" customWidth="1"/>
    <col min="48" max="16384" width="9" style="5"/>
  </cols>
  <sheetData>
    <row r="1" spans="1:34">
      <c r="A1" s="5" t="s">
        <v>57</v>
      </c>
    </row>
    <row r="2" spans="1:34">
      <c r="U2" s="6"/>
      <c r="V2" s="6"/>
      <c r="W2" s="7"/>
      <c r="X2" s="8" t="s">
        <v>56</v>
      </c>
      <c r="Y2" s="129"/>
      <c r="Z2" s="129"/>
      <c r="AA2" s="9" t="s">
        <v>55</v>
      </c>
      <c r="AB2" s="129"/>
      <c r="AC2" s="129"/>
      <c r="AD2" s="9" t="s">
        <v>54</v>
      </c>
      <c r="AE2" s="129"/>
      <c r="AF2" s="129"/>
      <c r="AG2" s="9" t="s">
        <v>53</v>
      </c>
      <c r="AH2" s="9"/>
    </row>
    <row r="4" spans="1:34">
      <c r="A4" s="130" t="s">
        <v>206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6" spans="1:34">
      <c r="A6" s="5" t="s">
        <v>52</v>
      </c>
    </row>
    <row r="7" spans="1:34">
      <c r="A7" s="5" t="s">
        <v>51</v>
      </c>
      <c r="Q7" s="5" t="s">
        <v>50</v>
      </c>
    </row>
    <row r="8" spans="1:34">
      <c r="R8" s="5" t="s">
        <v>49</v>
      </c>
      <c r="U8" s="228" t="str">
        <f>IF(事業計画書!L14="","",事業計画書!L14)</f>
        <v/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</row>
    <row r="9" spans="1:34">
      <c r="R9" s="90" t="s">
        <v>48</v>
      </c>
      <c r="U9" s="228" t="str">
        <f>IF(事業計画書!L12="","",事業計画書!L12)</f>
        <v/>
      </c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97" t="s">
        <v>47</v>
      </c>
    </row>
    <row r="10" spans="1:34">
      <c r="R10" s="5" t="s">
        <v>46</v>
      </c>
      <c r="U10" s="228" t="str">
        <f>事業計画書!S17&amp;"　"&amp;事業計画書!AG17</f>
        <v>　</v>
      </c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97" t="s">
        <v>45</v>
      </c>
    </row>
    <row r="12" spans="1:34">
      <c r="A12" s="5" t="s">
        <v>177</v>
      </c>
    </row>
    <row r="13" spans="1:34">
      <c r="A13" s="5" t="s">
        <v>164</v>
      </c>
    </row>
    <row r="15" spans="1:34">
      <c r="A15" s="5" t="s">
        <v>44</v>
      </c>
    </row>
    <row r="16" spans="1:34">
      <c r="A16" s="5" t="s">
        <v>250</v>
      </c>
    </row>
    <row r="18" spans="1:33">
      <c r="A18" s="5" t="s">
        <v>43</v>
      </c>
    </row>
    <row r="19" spans="1:33">
      <c r="B19" s="5" t="s">
        <v>226</v>
      </c>
    </row>
    <row r="20" spans="1:33">
      <c r="B20" s="5" t="s">
        <v>60</v>
      </c>
    </row>
    <row r="21" spans="1:33">
      <c r="B21" s="5" t="s">
        <v>61</v>
      </c>
    </row>
    <row r="23" spans="1:33">
      <c r="A23" s="5" t="s">
        <v>42</v>
      </c>
    </row>
    <row r="24" spans="1:33">
      <c r="A24" s="5" t="s">
        <v>41</v>
      </c>
    </row>
    <row r="26" spans="1:33">
      <c r="A26" s="5" t="s">
        <v>40</v>
      </c>
    </row>
    <row r="27" spans="1:33">
      <c r="C27" s="132">
        <f>収支予算書!H6</f>
        <v>0</v>
      </c>
      <c r="D27" s="132"/>
      <c r="E27" s="132"/>
      <c r="F27" s="132"/>
      <c r="G27" s="132"/>
      <c r="H27" s="132"/>
      <c r="I27" s="5" t="s">
        <v>39</v>
      </c>
    </row>
    <row r="29" spans="1:33">
      <c r="A29" s="5" t="s">
        <v>38</v>
      </c>
    </row>
    <row r="30" spans="1:33">
      <c r="B30" s="124"/>
      <c r="C30" s="5" t="s">
        <v>181</v>
      </c>
    </row>
    <row r="31" spans="1:33">
      <c r="C31" s="5" t="s">
        <v>182</v>
      </c>
    </row>
    <row r="32" spans="1:33">
      <c r="B32" s="124"/>
      <c r="C32" s="123" t="s">
        <v>237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</row>
    <row r="33" spans="1:33">
      <c r="C33" s="123" t="s">
        <v>238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</row>
    <row r="35" spans="1:33">
      <c r="A35" s="5" t="s">
        <v>37</v>
      </c>
    </row>
    <row r="36" spans="1:33">
      <c r="A36" s="5" t="s">
        <v>63</v>
      </c>
    </row>
    <row r="37" spans="1:33">
      <c r="A37" s="5" t="s">
        <v>152</v>
      </c>
    </row>
    <row r="38" spans="1:33">
      <c r="A38" s="5" t="s">
        <v>158</v>
      </c>
    </row>
    <row r="39" spans="1:33">
      <c r="A39" s="5" t="s">
        <v>64</v>
      </c>
    </row>
  </sheetData>
  <sheetProtection sheet="1"/>
  <mergeCells count="8">
    <mergeCell ref="C27:H27"/>
    <mergeCell ref="U8:AG8"/>
    <mergeCell ref="U9:AF9"/>
    <mergeCell ref="U10:AF10"/>
    <mergeCell ref="Y2:Z2"/>
    <mergeCell ref="AB2:AC2"/>
    <mergeCell ref="AE2:AF2"/>
    <mergeCell ref="A4:AG4"/>
  </mergeCells>
  <phoneticPr fontId="2"/>
  <pageMargins left="0.70866141732283472" right="0.51181102362204722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0</xdr:col>
                    <xdr:colOff>161925</xdr:colOff>
                    <xdr:row>29</xdr:row>
                    <xdr:rowOff>0</xdr:rowOff>
                  </from>
                  <to>
                    <xdr:col>2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0</xdr:col>
                    <xdr:colOff>161925</xdr:colOff>
                    <xdr:row>31</xdr:row>
                    <xdr:rowOff>0</xdr:rowOff>
                  </from>
                  <to>
                    <xdr:col>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41"/>
  <sheetViews>
    <sheetView view="pageBreakPreview" zoomScaleNormal="100" zoomScaleSheetLayoutView="100" workbookViewId="0">
      <selection activeCell="A2" sqref="A2:U2"/>
    </sheetView>
  </sheetViews>
  <sheetFormatPr defaultRowHeight="18.75"/>
  <cols>
    <col min="1" max="21" width="3.75" style="13" customWidth="1"/>
    <col min="22" max="16384" width="9" style="13"/>
  </cols>
  <sheetData>
    <row r="1" spans="1:30">
      <c r="A1" s="13" t="s">
        <v>151</v>
      </c>
    </row>
    <row r="2" spans="1:30" ht="23.25" customHeight="1">
      <c r="A2" s="168" t="s">
        <v>36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30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5" t="s">
        <v>35</v>
      </c>
    </row>
    <row r="4" spans="1:30" ht="23.25" customHeight="1">
      <c r="A4" s="10" t="s">
        <v>34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205</v>
      </c>
    </row>
    <row r="5" spans="1:30" ht="23.25" customHeight="1">
      <c r="A5" s="160" t="s">
        <v>32</v>
      </c>
      <c r="B5" s="160"/>
      <c r="C5" s="160"/>
      <c r="D5" s="160"/>
      <c r="E5" s="160"/>
      <c r="F5" s="160"/>
      <c r="G5" s="160"/>
      <c r="H5" s="160" t="s">
        <v>31</v>
      </c>
      <c r="I5" s="160"/>
      <c r="J5" s="160"/>
      <c r="K5" s="160"/>
      <c r="L5" s="160"/>
      <c r="M5" s="160"/>
      <c r="N5" s="160"/>
      <c r="O5" s="160" t="s">
        <v>30</v>
      </c>
      <c r="P5" s="160"/>
      <c r="Q5" s="160"/>
      <c r="R5" s="160"/>
      <c r="S5" s="160"/>
      <c r="T5" s="160"/>
      <c r="U5" s="160"/>
    </row>
    <row r="6" spans="1:30" ht="33" customHeight="1">
      <c r="A6" s="169" t="s">
        <v>223</v>
      </c>
      <c r="B6" s="169"/>
      <c r="C6" s="169"/>
      <c r="D6" s="169"/>
      <c r="E6" s="169"/>
      <c r="F6" s="169"/>
      <c r="G6" s="169"/>
      <c r="H6" s="161">
        <f>事業計画書!AJ25</f>
        <v>0</v>
      </c>
      <c r="I6" s="161"/>
      <c r="J6" s="161"/>
      <c r="K6" s="161"/>
      <c r="L6" s="161"/>
      <c r="M6" s="161"/>
      <c r="N6" s="161"/>
      <c r="O6" s="162"/>
      <c r="P6" s="162"/>
      <c r="Q6" s="162"/>
      <c r="R6" s="162"/>
      <c r="S6" s="162"/>
      <c r="T6" s="162"/>
      <c r="U6" s="162"/>
    </row>
    <row r="7" spans="1:30" ht="23.25" customHeight="1">
      <c r="A7" s="160" t="s">
        <v>180</v>
      </c>
      <c r="B7" s="160"/>
      <c r="C7" s="160"/>
      <c r="D7" s="160"/>
      <c r="E7" s="160"/>
      <c r="F7" s="160"/>
      <c r="G7" s="160"/>
      <c r="H7" s="161">
        <v>0</v>
      </c>
      <c r="I7" s="161"/>
      <c r="J7" s="161"/>
      <c r="K7" s="161"/>
      <c r="L7" s="161"/>
      <c r="M7" s="161"/>
      <c r="N7" s="161"/>
      <c r="O7" s="162"/>
      <c r="P7" s="162"/>
      <c r="Q7" s="162"/>
      <c r="R7" s="162"/>
      <c r="S7" s="162"/>
      <c r="T7" s="162"/>
      <c r="U7" s="162"/>
    </row>
    <row r="8" spans="1:30" ht="23.25" customHeight="1">
      <c r="A8" s="160" t="s">
        <v>111</v>
      </c>
      <c r="B8" s="160"/>
      <c r="C8" s="160"/>
      <c r="D8" s="160"/>
      <c r="E8" s="160"/>
      <c r="F8" s="160"/>
      <c r="G8" s="160"/>
      <c r="H8" s="161">
        <f>H15-H6</f>
        <v>0</v>
      </c>
      <c r="I8" s="161"/>
      <c r="J8" s="161"/>
      <c r="K8" s="161"/>
      <c r="L8" s="161"/>
      <c r="M8" s="161"/>
      <c r="N8" s="161"/>
      <c r="O8" s="162"/>
      <c r="P8" s="162"/>
      <c r="Q8" s="162"/>
      <c r="R8" s="162"/>
      <c r="S8" s="162"/>
      <c r="T8" s="162"/>
      <c r="U8" s="162"/>
      <c r="V8" s="166"/>
      <c r="W8" s="167"/>
      <c r="X8" s="167"/>
      <c r="Y8" s="167"/>
      <c r="Z8" s="167"/>
      <c r="AA8" s="167"/>
      <c r="AB8" s="167"/>
      <c r="AC8" s="167"/>
      <c r="AD8" s="167"/>
    </row>
    <row r="9" spans="1:30" ht="23.25" customHeight="1" thickBot="1">
      <c r="A9" s="154"/>
      <c r="B9" s="154"/>
      <c r="C9" s="154"/>
      <c r="D9" s="154"/>
      <c r="E9" s="154"/>
      <c r="F9" s="154"/>
      <c r="G9" s="154"/>
      <c r="H9" s="155"/>
      <c r="I9" s="155"/>
      <c r="J9" s="155"/>
      <c r="K9" s="155"/>
      <c r="L9" s="155"/>
      <c r="M9" s="155"/>
      <c r="N9" s="155"/>
      <c r="O9" s="156"/>
      <c r="P9" s="156"/>
      <c r="Q9" s="156"/>
      <c r="R9" s="156"/>
      <c r="S9" s="156"/>
      <c r="T9" s="156"/>
      <c r="U9" s="156"/>
      <c r="V9" s="166"/>
      <c r="W9" s="167"/>
      <c r="X9" s="167"/>
      <c r="Y9" s="167"/>
      <c r="Z9" s="167"/>
      <c r="AA9" s="167"/>
      <c r="AB9" s="167"/>
      <c r="AC9" s="167"/>
      <c r="AD9" s="167"/>
    </row>
    <row r="10" spans="1:30" ht="23.25" customHeight="1" thickTop="1">
      <c r="A10" s="157" t="s">
        <v>28</v>
      </c>
      <c r="B10" s="157"/>
      <c r="C10" s="157"/>
      <c r="D10" s="157"/>
      <c r="E10" s="157"/>
      <c r="F10" s="157"/>
      <c r="G10" s="157"/>
      <c r="H10" s="158">
        <f>SUM(H6:N9)</f>
        <v>0</v>
      </c>
      <c r="I10" s="158"/>
      <c r="J10" s="158"/>
      <c r="K10" s="158"/>
      <c r="L10" s="158"/>
      <c r="M10" s="158"/>
      <c r="N10" s="158"/>
      <c r="O10" s="159"/>
      <c r="P10" s="159"/>
      <c r="Q10" s="159"/>
      <c r="R10" s="159"/>
      <c r="S10" s="159"/>
      <c r="T10" s="159"/>
      <c r="U10" s="159"/>
    </row>
    <row r="11" spans="1:30" ht="23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30" ht="23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30" ht="23.25" customHeight="1">
      <c r="A13" s="10" t="s">
        <v>33</v>
      </c>
      <c r="B13" s="10"/>
      <c r="C13" s="10"/>
      <c r="D13" s="10"/>
      <c r="E13" s="10"/>
      <c r="F13" s="10"/>
      <c r="G13" s="10"/>
      <c r="H13" s="1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30" ht="23.25" customHeight="1">
      <c r="A14" s="160" t="s">
        <v>32</v>
      </c>
      <c r="B14" s="160"/>
      <c r="C14" s="160"/>
      <c r="D14" s="160"/>
      <c r="E14" s="160"/>
      <c r="F14" s="160"/>
      <c r="G14" s="160"/>
      <c r="H14" s="160" t="s">
        <v>31</v>
      </c>
      <c r="I14" s="160"/>
      <c r="J14" s="160"/>
      <c r="K14" s="160"/>
      <c r="L14" s="160"/>
      <c r="M14" s="160"/>
      <c r="N14" s="160"/>
      <c r="O14" s="160" t="s">
        <v>30</v>
      </c>
      <c r="P14" s="160"/>
      <c r="Q14" s="160"/>
      <c r="R14" s="160"/>
      <c r="S14" s="160"/>
      <c r="T14" s="160"/>
      <c r="U14" s="160"/>
    </row>
    <row r="15" spans="1:30" ht="23.25" customHeight="1">
      <c r="A15" s="160" t="s">
        <v>29</v>
      </c>
      <c r="B15" s="160"/>
      <c r="C15" s="160"/>
      <c r="D15" s="160"/>
      <c r="E15" s="160"/>
      <c r="F15" s="160"/>
      <c r="G15" s="160"/>
      <c r="H15" s="163">
        <f>事業計画書!AF24</f>
        <v>0</v>
      </c>
      <c r="I15" s="164"/>
      <c r="J15" s="164"/>
      <c r="K15" s="164"/>
      <c r="L15" s="164"/>
      <c r="M15" s="164"/>
      <c r="N15" s="165"/>
      <c r="O15" s="162"/>
      <c r="P15" s="162"/>
      <c r="Q15" s="162"/>
      <c r="R15" s="162"/>
      <c r="S15" s="162"/>
      <c r="T15" s="162"/>
      <c r="U15" s="162"/>
    </row>
    <row r="16" spans="1:30" ht="23.25" customHeight="1">
      <c r="A16" s="160"/>
      <c r="B16" s="160"/>
      <c r="C16" s="160"/>
      <c r="D16" s="160"/>
      <c r="E16" s="160"/>
      <c r="F16" s="160"/>
      <c r="G16" s="160"/>
      <c r="H16" s="161"/>
      <c r="I16" s="161"/>
      <c r="J16" s="161"/>
      <c r="K16" s="161"/>
      <c r="L16" s="161"/>
      <c r="M16" s="161"/>
      <c r="N16" s="161"/>
      <c r="O16" s="162"/>
      <c r="P16" s="162"/>
      <c r="Q16" s="162"/>
      <c r="R16" s="162"/>
      <c r="S16" s="162"/>
      <c r="T16" s="162"/>
      <c r="U16" s="162"/>
    </row>
    <row r="17" spans="1:21" ht="23.25" customHeight="1">
      <c r="A17" s="160"/>
      <c r="B17" s="160"/>
      <c r="C17" s="160"/>
      <c r="D17" s="160"/>
      <c r="E17" s="160"/>
      <c r="F17" s="160"/>
      <c r="G17" s="160"/>
      <c r="H17" s="161"/>
      <c r="I17" s="161"/>
      <c r="J17" s="161"/>
      <c r="K17" s="161"/>
      <c r="L17" s="161"/>
      <c r="M17" s="161"/>
      <c r="N17" s="161"/>
      <c r="O17" s="162"/>
      <c r="P17" s="162"/>
      <c r="Q17" s="162"/>
      <c r="R17" s="162"/>
      <c r="S17" s="162"/>
      <c r="T17" s="162"/>
      <c r="U17" s="162"/>
    </row>
    <row r="18" spans="1:21" ht="23.25" customHeight="1" thickBot="1">
      <c r="A18" s="154"/>
      <c r="B18" s="154"/>
      <c r="C18" s="154"/>
      <c r="D18" s="154"/>
      <c r="E18" s="154"/>
      <c r="F18" s="154"/>
      <c r="G18" s="154"/>
      <c r="H18" s="155"/>
      <c r="I18" s="155"/>
      <c r="J18" s="155"/>
      <c r="K18" s="155"/>
      <c r="L18" s="155"/>
      <c r="M18" s="155"/>
      <c r="N18" s="155"/>
      <c r="O18" s="156"/>
      <c r="P18" s="156"/>
      <c r="Q18" s="156"/>
      <c r="R18" s="156"/>
      <c r="S18" s="156"/>
      <c r="T18" s="156"/>
      <c r="U18" s="156"/>
    </row>
    <row r="19" spans="1:21" ht="23.25" customHeight="1" thickTop="1">
      <c r="A19" s="157" t="s">
        <v>28</v>
      </c>
      <c r="B19" s="157"/>
      <c r="C19" s="157"/>
      <c r="D19" s="157"/>
      <c r="E19" s="157"/>
      <c r="F19" s="157"/>
      <c r="G19" s="157"/>
      <c r="H19" s="158">
        <f>SUM(H15:N18)</f>
        <v>0</v>
      </c>
      <c r="I19" s="158"/>
      <c r="J19" s="158"/>
      <c r="K19" s="158"/>
      <c r="L19" s="158"/>
      <c r="M19" s="158"/>
      <c r="N19" s="158"/>
      <c r="O19" s="159"/>
      <c r="P19" s="159"/>
      <c r="Q19" s="159"/>
      <c r="R19" s="159"/>
      <c r="S19" s="159"/>
      <c r="T19" s="159"/>
      <c r="U19" s="159"/>
    </row>
    <row r="20" spans="1:21" ht="23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23.25" customHeight="1">
      <c r="A21" s="10"/>
      <c r="B21" s="10" t="s">
        <v>27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23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  <c r="S22" s="12"/>
      <c r="T22" s="10"/>
      <c r="U22" s="10"/>
    </row>
    <row r="23" spans="1:21" ht="23.25" customHeight="1">
      <c r="A23" s="10"/>
      <c r="B23" s="10"/>
      <c r="D23" s="11" t="s">
        <v>26</v>
      </c>
      <c r="E23" s="12" t="str">
        <f>IF(交付申請書!Y2="","",交付申請書!Y2)</f>
        <v/>
      </c>
      <c r="F23" s="46" t="s">
        <v>25</v>
      </c>
      <c r="G23" s="12" t="str">
        <f>IF(交付申請書!AB2="","",交付申請書!AB2)</f>
        <v/>
      </c>
      <c r="H23" s="46" t="s">
        <v>24</v>
      </c>
      <c r="I23" s="12" t="str">
        <f>IF(交付申請書!AE2="","",交付申請書!AE2)</f>
        <v/>
      </c>
      <c r="J23" s="10" t="s">
        <v>23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3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23.25" customHeight="1">
      <c r="A25" s="10"/>
      <c r="B25" s="10"/>
      <c r="C25" s="10"/>
      <c r="D25" s="10"/>
      <c r="E25" s="10"/>
      <c r="F25" s="10"/>
      <c r="G25" s="10"/>
      <c r="H25" s="10"/>
      <c r="I25" s="10"/>
      <c r="J25" s="11" t="s">
        <v>22</v>
      </c>
      <c r="K25" s="153" t="str">
        <f>IF(事業計画書!L12="","",事業計画書!L12)</f>
        <v/>
      </c>
      <c r="L25" s="153"/>
      <c r="M25" s="153"/>
      <c r="N25" s="153"/>
      <c r="O25" s="153"/>
      <c r="P25" s="153"/>
      <c r="Q25" s="153"/>
      <c r="R25" s="153"/>
      <c r="S25" s="153"/>
      <c r="T25" s="47" t="s">
        <v>20</v>
      </c>
      <c r="U25" s="10"/>
    </row>
    <row r="26" spans="1:21" ht="23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3.25" customHeight="1">
      <c r="A27" s="10"/>
      <c r="B27" s="10"/>
      <c r="C27" s="10"/>
      <c r="D27" s="10"/>
      <c r="E27" s="10"/>
      <c r="F27" s="10"/>
      <c r="G27" s="10"/>
      <c r="H27" s="10"/>
      <c r="I27" s="10"/>
      <c r="J27" s="11" t="s">
        <v>21</v>
      </c>
      <c r="K27" s="153" t="str">
        <f>事業計画書!S17&amp;"　"&amp;事業計画書!AG17</f>
        <v>　</v>
      </c>
      <c r="L27" s="153"/>
      <c r="M27" s="153"/>
      <c r="N27" s="153"/>
      <c r="O27" s="153"/>
      <c r="P27" s="153"/>
      <c r="Q27" s="153"/>
      <c r="R27" s="153"/>
      <c r="S27" s="153"/>
      <c r="T27" s="47" t="s">
        <v>20</v>
      </c>
      <c r="U27" s="10"/>
    </row>
    <row r="28" spans="1:21" ht="23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3.25" customHeight="1"/>
    <row r="30" spans="1:21" ht="23.25" customHeight="1"/>
    <row r="31" spans="1:21" ht="23.25" customHeight="1"/>
    <row r="32" spans="1:21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</sheetData>
  <sheetProtection sheet="1"/>
  <mergeCells count="40">
    <mergeCell ref="A16:G16"/>
    <mergeCell ref="H16:N16"/>
    <mergeCell ref="O19:U19"/>
    <mergeCell ref="K25:S25"/>
    <mergeCell ref="K27:S27"/>
    <mergeCell ref="O16:U16"/>
    <mergeCell ref="A17:G17"/>
    <mergeCell ref="H17:N17"/>
    <mergeCell ref="O17:U17"/>
    <mergeCell ref="A18:G18"/>
    <mergeCell ref="H18:N18"/>
    <mergeCell ref="O18:U18"/>
    <mergeCell ref="A19:G19"/>
    <mergeCell ref="H19:N19"/>
    <mergeCell ref="A2:U2"/>
    <mergeCell ref="A14:G14"/>
    <mergeCell ref="H14:N14"/>
    <mergeCell ref="O14:U14"/>
    <mergeCell ref="A5:G5"/>
    <mergeCell ref="O5:U5"/>
    <mergeCell ref="O6:U6"/>
    <mergeCell ref="H5:N5"/>
    <mergeCell ref="H6:N6"/>
    <mergeCell ref="O7:U7"/>
    <mergeCell ref="O8:U8"/>
    <mergeCell ref="H7:N7"/>
    <mergeCell ref="H8:N8"/>
    <mergeCell ref="A6:G6"/>
    <mergeCell ref="A7:G7"/>
    <mergeCell ref="A8:G8"/>
    <mergeCell ref="V8:AD9"/>
    <mergeCell ref="A15:G15"/>
    <mergeCell ref="H15:N15"/>
    <mergeCell ref="O15:U15"/>
    <mergeCell ref="H9:N9"/>
    <mergeCell ref="H10:N10"/>
    <mergeCell ref="O10:U10"/>
    <mergeCell ref="O9:U9"/>
    <mergeCell ref="A9:G9"/>
    <mergeCell ref="A10:G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N25"/>
  <sheetViews>
    <sheetView view="pageBreakPreview" zoomScaleNormal="120" zoomScaleSheetLayoutView="100" workbookViewId="0">
      <selection activeCell="L11" sqref="L11:AM11"/>
    </sheetView>
  </sheetViews>
  <sheetFormatPr defaultColWidth="2.25" defaultRowHeight="16.5"/>
  <cols>
    <col min="1" max="1" width="2.625" style="20" customWidth="1"/>
    <col min="2" max="21" width="2.25" style="20"/>
    <col min="22" max="22" width="3" style="20" bestFit="1" customWidth="1"/>
    <col min="23" max="16384" width="2.25" style="20"/>
  </cols>
  <sheetData>
    <row r="1" spans="1:40" ht="13.5" customHeight="1">
      <c r="A1" s="20" t="s">
        <v>62</v>
      </c>
      <c r="B1" s="21"/>
      <c r="C1" s="92"/>
      <c r="D1" s="92"/>
      <c r="AK1" s="225"/>
      <c r="AL1" s="225"/>
      <c r="AM1" s="225"/>
    </row>
    <row r="2" spans="1:40" ht="18" customHeight="1">
      <c r="B2" s="21"/>
      <c r="C2" s="92"/>
      <c r="D2" s="92"/>
    </row>
    <row r="3" spans="1:40" ht="18" customHeight="1">
      <c r="A3" s="226" t="s">
        <v>225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</row>
    <row r="4" spans="1:40" ht="18" customHeight="1">
      <c r="A4" s="226" t="s">
        <v>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</row>
    <row r="5" spans="1:40" ht="7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</row>
    <row r="6" spans="1:40" ht="7.5" customHeight="1">
      <c r="A6" s="22"/>
      <c r="B6" s="23"/>
      <c r="C6" s="24"/>
      <c r="D6" s="24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5"/>
      <c r="AC6" s="95"/>
      <c r="AD6" s="227"/>
      <c r="AE6" s="227"/>
      <c r="AF6" s="94"/>
      <c r="AG6" s="227"/>
      <c r="AH6" s="227"/>
      <c r="AI6" s="94"/>
      <c r="AJ6" s="227"/>
      <c r="AK6" s="227"/>
      <c r="AL6" s="94"/>
      <c r="AM6" s="94"/>
    </row>
    <row r="7" spans="1:40" ht="7.5" customHeight="1">
      <c r="A7" s="195"/>
      <c r="B7" s="195"/>
      <c r="C7" s="195"/>
      <c r="D7" s="195"/>
      <c r="E7" s="195"/>
      <c r="F7" s="195"/>
      <c r="G7" s="195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40" ht="7.5" customHeight="1">
      <c r="B8" s="21"/>
      <c r="C8" s="92"/>
      <c r="D8" s="92"/>
    </row>
    <row r="9" spans="1:40" ht="7.5" customHeight="1">
      <c r="B9" s="21"/>
      <c r="C9" s="92"/>
      <c r="D9" s="92"/>
    </row>
    <row r="10" spans="1:40" ht="7.5" customHeight="1">
      <c r="B10" s="21"/>
      <c r="C10" s="92"/>
      <c r="D10" s="92"/>
    </row>
    <row r="11" spans="1:40" ht="13.5" customHeight="1">
      <c r="A11" s="196" t="s">
        <v>5</v>
      </c>
      <c r="B11" s="26" t="s">
        <v>6</v>
      </c>
      <c r="C11" s="27"/>
      <c r="D11" s="27"/>
      <c r="E11" s="28"/>
      <c r="F11" s="28"/>
      <c r="G11" s="28"/>
      <c r="H11" s="28"/>
      <c r="I11" s="28"/>
      <c r="J11" s="28"/>
      <c r="K11" s="29"/>
      <c r="L11" s="199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1"/>
      <c r="AN11" s="122"/>
    </row>
    <row r="12" spans="1:40" ht="27" customHeight="1">
      <c r="A12" s="197"/>
      <c r="B12" s="30" t="s">
        <v>7</v>
      </c>
      <c r="C12" s="31"/>
      <c r="D12" s="31"/>
      <c r="E12" s="32"/>
      <c r="F12" s="32"/>
      <c r="G12" s="32"/>
      <c r="H12" s="32"/>
      <c r="I12" s="32"/>
      <c r="J12" s="32"/>
      <c r="K12" s="33"/>
      <c r="L12" s="202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4"/>
      <c r="AN12" s="44"/>
    </row>
    <row r="13" spans="1:40" ht="13.5" customHeight="1">
      <c r="A13" s="197"/>
      <c r="B13" s="205" t="s">
        <v>8</v>
      </c>
      <c r="C13" s="206"/>
      <c r="D13" s="206"/>
      <c r="E13" s="206"/>
      <c r="F13" s="206"/>
      <c r="G13" s="206"/>
      <c r="H13" s="206"/>
      <c r="I13" s="206"/>
      <c r="J13" s="206"/>
      <c r="K13" s="207"/>
      <c r="L13" s="34" t="s">
        <v>9</v>
      </c>
      <c r="M13" s="34"/>
      <c r="N13" s="34"/>
      <c r="O13" s="34"/>
      <c r="P13" s="34"/>
      <c r="Q13" s="229"/>
      <c r="R13" s="229"/>
      <c r="S13" s="34" t="s">
        <v>10</v>
      </c>
      <c r="T13" s="229"/>
      <c r="U13" s="229"/>
      <c r="V13" s="229"/>
      <c r="W13" s="34" t="s">
        <v>11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5"/>
    </row>
    <row r="14" spans="1:40" ht="13.5" customHeight="1">
      <c r="A14" s="197"/>
      <c r="B14" s="208"/>
      <c r="C14" s="209"/>
      <c r="D14" s="209"/>
      <c r="E14" s="209"/>
      <c r="F14" s="209"/>
      <c r="G14" s="209"/>
      <c r="H14" s="209"/>
      <c r="I14" s="209"/>
      <c r="J14" s="209"/>
      <c r="K14" s="210"/>
      <c r="L14" s="215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7"/>
    </row>
    <row r="15" spans="1:40" ht="13.5" customHeight="1">
      <c r="A15" s="197"/>
      <c r="B15" s="211"/>
      <c r="C15" s="212"/>
      <c r="D15" s="212"/>
      <c r="E15" s="212"/>
      <c r="F15" s="212"/>
      <c r="G15" s="212"/>
      <c r="H15" s="212"/>
      <c r="I15" s="212"/>
      <c r="J15" s="212"/>
      <c r="K15" s="213"/>
      <c r="L15" s="218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20"/>
    </row>
    <row r="16" spans="1:40" ht="27" customHeight="1">
      <c r="A16" s="197"/>
      <c r="B16" s="36" t="s">
        <v>12</v>
      </c>
      <c r="C16" s="37"/>
      <c r="D16" s="37"/>
      <c r="E16" s="38"/>
      <c r="F16" s="38"/>
      <c r="G16" s="38"/>
      <c r="H16" s="38"/>
      <c r="I16" s="38"/>
      <c r="J16" s="38"/>
      <c r="K16" s="38"/>
      <c r="L16" s="36" t="s">
        <v>13</v>
      </c>
      <c r="M16" s="38"/>
      <c r="N16" s="38"/>
      <c r="O16" s="38"/>
      <c r="P16" s="38"/>
      <c r="Q16" s="38"/>
      <c r="R16" s="39"/>
      <c r="S16" s="221"/>
      <c r="T16" s="222"/>
      <c r="U16" s="222"/>
      <c r="V16" s="222"/>
      <c r="W16" s="222"/>
      <c r="X16" s="222"/>
      <c r="Y16" s="223"/>
      <c r="Z16" s="36" t="s">
        <v>14</v>
      </c>
      <c r="AA16" s="38"/>
      <c r="AB16" s="38"/>
      <c r="AC16" s="38"/>
      <c r="AD16" s="38"/>
      <c r="AE16" s="38"/>
      <c r="AF16" s="39"/>
      <c r="AG16" s="230"/>
      <c r="AH16" s="222"/>
      <c r="AI16" s="222"/>
      <c r="AJ16" s="222"/>
      <c r="AK16" s="222"/>
      <c r="AL16" s="222"/>
      <c r="AM16" s="223"/>
    </row>
    <row r="17" spans="1:39" ht="27" customHeight="1">
      <c r="A17" s="197"/>
      <c r="B17" s="36" t="s">
        <v>15</v>
      </c>
      <c r="C17" s="37"/>
      <c r="D17" s="37"/>
      <c r="E17" s="38"/>
      <c r="F17" s="38"/>
      <c r="G17" s="38"/>
      <c r="H17" s="38"/>
      <c r="I17" s="38"/>
      <c r="J17" s="38"/>
      <c r="K17" s="38"/>
      <c r="L17" s="36" t="s">
        <v>16</v>
      </c>
      <c r="M17" s="38"/>
      <c r="N17" s="38"/>
      <c r="O17" s="38"/>
      <c r="P17" s="38"/>
      <c r="Q17" s="38"/>
      <c r="R17" s="39"/>
      <c r="S17" s="221"/>
      <c r="T17" s="222"/>
      <c r="U17" s="222"/>
      <c r="V17" s="222"/>
      <c r="W17" s="222"/>
      <c r="X17" s="222"/>
      <c r="Y17" s="223"/>
      <c r="Z17" s="36" t="s">
        <v>17</v>
      </c>
      <c r="AA17" s="38"/>
      <c r="AB17" s="38"/>
      <c r="AC17" s="38"/>
      <c r="AD17" s="38"/>
      <c r="AE17" s="38"/>
      <c r="AF17" s="39"/>
      <c r="AG17" s="221"/>
      <c r="AH17" s="222"/>
      <c r="AI17" s="222"/>
      <c r="AJ17" s="222"/>
      <c r="AK17" s="222"/>
      <c r="AL17" s="222"/>
      <c r="AM17" s="223"/>
    </row>
    <row r="18" spans="1:39" ht="27" customHeight="1">
      <c r="A18" s="198"/>
      <c r="B18" s="36" t="s">
        <v>18</v>
      </c>
      <c r="C18" s="37"/>
      <c r="D18" s="37"/>
      <c r="E18" s="38"/>
      <c r="F18" s="38"/>
      <c r="G18" s="38"/>
      <c r="H18" s="38"/>
      <c r="I18" s="38"/>
      <c r="J18" s="38"/>
      <c r="K18" s="38"/>
      <c r="L18" s="36" t="s">
        <v>16</v>
      </c>
      <c r="M18" s="38"/>
      <c r="N18" s="38"/>
      <c r="O18" s="38"/>
      <c r="P18" s="38"/>
      <c r="Q18" s="38"/>
      <c r="R18" s="39"/>
      <c r="S18" s="221"/>
      <c r="T18" s="222"/>
      <c r="U18" s="222"/>
      <c r="V18" s="222"/>
      <c r="W18" s="222"/>
      <c r="X18" s="222"/>
      <c r="Y18" s="223"/>
      <c r="Z18" s="36" t="s">
        <v>17</v>
      </c>
      <c r="AA18" s="38"/>
      <c r="AB18" s="38"/>
      <c r="AC18" s="38"/>
      <c r="AD18" s="38"/>
      <c r="AE18" s="38"/>
      <c r="AF18" s="39"/>
      <c r="AG18" s="221"/>
      <c r="AH18" s="222"/>
      <c r="AI18" s="222"/>
      <c r="AJ18" s="222"/>
      <c r="AK18" s="222"/>
      <c r="AL18" s="222"/>
      <c r="AM18" s="223"/>
    </row>
    <row r="19" spans="1:39" ht="18" customHeight="1">
      <c r="A19" s="36" t="s">
        <v>19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9"/>
    </row>
    <row r="20" spans="1:39" ht="27" customHeight="1">
      <c r="A20" s="185" t="s">
        <v>141</v>
      </c>
      <c r="B20" s="186"/>
      <c r="C20" s="186"/>
      <c r="D20" s="186"/>
      <c r="E20" s="186"/>
      <c r="F20" s="187"/>
      <c r="G20" s="191" t="s">
        <v>216</v>
      </c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  <c r="AB20" s="185" t="s">
        <v>143</v>
      </c>
      <c r="AC20" s="186"/>
      <c r="AD20" s="186"/>
      <c r="AE20" s="187"/>
      <c r="AF20" s="185" t="s">
        <v>144</v>
      </c>
      <c r="AG20" s="186"/>
      <c r="AH20" s="186"/>
      <c r="AI20" s="187"/>
      <c r="AJ20" s="185" t="s">
        <v>217</v>
      </c>
      <c r="AK20" s="186"/>
      <c r="AL20" s="186"/>
      <c r="AM20" s="187"/>
    </row>
    <row r="21" spans="1:39" ht="27" customHeight="1">
      <c r="A21" s="188"/>
      <c r="B21" s="189"/>
      <c r="C21" s="189"/>
      <c r="D21" s="189"/>
      <c r="E21" s="189"/>
      <c r="F21" s="190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4"/>
      <c r="AB21" s="188"/>
      <c r="AC21" s="189"/>
      <c r="AD21" s="189"/>
      <c r="AE21" s="190"/>
      <c r="AF21" s="188"/>
      <c r="AG21" s="189"/>
      <c r="AH21" s="189"/>
      <c r="AI21" s="190"/>
      <c r="AJ21" s="188"/>
      <c r="AK21" s="189"/>
      <c r="AL21" s="189"/>
      <c r="AM21" s="190"/>
    </row>
    <row r="22" spans="1:39" ht="27" customHeight="1">
      <c r="A22" s="176" t="s">
        <v>201</v>
      </c>
      <c r="B22" s="176"/>
      <c r="C22" s="176"/>
      <c r="D22" s="176"/>
      <c r="E22" s="176"/>
      <c r="F22" s="176"/>
      <c r="G22" s="179" t="s">
        <v>150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1"/>
      <c r="AB22" s="182">
        <f>COUNTIF('事前協議書（抗原検査等）'!$K$5:$K$204,"職員")</f>
        <v>0</v>
      </c>
      <c r="AC22" s="183"/>
      <c r="AD22" s="183"/>
      <c r="AE22" s="184"/>
      <c r="AF22" s="182">
        <f>SUMIF('事前協議書（抗原検査等）'!$K$5:$K$204,"職員",'事前協議書（抗原検査等）'!$Q$5:$Q$204)</f>
        <v>0</v>
      </c>
      <c r="AG22" s="183"/>
      <c r="AH22" s="183"/>
      <c r="AI22" s="184"/>
      <c r="AJ22" s="182">
        <f>SUMIF('事前協議書（抗原検査等）'!$K$5:$K$204,"職員",'事前協議書（抗原検査等）'!$R$5:$R$204)</f>
        <v>0</v>
      </c>
      <c r="AK22" s="183"/>
      <c r="AL22" s="183"/>
      <c r="AM22" s="184"/>
    </row>
    <row r="23" spans="1:39" ht="27" customHeight="1">
      <c r="A23" s="176"/>
      <c r="B23" s="176"/>
      <c r="C23" s="176"/>
      <c r="D23" s="176"/>
      <c r="E23" s="176"/>
      <c r="F23" s="176"/>
      <c r="G23" s="179" t="s">
        <v>142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1"/>
      <c r="AB23" s="182">
        <f>COUNTIF('事前協議書（抗原検査等）'!$K$5:$K$204,"利用者")</f>
        <v>0</v>
      </c>
      <c r="AC23" s="183"/>
      <c r="AD23" s="183"/>
      <c r="AE23" s="184"/>
      <c r="AF23" s="182">
        <f>SUMIF('事前協議書（抗原検査等）'!$K$5:$K$204,"利用者",'事前協議書（抗原検査等）'!$Q$5:$Q$204)</f>
        <v>0</v>
      </c>
      <c r="AG23" s="183"/>
      <c r="AH23" s="183"/>
      <c r="AI23" s="184"/>
      <c r="AJ23" s="182">
        <f>SUMIF('事前協議書（抗原検査等）'!$K$5:$K$204,"利用者",'事前協議書（抗原検査等）'!$R$5:$R$204)</f>
        <v>0</v>
      </c>
      <c r="AK23" s="183"/>
      <c r="AL23" s="183"/>
      <c r="AM23" s="184"/>
    </row>
    <row r="24" spans="1:39" ht="27" customHeight="1" thickBot="1">
      <c r="A24" s="177" t="s">
        <v>58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8">
        <f>SUM(AB22:AE23)</f>
        <v>0</v>
      </c>
      <c r="AC24" s="178"/>
      <c r="AD24" s="178"/>
      <c r="AE24" s="178"/>
      <c r="AF24" s="178">
        <f>SUM(AF22:AI23)</f>
        <v>0</v>
      </c>
      <c r="AG24" s="178"/>
      <c r="AH24" s="178"/>
      <c r="AI24" s="178"/>
      <c r="AJ24" s="178">
        <f>SUM(AJ22:AM23)</f>
        <v>0</v>
      </c>
      <c r="AK24" s="178"/>
      <c r="AL24" s="178"/>
      <c r="AM24" s="178"/>
    </row>
    <row r="25" spans="1:39" ht="27" customHeight="1" thickBot="1">
      <c r="V25" s="96"/>
      <c r="W25" s="96"/>
      <c r="X25" s="96"/>
      <c r="Y25" s="96"/>
      <c r="Z25" s="96"/>
      <c r="AA25" s="96"/>
      <c r="AB25" s="170" t="s">
        <v>59</v>
      </c>
      <c r="AC25" s="171"/>
      <c r="AD25" s="171"/>
      <c r="AE25" s="171"/>
      <c r="AF25" s="171"/>
      <c r="AG25" s="171"/>
      <c r="AH25" s="171"/>
      <c r="AI25" s="172"/>
      <c r="AJ25" s="173">
        <f>AJ24</f>
        <v>0</v>
      </c>
      <c r="AK25" s="174"/>
      <c r="AL25" s="174"/>
      <c r="AM25" s="175"/>
    </row>
  </sheetData>
  <sheetProtection sheet="1"/>
  <mergeCells count="40">
    <mergeCell ref="L14:AM15"/>
    <mergeCell ref="A7:G7"/>
    <mergeCell ref="AK1:AM1"/>
    <mergeCell ref="A3:AM3"/>
    <mergeCell ref="A4:AM4"/>
    <mergeCell ref="Q13:R13"/>
    <mergeCell ref="T13:V13"/>
    <mergeCell ref="L12:AM12"/>
    <mergeCell ref="L11:AM11"/>
    <mergeCell ref="B13:K15"/>
    <mergeCell ref="AJ6:AK6"/>
    <mergeCell ref="AG6:AH6"/>
    <mergeCell ref="AD6:AE6"/>
    <mergeCell ref="A11:A18"/>
    <mergeCell ref="S16:Y16"/>
    <mergeCell ref="AG16:AM16"/>
    <mergeCell ref="AJ22:AM22"/>
    <mergeCell ref="AF22:AI22"/>
    <mergeCell ref="AB22:AE22"/>
    <mergeCell ref="AF23:AI23"/>
    <mergeCell ref="AJ23:AM23"/>
    <mergeCell ref="G20:AA21"/>
    <mergeCell ref="A20:F21"/>
    <mergeCell ref="S17:Y17"/>
    <mergeCell ref="AG17:AM17"/>
    <mergeCell ref="S18:Y18"/>
    <mergeCell ref="AG18:AM18"/>
    <mergeCell ref="AJ20:AM21"/>
    <mergeCell ref="AF20:AI21"/>
    <mergeCell ref="AB20:AE21"/>
    <mergeCell ref="AJ25:AM25"/>
    <mergeCell ref="AB25:AI25"/>
    <mergeCell ref="AJ24:AM24"/>
    <mergeCell ref="AF24:AI24"/>
    <mergeCell ref="AB24:AE24"/>
    <mergeCell ref="A22:F23"/>
    <mergeCell ref="G23:AA23"/>
    <mergeCell ref="AB23:AE23"/>
    <mergeCell ref="G22:AA22"/>
    <mergeCell ref="A24:AA24"/>
  </mergeCells>
  <phoneticPr fontId="2"/>
  <dataValidations count="1">
    <dataValidation imeMode="fullKatakana" allowBlank="1" showInputMessage="1" showErrorMessage="1" sqref="L11:AM11"/>
  </dataValidations>
  <pageMargins left="0.7" right="0.7" top="0.75" bottom="0.75" header="0.3" footer="0.3"/>
  <pageSetup paperSize="9" scale="9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04"/>
  <sheetViews>
    <sheetView view="pageBreakPreview" zoomScale="90" zoomScaleNormal="85" zoomScaleSheetLayoutView="90" workbookViewId="0">
      <pane ySplit="2" topLeftCell="A3" activePane="bottomLeft" state="frozen"/>
      <selection pane="bottomLeft" activeCell="B5" sqref="B5"/>
    </sheetView>
  </sheetViews>
  <sheetFormatPr defaultRowHeight="33" customHeight="1"/>
  <cols>
    <col min="1" max="1" width="4.375" style="52" customWidth="1"/>
    <col min="2" max="2" width="19.5" style="53" customWidth="1"/>
    <col min="3" max="3" width="10.875" style="88" bestFit="1" customWidth="1"/>
    <col min="4" max="4" width="26.75" style="53" customWidth="1"/>
    <col min="5" max="5" width="12.5" style="53" customWidth="1"/>
    <col min="6" max="6" width="8" style="55" bestFit="1" customWidth="1"/>
    <col min="7" max="7" width="14.25" style="57" bestFit="1" customWidth="1"/>
    <col min="8" max="9" width="11.375" style="57" bestFit="1" customWidth="1"/>
    <col min="10" max="10" width="12.5" style="53" customWidth="1"/>
    <col min="11" max="11" width="8" style="55" bestFit="1" customWidth="1"/>
    <col min="12" max="12" width="14.25" style="57" customWidth="1"/>
    <col min="13" max="13" width="11.375" style="57" customWidth="1"/>
    <col min="14" max="14" width="8.125" style="57" customWidth="1"/>
    <col min="15" max="15" width="11.75" style="57" customWidth="1"/>
    <col min="16" max="16" width="8.125" style="55" bestFit="1" customWidth="1"/>
    <col min="17" max="17" width="9.625" style="58" customWidth="1"/>
    <col min="18" max="18" width="9.625" style="58" bestFit="1" customWidth="1"/>
    <col min="19" max="19" width="57.125" style="59" customWidth="1"/>
    <col min="20" max="21" width="9" style="52"/>
    <col min="22" max="22" width="0" style="52" hidden="1" customWidth="1"/>
    <col min="23" max="16384" width="9" style="52"/>
  </cols>
  <sheetData>
    <row r="1" spans="1:22" ht="33" customHeight="1">
      <c r="A1" s="52" t="s">
        <v>157</v>
      </c>
      <c r="C1" s="54"/>
      <c r="G1" s="56" t="s">
        <v>200</v>
      </c>
      <c r="M1" s="56" t="s">
        <v>198</v>
      </c>
      <c r="N1" s="56"/>
    </row>
    <row r="2" spans="1:22" s="66" customFormat="1" ht="33" customHeight="1">
      <c r="A2" s="48" t="s" ph="1">
        <v>3</v>
      </c>
      <c r="B2" s="49" t="s">
        <v>1</v>
      </c>
      <c r="C2" s="60" t="s">
        <v>2</v>
      </c>
      <c r="D2" s="49" t="s">
        <v>0</v>
      </c>
      <c r="E2" s="49" t="s">
        <v>190</v>
      </c>
      <c r="F2" s="48" t="s">
        <v>194</v>
      </c>
      <c r="G2" s="61" t="s">
        <v>191</v>
      </c>
      <c r="H2" s="61" t="s">
        <v>192</v>
      </c>
      <c r="I2" s="61" t="s">
        <v>193</v>
      </c>
      <c r="J2" s="62" t="s">
        <v>199</v>
      </c>
      <c r="K2" s="48" t="s">
        <v>213</v>
      </c>
      <c r="L2" s="63" t="s">
        <v>189</v>
      </c>
      <c r="M2" s="63" t="s">
        <v>195</v>
      </c>
      <c r="N2" s="63" t="s">
        <v>138</v>
      </c>
      <c r="O2" s="63" t="s">
        <v>218</v>
      </c>
      <c r="P2" s="48" t="s">
        <v>140</v>
      </c>
      <c r="Q2" s="64" t="s">
        <v>179</v>
      </c>
      <c r="R2" s="65" t="s">
        <v>219</v>
      </c>
      <c r="S2" s="50" t="s">
        <v>214</v>
      </c>
    </row>
    <row r="3" spans="1:22" s="66" customFormat="1" ht="33" customHeight="1">
      <c r="A3" s="67" t="s">
        <v>183</v>
      </c>
      <c r="B3" s="68" t="s">
        <v>184</v>
      </c>
      <c r="C3" s="69">
        <v>2800000000</v>
      </c>
      <c r="D3" s="68" t="s">
        <v>240</v>
      </c>
      <c r="E3" s="68" t="s">
        <v>139</v>
      </c>
      <c r="F3" s="70" t="s">
        <v>203</v>
      </c>
      <c r="G3" s="71">
        <v>45019</v>
      </c>
      <c r="H3" s="72">
        <f>IF(G3="","",G3-2)</f>
        <v>45017</v>
      </c>
      <c r="I3" s="72">
        <f>IF(G3="","",G3+5)</f>
        <v>45024</v>
      </c>
      <c r="J3" s="68" t="s">
        <v>197</v>
      </c>
      <c r="K3" s="70" t="s">
        <v>185</v>
      </c>
      <c r="L3" s="73">
        <v>45020</v>
      </c>
      <c r="M3" s="74" t="str">
        <f t="shared" ref="M3:M66" si="0">IF(OR(G3="",L3=""),"",IF(AND(L3&gt;=H3,L3&lt;=I3),"期間内","期間外"))</f>
        <v>期間内</v>
      </c>
      <c r="N3" s="73">
        <v>45025</v>
      </c>
      <c r="O3" s="74" t="str">
        <f t="shared" ref="O3:O66" si="1">IF(OR(N3="",L3=""),"",IF(AND(N3&gt;=L3,N3&lt;=(L3+5)),"期間内","期間外"))</f>
        <v>期間内</v>
      </c>
      <c r="P3" s="70" t="s">
        <v>186</v>
      </c>
      <c r="Q3" s="75">
        <v>5000</v>
      </c>
      <c r="R3" s="76">
        <f t="shared" ref="R3:R9" si="2">IF(Q3&gt;0,MIN(Q3,6000)," ")</f>
        <v>5000</v>
      </c>
      <c r="S3" s="77" t="s">
        <v>239</v>
      </c>
      <c r="V3" s="66" t="s">
        <v>196</v>
      </c>
    </row>
    <row r="4" spans="1:22" s="66" customFormat="1" ht="33" customHeight="1" thickBot="1">
      <c r="A4" s="111" t="s">
        <v>183</v>
      </c>
      <c r="B4" s="112" t="s">
        <v>184</v>
      </c>
      <c r="C4" s="113">
        <v>2800000000</v>
      </c>
      <c r="D4" s="112" t="s">
        <v>240</v>
      </c>
      <c r="E4" s="112" t="s">
        <v>139</v>
      </c>
      <c r="F4" s="114" t="s">
        <v>203</v>
      </c>
      <c r="G4" s="115">
        <v>45019</v>
      </c>
      <c r="H4" s="116">
        <f t="shared" ref="H4:H67" si="3">IF(G4="","",G4-2)</f>
        <v>45017</v>
      </c>
      <c r="I4" s="116">
        <f t="shared" ref="I4:I67" si="4">IF(G4="","",G4+5)</f>
        <v>45024</v>
      </c>
      <c r="J4" s="112" t="s">
        <v>188</v>
      </c>
      <c r="K4" s="114" t="s">
        <v>203</v>
      </c>
      <c r="L4" s="117">
        <v>45019</v>
      </c>
      <c r="M4" s="118" t="str">
        <f t="shared" si="0"/>
        <v>期間内</v>
      </c>
      <c r="N4" s="117">
        <v>45023</v>
      </c>
      <c r="O4" s="118" t="str">
        <f t="shared" si="1"/>
        <v>期間内</v>
      </c>
      <c r="P4" s="114" t="s">
        <v>187</v>
      </c>
      <c r="Q4" s="119">
        <v>10000</v>
      </c>
      <c r="R4" s="120">
        <f>IF(Q4&gt;0,MIN(Q4,6000)," ")</f>
        <v>6000</v>
      </c>
      <c r="S4" s="121" t="s">
        <v>204</v>
      </c>
    </row>
    <row r="5" spans="1:22" ht="33" customHeight="1" thickTop="1">
      <c r="A5" s="98">
        <f>ROW()-4</f>
        <v>1</v>
      </c>
      <c r="B5" s="99"/>
      <c r="C5" s="100"/>
      <c r="D5" s="101"/>
      <c r="E5" s="102"/>
      <c r="F5" s="103"/>
      <c r="G5" s="104"/>
      <c r="H5" s="105" t="str">
        <f t="shared" si="3"/>
        <v/>
      </c>
      <c r="I5" s="105" t="str">
        <f t="shared" si="4"/>
        <v/>
      </c>
      <c r="J5" s="99"/>
      <c r="K5" s="103"/>
      <c r="L5" s="106"/>
      <c r="M5" s="107" t="str">
        <f t="shared" si="0"/>
        <v/>
      </c>
      <c r="N5" s="106"/>
      <c r="O5" s="107" t="str">
        <f t="shared" si="1"/>
        <v/>
      </c>
      <c r="P5" s="103"/>
      <c r="Q5" s="108"/>
      <c r="R5" s="109" t="str">
        <f>IF(Q5&gt;0,MIN(Q5,6000)," ")</f>
        <v xml:space="preserve"> </v>
      </c>
      <c r="S5" s="110"/>
    </row>
    <row r="6" spans="1:22" ht="33" customHeight="1">
      <c r="A6" s="78">
        <f>ROW()-4</f>
        <v>2</v>
      </c>
      <c r="B6" s="79"/>
      <c r="C6" s="87"/>
      <c r="D6" s="79"/>
      <c r="E6" s="82"/>
      <c r="F6" s="83"/>
      <c r="G6" s="84"/>
      <c r="H6" s="72" t="str">
        <f t="shared" si="3"/>
        <v/>
      </c>
      <c r="I6" s="72" t="str">
        <f t="shared" si="4"/>
        <v/>
      </c>
      <c r="J6" s="79"/>
      <c r="K6" s="83"/>
      <c r="L6" s="85"/>
      <c r="M6" s="74" t="str">
        <f t="shared" si="0"/>
        <v/>
      </c>
      <c r="N6" s="85"/>
      <c r="O6" s="74" t="str">
        <f t="shared" si="1"/>
        <v/>
      </c>
      <c r="P6" s="83"/>
      <c r="Q6" s="86"/>
      <c r="R6" s="76" t="str">
        <f>IF(Q6&gt;0,MIN(Q6,6000)," ")</f>
        <v xml:space="preserve"> </v>
      </c>
      <c r="S6" s="51"/>
    </row>
    <row r="7" spans="1:22" ht="33" customHeight="1">
      <c r="A7" s="78">
        <f t="shared" ref="A7:A70" si="5">ROW()-4</f>
        <v>3</v>
      </c>
      <c r="B7" s="79"/>
      <c r="C7" s="87"/>
      <c r="D7" s="79"/>
      <c r="E7" s="82"/>
      <c r="F7" s="83"/>
      <c r="G7" s="84"/>
      <c r="H7" s="72" t="str">
        <f t="shared" si="3"/>
        <v/>
      </c>
      <c r="I7" s="72" t="str">
        <f t="shared" si="4"/>
        <v/>
      </c>
      <c r="J7" s="79"/>
      <c r="K7" s="83"/>
      <c r="L7" s="85"/>
      <c r="M7" s="74" t="str">
        <f t="shared" si="0"/>
        <v/>
      </c>
      <c r="N7" s="85"/>
      <c r="O7" s="74" t="str">
        <f t="shared" si="1"/>
        <v/>
      </c>
      <c r="P7" s="83"/>
      <c r="Q7" s="86"/>
      <c r="R7" s="76" t="str">
        <f>IF(Q7&gt;0,MIN(Q7,6000)," ")</f>
        <v xml:space="preserve"> </v>
      </c>
      <c r="S7" s="51"/>
    </row>
    <row r="8" spans="1:22" ht="33" customHeight="1">
      <c r="A8" s="78">
        <f t="shared" si="5"/>
        <v>4</v>
      </c>
      <c r="B8" s="79"/>
      <c r="C8" s="87"/>
      <c r="D8" s="79"/>
      <c r="E8" s="82"/>
      <c r="F8" s="83"/>
      <c r="G8" s="84"/>
      <c r="H8" s="72" t="str">
        <f t="shared" si="3"/>
        <v/>
      </c>
      <c r="I8" s="72" t="str">
        <f t="shared" si="4"/>
        <v/>
      </c>
      <c r="J8" s="79"/>
      <c r="K8" s="83"/>
      <c r="L8" s="85"/>
      <c r="M8" s="74" t="str">
        <f t="shared" si="0"/>
        <v/>
      </c>
      <c r="N8" s="85"/>
      <c r="O8" s="74" t="str">
        <f t="shared" si="1"/>
        <v/>
      </c>
      <c r="P8" s="83"/>
      <c r="Q8" s="86"/>
      <c r="R8" s="76" t="str">
        <f t="shared" si="2"/>
        <v xml:space="preserve"> </v>
      </c>
      <c r="S8" s="51"/>
    </row>
    <row r="9" spans="1:22" ht="33" customHeight="1">
      <c r="A9" s="78">
        <f t="shared" si="5"/>
        <v>5</v>
      </c>
      <c r="B9" s="79"/>
      <c r="C9" s="87"/>
      <c r="D9" s="79"/>
      <c r="E9" s="82"/>
      <c r="F9" s="83"/>
      <c r="G9" s="84"/>
      <c r="H9" s="72" t="str">
        <f t="shared" si="3"/>
        <v/>
      </c>
      <c r="I9" s="72" t="str">
        <f t="shared" si="4"/>
        <v/>
      </c>
      <c r="J9" s="79"/>
      <c r="K9" s="83"/>
      <c r="L9" s="85"/>
      <c r="M9" s="74" t="str">
        <f t="shared" si="0"/>
        <v/>
      </c>
      <c r="N9" s="85"/>
      <c r="O9" s="74" t="str">
        <f t="shared" si="1"/>
        <v/>
      </c>
      <c r="P9" s="83"/>
      <c r="Q9" s="86"/>
      <c r="R9" s="76" t="str">
        <f t="shared" si="2"/>
        <v xml:space="preserve"> </v>
      </c>
      <c r="S9" s="51"/>
    </row>
    <row r="10" spans="1:22" ht="33" customHeight="1">
      <c r="A10" s="78">
        <f t="shared" si="5"/>
        <v>6</v>
      </c>
      <c r="B10" s="79"/>
      <c r="C10" s="87"/>
      <c r="D10" s="79"/>
      <c r="E10" s="82"/>
      <c r="F10" s="83"/>
      <c r="G10" s="84"/>
      <c r="H10" s="72" t="str">
        <f t="shared" si="3"/>
        <v/>
      </c>
      <c r="I10" s="72" t="str">
        <f t="shared" si="4"/>
        <v/>
      </c>
      <c r="J10" s="79"/>
      <c r="K10" s="83"/>
      <c r="L10" s="85"/>
      <c r="M10" s="74" t="str">
        <f t="shared" si="0"/>
        <v/>
      </c>
      <c r="N10" s="85"/>
      <c r="O10" s="74" t="str">
        <f t="shared" si="1"/>
        <v/>
      </c>
      <c r="P10" s="83"/>
      <c r="Q10" s="86"/>
      <c r="R10" s="76" t="str">
        <f>IF(Q10&gt;0,MIN(Q10,6000)," ")</f>
        <v xml:space="preserve"> </v>
      </c>
      <c r="S10" s="51"/>
    </row>
    <row r="11" spans="1:22" ht="33" customHeight="1">
      <c r="A11" s="78">
        <f t="shared" si="5"/>
        <v>7</v>
      </c>
      <c r="B11" s="79"/>
      <c r="C11" s="87"/>
      <c r="D11" s="79"/>
      <c r="E11" s="82"/>
      <c r="F11" s="83"/>
      <c r="G11" s="84"/>
      <c r="H11" s="72" t="str">
        <f t="shared" si="3"/>
        <v/>
      </c>
      <c r="I11" s="72" t="str">
        <f t="shared" si="4"/>
        <v/>
      </c>
      <c r="J11" s="79"/>
      <c r="K11" s="83"/>
      <c r="L11" s="85"/>
      <c r="M11" s="74" t="str">
        <f t="shared" si="0"/>
        <v/>
      </c>
      <c r="N11" s="85"/>
      <c r="O11" s="74" t="str">
        <f t="shared" si="1"/>
        <v/>
      </c>
      <c r="P11" s="83"/>
      <c r="Q11" s="86"/>
      <c r="R11" s="76" t="str">
        <f t="shared" ref="R11:R69" si="6">IF(Q11&gt;0,MIN(Q11,6000)," ")</f>
        <v xml:space="preserve"> </v>
      </c>
      <c r="S11" s="51"/>
    </row>
    <row r="12" spans="1:22" ht="33" customHeight="1">
      <c r="A12" s="78">
        <f t="shared" si="5"/>
        <v>8</v>
      </c>
      <c r="B12" s="79"/>
      <c r="C12" s="87"/>
      <c r="D12" s="79"/>
      <c r="E12" s="82"/>
      <c r="F12" s="83"/>
      <c r="G12" s="84"/>
      <c r="H12" s="72" t="str">
        <f t="shared" si="3"/>
        <v/>
      </c>
      <c r="I12" s="72" t="str">
        <f t="shared" si="4"/>
        <v/>
      </c>
      <c r="J12" s="79"/>
      <c r="K12" s="83"/>
      <c r="L12" s="85"/>
      <c r="M12" s="74" t="str">
        <f t="shared" si="0"/>
        <v/>
      </c>
      <c r="N12" s="85"/>
      <c r="O12" s="74" t="str">
        <f t="shared" si="1"/>
        <v/>
      </c>
      <c r="P12" s="83"/>
      <c r="Q12" s="86"/>
      <c r="R12" s="76" t="str">
        <f t="shared" si="6"/>
        <v xml:space="preserve"> </v>
      </c>
      <c r="S12" s="51"/>
    </row>
    <row r="13" spans="1:22" ht="33" customHeight="1">
      <c r="A13" s="78">
        <f t="shared" si="5"/>
        <v>9</v>
      </c>
      <c r="B13" s="79"/>
      <c r="C13" s="87"/>
      <c r="D13" s="79"/>
      <c r="E13" s="82"/>
      <c r="F13" s="83"/>
      <c r="G13" s="84"/>
      <c r="H13" s="72" t="str">
        <f t="shared" si="3"/>
        <v/>
      </c>
      <c r="I13" s="72" t="str">
        <f t="shared" si="4"/>
        <v/>
      </c>
      <c r="J13" s="79"/>
      <c r="K13" s="83"/>
      <c r="L13" s="85"/>
      <c r="M13" s="74" t="str">
        <f t="shared" si="0"/>
        <v/>
      </c>
      <c r="N13" s="85"/>
      <c r="O13" s="74" t="str">
        <f t="shared" si="1"/>
        <v/>
      </c>
      <c r="P13" s="83"/>
      <c r="Q13" s="86"/>
      <c r="R13" s="76" t="str">
        <f t="shared" si="6"/>
        <v xml:space="preserve"> </v>
      </c>
      <c r="S13" s="51"/>
    </row>
    <row r="14" spans="1:22" ht="33" customHeight="1">
      <c r="A14" s="78">
        <f t="shared" si="5"/>
        <v>10</v>
      </c>
      <c r="B14" s="79"/>
      <c r="C14" s="87"/>
      <c r="D14" s="79"/>
      <c r="E14" s="82"/>
      <c r="F14" s="83"/>
      <c r="G14" s="84"/>
      <c r="H14" s="72" t="str">
        <f t="shared" si="3"/>
        <v/>
      </c>
      <c r="I14" s="72" t="str">
        <f t="shared" si="4"/>
        <v/>
      </c>
      <c r="J14" s="79"/>
      <c r="K14" s="83"/>
      <c r="L14" s="85"/>
      <c r="M14" s="74" t="str">
        <f t="shared" si="0"/>
        <v/>
      </c>
      <c r="N14" s="85"/>
      <c r="O14" s="74" t="str">
        <f t="shared" si="1"/>
        <v/>
      </c>
      <c r="P14" s="83"/>
      <c r="Q14" s="86"/>
      <c r="R14" s="76" t="str">
        <f t="shared" si="6"/>
        <v xml:space="preserve"> </v>
      </c>
      <c r="S14" s="51"/>
    </row>
    <row r="15" spans="1:22" ht="33" customHeight="1">
      <c r="A15" s="78">
        <f t="shared" si="5"/>
        <v>11</v>
      </c>
      <c r="B15" s="79"/>
      <c r="C15" s="87"/>
      <c r="D15" s="79"/>
      <c r="E15" s="82"/>
      <c r="F15" s="83"/>
      <c r="G15" s="84"/>
      <c r="H15" s="72" t="str">
        <f t="shared" si="3"/>
        <v/>
      </c>
      <c r="I15" s="72" t="str">
        <f t="shared" si="4"/>
        <v/>
      </c>
      <c r="J15" s="79"/>
      <c r="K15" s="83"/>
      <c r="L15" s="85"/>
      <c r="M15" s="74" t="str">
        <f t="shared" si="0"/>
        <v/>
      </c>
      <c r="N15" s="85"/>
      <c r="O15" s="74" t="str">
        <f t="shared" si="1"/>
        <v/>
      </c>
      <c r="P15" s="83"/>
      <c r="Q15" s="86"/>
      <c r="R15" s="76" t="str">
        <f t="shared" si="6"/>
        <v xml:space="preserve"> </v>
      </c>
      <c r="S15" s="51"/>
    </row>
    <row r="16" spans="1:22" ht="33" customHeight="1">
      <c r="A16" s="78">
        <f t="shared" si="5"/>
        <v>12</v>
      </c>
      <c r="B16" s="79"/>
      <c r="C16" s="87"/>
      <c r="D16" s="79"/>
      <c r="E16" s="82"/>
      <c r="F16" s="83"/>
      <c r="G16" s="84"/>
      <c r="H16" s="72" t="str">
        <f t="shared" si="3"/>
        <v/>
      </c>
      <c r="I16" s="72" t="str">
        <f t="shared" si="4"/>
        <v/>
      </c>
      <c r="J16" s="79"/>
      <c r="K16" s="83"/>
      <c r="L16" s="85"/>
      <c r="M16" s="74" t="str">
        <f t="shared" si="0"/>
        <v/>
      </c>
      <c r="N16" s="85"/>
      <c r="O16" s="74" t="str">
        <f t="shared" si="1"/>
        <v/>
      </c>
      <c r="P16" s="83"/>
      <c r="Q16" s="86"/>
      <c r="R16" s="76" t="str">
        <f t="shared" si="6"/>
        <v xml:space="preserve"> </v>
      </c>
      <c r="S16" s="51"/>
    </row>
    <row r="17" spans="1:19" ht="33" customHeight="1">
      <c r="A17" s="78">
        <f t="shared" si="5"/>
        <v>13</v>
      </c>
      <c r="B17" s="79"/>
      <c r="C17" s="87"/>
      <c r="D17" s="79"/>
      <c r="E17" s="82"/>
      <c r="F17" s="83"/>
      <c r="G17" s="84"/>
      <c r="H17" s="72" t="str">
        <f t="shared" si="3"/>
        <v/>
      </c>
      <c r="I17" s="72" t="str">
        <f t="shared" si="4"/>
        <v/>
      </c>
      <c r="J17" s="79"/>
      <c r="K17" s="83"/>
      <c r="L17" s="85"/>
      <c r="M17" s="74" t="str">
        <f t="shared" si="0"/>
        <v/>
      </c>
      <c r="N17" s="85"/>
      <c r="O17" s="74" t="str">
        <f t="shared" si="1"/>
        <v/>
      </c>
      <c r="P17" s="83"/>
      <c r="Q17" s="86"/>
      <c r="R17" s="76" t="str">
        <f t="shared" si="6"/>
        <v xml:space="preserve"> </v>
      </c>
      <c r="S17" s="51"/>
    </row>
    <row r="18" spans="1:19" ht="33" customHeight="1">
      <c r="A18" s="78">
        <f t="shared" si="5"/>
        <v>14</v>
      </c>
      <c r="B18" s="79"/>
      <c r="C18" s="87"/>
      <c r="D18" s="79"/>
      <c r="E18" s="82"/>
      <c r="F18" s="83"/>
      <c r="G18" s="84"/>
      <c r="H18" s="72" t="str">
        <f t="shared" si="3"/>
        <v/>
      </c>
      <c r="I18" s="72" t="str">
        <f t="shared" si="4"/>
        <v/>
      </c>
      <c r="J18" s="79"/>
      <c r="K18" s="83"/>
      <c r="L18" s="85"/>
      <c r="M18" s="74" t="str">
        <f t="shared" si="0"/>
        <v/>
      </c>
      <c r="N18" s="85"/>
      <c r="O18" s="74" t="str">
        <f t="shared" si="1"/>
        <v/>
      </c>
      <c r="P18" s="83"/>
      <c r="Q18" s="86"/>
      <c r="R18" s="76" t="str">
        <f t="shared" si="6"/>
        <v xml:space="preserve"> </v>
      </c>
      <c r="S18" s="51"/>
    </row>
    <row r="19" spans="1:19" ht="33" customHeight="1">
      <c r="A19" s="78">
        <f t="shared" si="5"/>
        <v>15</v>
      </c>
      <c r="B19" s="79"/>
      <c r="C19" s="87"/>
      <c r="D19" s="79"/>
      <c r="E19" s="82"/>
      <c r="F19" s="83"/>
      <c r="G19" s="84"/>
      <c r="H19" s="72" t="str">
        <f t="shared" si="3"/>
        <v/>
      </c>
      <c r="I19" s="72" t="str">
        <f t="shared" si="4"/>
        <v/>
      </c>
      <c r="J19" s="79"/>
      <c r="K19" s="83"/>
      <c r="L19" s="85"/>
      <c r="M19" s="74" t="str">
        <f t="shared" si="0"/>
        <v/>
      </c>
      <c r="N19" s="85"/>
      <c r="O19" s="74" t="str">
        <f t="shared" si="1"/>
        <v/>
      </c>
      <c r="P19" s="83"/>
      <c r="Q19" s="86"/>
      <c r="R19" s="76" t="str">
        <f t="shared" si="6"/>
        <v xml:space="preserve"> </v>
      </c>
      <c r="S19" s="51"/>
    </row>
    <row r="20" spans="1:19" ht="33" customHeight="1">
      <c r="A20" s="78">
        <f t="shared" si="5"/>
        <v>16</v>
      </c>
      <c r="B20" s="79"/>
      <c r="C20" s="87"/>
      <c r="D20" s="79"/>
      <c r="E20" s="82"/>
      <c r="F20" s="83"/>
      <c r="G20" s="84"/>
      <c r="H20" s="72" t="str">
        <f t="shared" si="3"/>
        <v/>
      </c>
      <c r="I20" s="72" t="str">
        <f t="shared" si="4"/>
        <v/>
      </c>
      <c r="J20" s="79"/>
      <c r="K20" s="83"/>
      <c r="L20" s="85"/>
      <c r="M20" s="74" t="str">
        <f t="shared" si="0"/>
        <v/>
      </c>
      <c r="N20" s="85"/>
      <c r="O20" s="74" t="str">
        <f t="shared" si="1"/>
        <v/>
      </c>
      <c r="P20" s="83"/>
      <c r="Q20" s="86"/>
      <c r="R20" s="76" t="str">
        <f t="shared" si="6"/>
        <v xml:space="preserve"> </v>
      </c>
      <c r="S20" s="51"/>
    </row>
    <row r="21" spans="1:19" ht="33" customHeight="1">
      <c r="A21" s="78">
        <f t="shared" si="5"/>
        <v>17</v>
      </c>
      <c r="B21" s="79"/>
      <c r="C21" s="87"/>
      <c r="D21" s="79"/>
      <c r="E21" s="82"/>
      <c r="F21" s="83"/>
      <c r="G21" s="84"/>
      <c r="H21" s="72" t="str">
        <f t="shared" si="3"/>
        <v/>
      </c>
      <c r="I21" s="72" t="str">
        <f t="shared" si="4"/>
        <v/>
      </c>
      <c r="J21" s="79"/>
      <c r="K21" s="83"/>
      <c r="L21" s="85"/>
      <c r="M21" s="74" t="str">
        <f t="shared" si="0"/>
        <v/>
      </c>
      <c r="N21" s="85"/>
      <c r="O21" s="74" t="str">
        <f t="shared" si="1"/>
        <v/>
      </c>
      <c r="P21" s="83"/>
      <c r="Q21" s="86"/>
      <c r="R21" s="76" t="str">
        <f t="shared" si="6"/>
        <v xml:space="preserve"> </v>
      </c>
      <c r="S21" s="51"/>
    </row>
    <row r="22" spans="1:19" ht="33" customHeight="1">
      <c r="A22" s="78">
        <f t="shared" si="5"/>
        <v>18</v>
      </c>
      <c r="B22" s="79"/>
      <c r="C22" s="87"/>
      <c r="D22" s="79"/>
      <c r="E22" s="82"/>
      <c r="F22" s="83"/>
      <c r="G22" s="84"/>
      <c r="H22" s="72" t="str">
        <f t="shared" si="3"/>
        <v/>
      </c>
      <c r="I22" s="72" t="str">
        <f t="shared" si="4"/>
        <v/>
      </c>
      <c r="J22" s="79"/>
      <c r="K22" s="83"/>
      <c r="L22" s="85"/>
      <c r="M22" s="74" t="str">
        <f t="shared" si="0"/>
        <v/>
      </c>
      <c r="N22" s="85"/>
      <c r="O22" s="74" t="str">
        <f t="shared" si="1"/>
        <v/>
      </c>
      <c r="P22" s="83"/>
      <c r="Q22" s="86"/>
      <c r="R22" s="76" t="str">
        <f t="shared" si="6"/>
        <v xml:space="preserve"> </v>
      </c>
      <c r="S22" s="51"/>
    </row>
    <row r="23" spans="1:19" ht="33" customHeight="1">
      <c r="A23" s="78">
        <f t="shared" si="5"/>
        <v>19</v>
      </c>
      <c r="B23" s="79"/>
      <c r="C23" s="87"/>
      <c r="D23" s="79"/>
      <c r="E23" s="82"/>
      <c r="F23" s="83"/>
      <c r="G23" s="84"/>
      <c r="H23" s="72" t="str">
        <f t="shared" si="3"/>
        <v/>
      </c>
      <c r="I23" s="72" t="str">
        <f t="shared" si="4"/>
        <v/>
      </c>
      <c r="J23" s="79"/>
      <c r="K23" s="83"/>
      <c r="L23" s="85"/>
      <c r="M23" s="74" t="str">
        <f t="shared" si="0"/>
        <v/>
      </c>
      <c r="N23" s="85"/>
      <c r="O23" s="74" t="str">
        <f t="shared" si="1"/>
        <v/>
      </c>
      <c r="P23" s="83"/>
      <c r="Q23" s="86"/>
      <c r="R23" s="76" t="str">
        <f t="shared" si="6"/>
        <v xml:space="preserve"> </v>
      </c>
      <c r="S23" s="51"/>
    </row>
    <row r="24" spans="1:19" ht="33" customHeight="1">
      <c r="A24" s="78">
        <f t="shared" si="5"/>
        <v>20</v>
      </c>
      <c r="B24" s="79"/>
      <c r="C24" s="87"/>
      <c r="D24" s="79"/>
      <c r="E24" s="82"/>
      <c r="F24" s="83"/>
      <c r="G24" s="84"/>
      <c r="H24" s="72" t="str">
        <f t="shared" si="3"/>
        <v/>
      </c>
      <c r="I24" s="72" t="str">
        <f t="shared" si="4"/>
        <v/>
      </c>
      <c r="J24" s="79"/>
      <c r="K24" s="83"/>
      <c r="L24" s="85"/>
      <c r="M24" s="74" t="str">
        <f t="shared" si="0"/>
        <v/>
      </c>
      <c r="N24" s="85"/>
      <c r="O24" s="74" t="str">
        <f t="shared" si="1"/>
        <v/>
      </c>
      <c r="P24" s="83"/>
      <c r="Q24" s="86"/>
      <c r="R24" s="76" t="str">
        <f t="shared" si="6"/>
        <v xml:space="preserve"> </v>
      </c>
      <c r="S24" s="51"/>
    </row>
    <row r="25" spans="1:19" ht="33" customHeight="1">
      <c r="A25" s="78">
        <f t="shared" si="5"/>
        <v>21</v>
      </c>
      <c r="B25" s="79"/>
      <c r="C25" s="87"/>
      <c r="D25" s="79"/>
      <c r="E25" s="82"/>
      <c r="F25" s="83"/>
      <c r="G25" s="84"/>
      <c r="H25" s="72" t="str">
        <f t="shared" si="3"/>
        <v/>
      </c>
      <c r="I25" s="72" t="str">
        <f t="shared" si="4"/>
        <v/>
      </c>
      <c r="J25" s="79"/>
      <c r="K25" s="83"/>
      <c r="L25" s="85"/>
      <c r="M25" s="74" t="str">
        <f t="shared" si="0"/>
        <v/>
      </c>
      <c r="N25" s="85"/>
      <c r="O25" s="74" t="str">
        <f t="shared" si="1"/>
        <v/>
      </c>
      <c r="P25" s="83"/>
      <c r="Q25" s="86"/>
      <c r="R25" s="76" t="str">
        <f t="shared" si="6"/>
        <v xml:space="preserve"> </v>
      </c>
      <c r="S25" s="51"/>
    </row>
    <row r="26" spans="1:19" ht="33" customHeight="1">
      <c r="A26" s="78">
        <f t="shared" si="5"/>
        <v>22</v>
      </c>
      <c r="B26" s="79"/>
      <c r="C26" s="87"/>
      <c r="D26" s="79"/>
      <c r="E26" s="82"/>
      <c r="F26" s="83"/>
      <c r="G26" s="84"/>
      <c r="H26" s="72" t="str">
        <f t="shared" si="3"/>
        <v/>
      </c>
      <c r="I26" s="72" t="str">
        <f t="shared" si="4"/>
        <v/>
      </c>
      <c r="J26" s="79"/>
      <c r="K26" s="83"/>
      <c r="L26" s="85"/>
      <c r="M26" s="74" t="str">
        <f t="shared" si="0"/>
        <v/>
      </c>
      <c r="N26" s="85"/>
      <c r="O26" s="74" t="str">
        <f t="shared" si="1"/>
        <v/>
      </c>
      <c r="P26" s="83"/>
      <c r="Q26" s="86"/>
      <c r="R26" s="76" t="str">
        <f t="shared" si="6"/>
        <v xml:space="preserve"> </v>
      </c>
      <c r="S26" s="51"/>
    </row>
    <row r="27" spans="1:19" ht="33" customHeight="1">
      <c r="A27" s="78">
        <f t="shared" si="5"/>
        <v>23</v>
      </c>
      <c r="B27" s="79"/>
      <c r="C27" s="87"/>
      <c r="D27" s="79"/>
      <c r="E27" s="82"/>
      <c r="F27" s="83"/>
      <c r="G27" s="84"/>
      <c r="H27" s="72" t="str">
        <f t="shared" si="3"/>
        <v/>
      </c>
      <c r="I27" s="72" t="str">
        <f t="shared" si="4"/>
        <v/>
      </c>
      <c r="J27" s="79"/>
      <c r="K27" s="83"/>
      <c r="L27" s="85"/>
      <c r="M27" s="74" t="str">
        <f t="shared" si="0"/>
        <v/>
      </c>
      <c r="N27" s="85"/>
      <c r="O27" s="74" t="str">
        <f t="shared" si="1"/>
        <v/>
      </c>
      <c r="P27" s="83"/>
      <c r="Q27" s="86"/>
      <c r="R27" s="76" t="str">
        <f t="shared" si="6"/>
        <v xml:space="preserve"> </v>
      </c>
      <c r="S27" s="51"/>
    </row>
    <row r="28" spans="1:19" ht="33" customHeight="1">
      <c r="A28" s="78">
        <f t="shared" si="5"/>
        <v>24</v>
      </c>
      <c r="B28" s="79"/>
      <c r="C28" s="87"/>
      <c r="D28" s="79"/>
      <c r="E28" s="82"/>
      <c r="F28" s="83"/>
      <c r="G28" s="84"/>
      <c r="H28" s="72" t="str">
        <f t="shared" si="3"/>
        <v/>
      </c>
      <c r="I28" s="72" t="str">
        <f t="shared" si="4"/>
        <v/>
      </c>
      <c r="J28" s="79"/>
      <c r="K28" s="83"/>
      <c r="L28" s="85"/>
      <c r="M28" s="74" t="str">
        <f t="shared" si="0"/>
        <v/>
      </c>
      <c r="N28" s="85"/>
      <c r="O28" s="74" t="str">
        <f t="shared" si="1"/>
        <v/>
      </c>
      <c r="P28" s="83"/>
      <c r="Q28" s="86"/>
      <c r="R28" s="76" t="str">
        <f t="shared" si="6"/>
        <v xml:space="preserve"> </v>
      </c>
      <c r="S28" s="51"/>
    </row>
    <row r="29" spans="1:19" ht="33" customHeight="1">
      <c r="A29" s="78">
        <f t="shared" si="5"/>
        <v>25</v>
      </c>
      <c r="B29" s="79"/>
      <c r="C29" s="87"/>
      <c r="D29" s="79"/>
      <c r="E29" s="82"/>
      <c r="F29" s="83"/>
      <c r="G29" s="84"/>
      <c r="H29" s="72" t="str">
        <f t="shared" si="3"/>
        <v/>
      </c>
      <c r="I29" s="72" t="str">
        <f t="shared" si="4"/>
        <v/>
      </c>
      <c r="J29" s="79"/>
      <c r="K29" s="83"/>
      <c r="L29" s="85"/>
      <c r="M29" s="74" t="str">
        <f t="shared" si="0"/>
        <v/>
      </c>
      <c r="N29" s="85"/>
      <c r="O29" s="74" t="str">
        <f t="shared" si="1"/>
        <v/>
      </c>
      <c r="P29" s="83"/>
      <c r="Q29" s="86"/>
      <c r="R29" s="76" t="str">
        <f t="shared" si="6"/>
        <v xml:space="preserve"> </v>
      </c>
      <c r="S29" s="51"/>
    </row>
    <row r="30" spans="1:19" ht="33" customHeight="1">
      <c r="A30" s="78">
        <f t="shared" si="5"/>
        <v>26</v>
      </c>
      <c r="B30" s="79"/>
      <c r="C30" s="87"/>
      <c r="D30" s="79"/>
      <c r="E30" s="82"/>
      <c r="F30" s="83"/>
      <c r="G30" s="84"/>
      <c r="H30" s="72" t="str">
        <f t="shared" si="3"/>
        <v/>
      </c>
      <c r="I30" s="72" t="str">
        <f t="shared" si="4"/>
        <v/>
      </c>
      <c r="J30" s="79"/>
      <c r="K30" s="83"/>
      <c r="L30" s="85"/>
      <c r="M30" s="74" t="str">
        <f t="shared" si="0"/>
        <v/>
      </c>
      <c r="N30" s="85"/>
      <c r="O30" s="74" t="str">
        <f t="shared" si="1"/>
        <v/>
      </c>
      <c r="P30" s="83"/>
      <c r="Q30" s="86"/>
      <c r="R30" s="76" t="str">
        <f t="shared" si="6"/>
        <v xml:space="preserve"> </v>
      </c>
      <c r="S30" s="51"/>
    </row>
    <row r="31" spans="1:19" ht="33" customHeight="1">
      <c r="A31" s="78">
        <f t="shared" si="5"/>
        <v>27</v>
      </c>
      <c r="B31" s="79"/>
      <c r="C31" s="87"/>
      <c r="D31" s="79"/>
      <c r="E31" s="82"/>
      <c r="F31" s="83"/>
      <c r="G31" s="84"/>
      <c r="H31" s="72" t="str">
        <f t="shared" si="3"/>
        <v/>
      </c>
      <c r="I31" s="72" t="str">
        <f t="shared" si="4"/>
        <v/>
      </c>
      <c r="J31" s="79"/>
      <c r="K31" s="83"/>
      <c r="L31" s="85"/>
      <c r="M31" s="74" t="str">
        <f t="shared" si="0"/>
        <v/>
      </c>
      <c r="N31" s="85"/>
      <c r="O31" s="74" t="str">
        <f t="shared" si="1"/>
        <v/>
      </c>
      <c r="P31" s="83"/>
      <c r="Q31" s="86"/>
      <c r="R31" s="76" t="str">
        <f t="shared" si="6"/>
        <v xml:space="preserve"> </v>
      </c>
      <c r="S31" s="51"/>
    </row>
    <row r="32" spans="1:19" ht="33" customHeight="1">
      <c r="A32" s="78">
        <f t="shared" si="5"/>
        <v>28</v>
      </c>
      <c r="B32" s="79"/>
      <c r="C32" s="87"/>
      <c r="D32" s="79"/>
      <c r="E32" s="82"/>
      <c r="F32" s="83"/>
      <c r="G32" s="84"/>
      <c r="H32" s="72" t="str">
        <f t="shared" si="3"/>
        <v/>
      </c>
      <c r="I32" s="72" t="str">
        <f t="shared" si="4"/>
        <v/>
      </c>
      <c r="J32" s="79"/>
      <c r="K32" s="83"/>
      <c r="L32" s="85"/>
      <c r="M32" s="74" t="str">
        <f t="shared" si="0"/>
        <v/>
      </c>
      <c r="N32" s="85"/>
      <c r="O32" s="74" t="str">
        <f t="shared" si="1"/>
        <v/>
      </c>
      <c r="P32" s="83"/>
      <c r="Q32" s="86"/>
      <c r="R32" s="76" t="str">
        <f t="shared" si="6"/>
        <v xml:space="preserve"> </v>
      </c>
      <c r="S32" s="51"/>
    </row>
    <row r="33" spans="1:19" ht="33" customHeight="1">
      <c r="A33" s="78">
        <f t="shared" si="5"/>
        <v>29</v>
      </c>
      <c r="B33" s="79"/>
      <c r="C33" s="87"/>
      <c r="D33" s="79"/>
      <c r="E33" s="82"/>
      <c r="F33" s="83"/>
      <c r="G33" s="84"/>
      <c r="H33" s="72" t="str">
        <f t="shared" si="3"/>
        <v/>
      </c>
      <c r="I33" s="72" t="str">
        <f t="shared" si="4"/>
        <v/>
      </c>
      <c r="J33" s="79"/>
      <c r="K33" s="83"/>
      <c r="L33" s="85"/>
      <c r="M33" s="74" t="str">
        <f t="shared" si="0"/>
        <v/>
      </c>
      <c r="N33" s="85"/>
      <c r="O33" s="74" t="str">
        <f t="shared" si="1"/>
        <v/>
      </c>
      <c r="P33" s="83"/>
      <c r="Q33" s="86"/>
      <c r="R33" s="76" t="str">
        <f t="shared" si="6"/>
        <v xml:space="preserve"> </v>
      </c>
      <c r="S33" s="51"/>
    </row>
    <row r="34" spans="1:19" ht="33" customHeight="1">
      <c r="A34" s="78">
        <f t="shared" si="5"/>
        <v>30</v>
      </c>
      <c r="B34" s="79"/>
      <c r="C34" s="87"/>
      <c r="D34" s="79"/>
      <c r="E34" s="82"/>
      <c r="F34" s="83"/>
      <c r="G34" s="84"/>
      <c r="H34" s="72" t="str">
        <f t="shared" si="3"/>
        <v/>
      </c>
      <c r="I34" s="72" t="str">
        <f t="shared" si="4"/>
        <v/>
      </c>
      <c r="J34" s="79"/>
      <c r="K34" s="83"/>
      <c r="L34" s="85"/>
      <c r="M34" s="74" t="str">
        <f t="shared" si="0"/>
        <v/>
      </c>
      <c r="N34" s="85"/>
      <c r="O34" s="74" t="str">
        <f t="shared" si="1"/>
        <v/>
      </c>
      <c r="P34" s="83"/>
      <c r="Q34" s="86"/>
      <c r="R34" s="76" t="str">
        <f t="shared" si="6"/>
        <v xml:space="preserve"> </v>
      </c>
      <c r="S34" s="51"/>
    </row>
    <row r="35" spans="1:19" ht="33" customHeight="1">
      <c r="A35" s="78">
        <f t="shared" si="5"/>
        <v>31</v>
      </c>
      <c r="B35" s="79"/>
      <c r="C35" s="87"/>
      <c r="D35" s="79"/>
      <c r="E35" s="82"/>
      <c r="F35" s="83"/>
      <c r="G35" s="84"/>
      <c r="H35" s="72" t="str">
        <f t="shared" si="3"/>
        <v/>
      </c>
      <c r="I35" s="72" t="str">
        <f t="shared" si="4"/>
        <v/>
      </c>
      <c r="J35" s="79"/>
      <c r="K35" s="83"/>
      <c r="L35" s="85"/>
      <c r="M35" s="74" t="str">
        <f t="shared" si="0"/>
        <v/>
      </c>
      <c r="N35" s="85"/>
      <c r="O35" s="74" t="str">
        <f t="shared" si="1"/>
        <v/>
      </c>
      <c r="P35" s="83"/>
      <c r="Q35" s="86"/>
      <c r="R35" s="76" t="str">
        <f t="shared" si="6"/>
        <v xml:space="preserve"> </v>
      </c>
      <c r="S35" s="51"/>
    </row>
    <row r="36" spans="1:19" ht="33" customHeight="1">
      <c r="A36" s="78">
        <f t="shared" si="5"/>
        <v>32</v>
      </c>
      <c r="B36" s="79"/>
      <c r="C36" s="87"/>
      <c r="D36" s="79"/>
      <c r="E36" s="82"/>
      <c r="F36" s="83"/>
      <c r="G36" s="84"/>
      <c r="H36" s="72" t="str">
        <f t="shared" si="3"/>
        <v/>
      </c>
      <c r="I36" s="72" t="str">
        <f t="shared" si="4"/>
        <v/>
      </c>
      <c r="J36" s="79"/>
      <c r="K36" s="83"/>
      <c r="L36" s="85"/>
      <c r="M36" s="74" t="str">
        <f t="shared" si="0"/>
        <v/>
      </c>
      <c r="N36" s="85"/>
      <c r="O36" s="74" t="str">
        <f t="shared" si="1"/>
        <v/>
      </c>
      <c r="P36" s="83"/>
      <c r="Q36" s="86"/>
      <c r="R36" s="76" t="str">
        <f t="shared" si="6"/>
        <v xml:space="preserve"> </v>
      </c>
      <c r="S36" s="51"/>
    </row>
    <row r="37" spans="1:19" ht="33" customHeight="1">
      <c r="A37" s="78">
        <f t="shared" si="5"/>
        <v>33</v>
      </c>
      <c r="B37" s="79"/>
      <c r="C37" s="87"/>
      <c r="D37" s="79"/>
      <c r="E37" s="82"/>
      <c r="F37" s="83"/>
      <c r="G37" s="84"/>
      <c r="H37" s="72" t="str">
        <f t="shared" si="3"/>
        <v/>
      </c>
      <c r="I37" s="72" t="str">
        <f t="shared" si="4"/>
        <v/>
      </c>
      <c r="J37" s="79"/>
      <c r="K37" s="83"/>
      <c r="L37" s="85"/>
      <c r="M37" s="74" t="str">
        <f t="shared" si="0"/>
        <v/>
      </c>
      <c r="N37" s="85"/>
      <c r="O37" s="74" t="str">
        <f t="shared" si="1"/>
        <v/>
      </c>
      <c r="P37" s="83"/>
      <c r="Q37" s="86"/>
      <c r="R37" s="76" t="str">
        <f t="shared" si="6"/>
        <v xml:space="preserve"> </v>
      </c>
      <c r="S37" s="51"/>
    </row>
    <row r="38" spans="1:19" ht="33" customHeight="1">
      <c r="A38" s="78">
        <f t="shared" si="5"/>
        <v>34</v>
      </c>
      <c r="B38" s="79"/>
      <c r="C38" s="87"/>
      <c r="D38" s="79"/>
      <c r="E38" s="82"/>
      <c r="F38" s="83"/>
      <c r="G38" s="84"/>
      <c r="H38" s="72" t="str">
        <f t="shared" si="3"/>
        <v/>
      </c>
      <c r="I38" s="72" t="str">
        <f t="shared" si="4"/>
        <v/>
      </c>
      <c r="J38" s="79"/>
      <c r="K38" s="83"/>
      <c r="L38" s="85"/>
      <c r="M38" s="74" t="str">
        <f t="shared" si="0"/>
        <v/>
      </c>
      <c r="N38" s="85"/>
      <c r="O38" s="74" t="str">
        <f t="shared" si="1"/>
        <v/>
      </c>
      <c r="P38" s="83"/>
      <c r="Q38" s="86"/>
      <c r="R38" s="76" t="str">
        <f t="shared" si="6"/>
        <v xml:space="preserve"> </v>
      </c>
      <c r="S38" s="51"/>
    </row>
    <row r="39" spans="1:19" ht="33" customHeight="1">
      <c r="A39" s="78">
        <f t="shared" si="5"/>
        <v>35</v>
      </c>
      <c r="B39" s="79"/>
      <c r="C39" s="87"/>
      <c r="D39" s="79"/>
      <c r="E39" s="82"/>
      <c r="F39" s="83"/>
      <c r="G39" s="84"/>
      <c r="H39" s="72" t="str">
        <f t="shared" si="3"/>
        <v/>
      </c>
      <c r="I39" s="72" t="str">
        <f t="shared" si="4"/>
        <v/>
      </c>
      <c r="J39" s="79"/>
      <c r="K39" s="83"/>
      <c r="L39" s="85"/>
      <c r="M39" s="74" t="str">
        <f t="shared" si="0"/>
        <v/>
      </c>
      <c r="N39" s="85"/>
      <c r="O39" s="74" t="str">
        <f t="shared" si="1"/>
        <v/>
      </c>
      <c r="P39" s="83"/>
      <c r="Q39" s="86"/>
      <c r="R39" s="76" t="str">
        <f t="shared" si="6"/>
        <v xml:space="preserve"> </v>
      </c>
      <c r="S39" s="51"/>
    </row>
    <row r="40" spans="1:19" ht="33" customHeight="1">
      <c r="A40" s="78">
        <f t="shared" si="5"/>
        <v>36</v>
      </c>
      <c r="B40" s="79"/>
      <c r="C40" s="87"/>
      <c r="D40" s="79"/>
      <c r="E40" s="82"/>
      <c r="F40" s="83"/>
      <c r="G40" s="84"/>
      <c r="H40" s="72" t="str">
        <f t="shared" si="3"/>
        <v/>
      </c>
      <c r="I40" s="72" t="str">
        <f t="shared" si="4"/>
        <v/>
      </c>
      <c r="J40" s="79"/>
      <c r="K40" s="83"/>
      <c r="L40" s="85"/>
      <c r="M40" s="74" t="str">
        <f t="shared" si="0"/>
        <v/>
      </c>
      <c r="N40" s="85"/>
      <c r="O40" s="74" t="str">
        <f t="shared" si="1"/>
        <v/>
      </c>
      <c r="P40" s="83"/>
      <c r="Q40" s="86"/>
      <c r="R40" s="76" t="str">
        <f t="shared" si="6"/>
        <v xml:space="preserve"> </v>
      </c>
      <c r="S40" s="51"/>
    </row>
    <row r="41" spans="1:19" ht="33" customHeight="1">
      <c r="A41" s="78">
        <f t="shared" si="5"/>
        <v>37</v>
      </c>
      <c r="B41" s="79"/>
      <c r="C41" s="87"/>
      <c r="D41" s="79"/>
      <c r="E41" s="82"/>
      <c r="F41" s="83"/>
      <c r="G41" s="84"/>
      <c r="H41" s="72" t="str">
        <f t="shared" si="3"/>
        <v/>
      </c>
      <c r="I41" s="72" t="str">
        <f t="shared" si="4"/>
        <v/>
      </c>
      <c r="J41" s="79"/>
      <c r="K41" s="83"/>
      <c r="L41" s="85"/>
      <c r="M41" s="74" t="str">
        <f t="shared" si="0"/>
        <v/>
      </c>
      <c r="N41" s="85"/>
      <c r="O41" s="74" t="str">
        <f t="shared" si="1"/>
        <v/>
      </c>
      <c r="P41" s="83"/>
      <c r="Q41" s="86"/>
      <c r="R41" s="76" t="str">
        <f t="shared" si="6"/>
        <v xml:space="preserve"> </v>
      </c>
      <c r="S41" s="51"/>
    </row>
    <row r="42" spans="1:19" ht="33" customHeight="1">
      <c r="A42" s="78">
        <f t="shared" si="5"/>
        <v>38</v>
      </c>
      <c r="B42" s="79"/>
      <c r="C42" s="87"/>
      <c r="D42" s="79"/>
      <c r="E42" s="82"/>
      <c r="F42" s="83"/>
      <c r="G42" s="84"/>
      <c r="H42" s="72" t="str">
        <f t="shared" si="3"/>
        <v/>
      </c>
      <c r="I42" s="72" t="str">
        <f t="shared" si="4"/>
        <v/>
      </c>
      <c r="J42" s="79"/>
      <c r="K42" s="83"/>
      <c r="L42" s="85"/>
      <c r="M42" s="74" t="str">
        <f t="shared" si="0"/>
        <v/>
      </c>
      <c r="N42" s="85"/>
      <c r="O42" s="74" t="str">
        <f t="shared" si="1"/>
        <v/>
      </c>
      <c r="P42" s="83"/>
      <c r="Q42" s="86"/>
      <c r="R42" s="76" t="str">
        <f t="shared" si="6"/>
        <v xml:space="preserve"> </v>
      </c>
      <c r="S42" s="51"/>
    </row>
    <row r="43" spans="1:19" ht="33" customHeight="1">
      <c r="A43" s="78">
        <f t="shared" si="5"/>
        <v>39</v>
      </c>
      <c r="B43" s="79"/>
      <c r="C43" s="87"/>
      <c r="D43" s="79"/>
      <c r="E43" s="82"/>
      <c r="F43" s="83"/>
      <c r="G43" s="84"/>
      <c r="H43" s="72" t="str">
        <f t="shared" si="3"/>
        <v/>
      </c>
      <c r="I43" s="72" t="str">
        <f t="shared" si="4"/>
        <v/>
      </c>
      <c r="J43" s="79"/>
      <c r="K43" s="83"/>
      <c r="L43" s="85"/>
      <c r="M43" s="74" t="str">
        <f t="shared" si="0"/>
        <v/>
      </c>
      <c r="N43" s="85"/>
      <c r="O43" s="74" t="str">
        <f t="shared" si="1"/>
        <v/>
      </c>
      <c r="P43" s="83"/>
      <c r="Q43" s="86"/>
      <c r="R43" s="76" t="str">
        <f t="shared" si="6"/>
        <v xml:space="preserve"> </v>
      </c>
      <c r="S43" s="51"/>
    </row>
    <row r="44" spans="1:19" ht="33" customHeight="1">
      <c r="A44" s="78">
        <f t="shared" si="5"/>
        <v>40</v>
      </c>
      <c r="B44" s="79"/>
      <c r="C44" s="87"/>
      <c r="D44" s="79"/>
      <c r="E44" s="82"/>
      <c r="F44" s="83"/>
      <c r="G44" s="84"/>
      <c r="H44" s="72" t="str">
        <f t="shared" si="3"/>
        <v/>
      </c>
      <c r="I44" s="72" t="str">
        <f t="shared" si="4"/>
        <v/>
      </c>
      <c r="J44" s="79"/>
      <c r="K44" s="83"/>
      <c r="L44" s="85"/>
      <c r="M44" s="74" t="str">
        <f t="shared" si="0"/>
        <v/>
      </c>
      <c r="N44" s="85"/>
      <c r="O44" s="74" t="str">
        <f t="shared" si="1"/>
        <v/>
      </c>
      <c r="P44" s="83"/>
      <c r="Q44" s="86"/>
      <c r="R44" s="76" t="str">
        <f t="shared" si="6"/>
        <v xml:space="preserve"> </v>
      </c>
      <c r="S44" s="51"/>
    </row>
    <row r="45" spans="1:19" ht="33" customHeight="1">
      <c r="A45" s="78">
        <f t="shared" si="5"/>
        <v>41</v>
      </c>
      <c r="B45" s="79"/>
      <c r="C45" s="87"/>
      <c r="D45" s="79"/>
      <c r="E45" s="82"/>
      <c r="F45" s="83"/>
      <c r="G45" s="84"/>
      <c r="H45" s="72" t="str">
        <f t="shared" si="3"/>
        <v/>
      </c>
      <c r="I45" s="72" t="str">
        <f t="shared" si="4"/>
        <v/>
      </c>
      <c r="J45" s="79"/>
      <c r="K45" s="83"/>
      <c r="L45" s="85"/>
      <c r="M45" s="74" t="str">
        <f t="shared" si="0"/>
        <v/>
      </c>
      <c r="N45" s="85"/>
      <c r="O45" s="74" t="str">
        <f t="shared" si="1"/>
        <v/>
      </c>
      <c r="P45" s="83"/>
      <c r="Q45" s="86"/>
      <c r="R45" s="76" t="str">
        <f t="shared" si="6"/>
        <v xml:space="preserve"> </v>
      </c>
      <c r="S45" s="51"/>
    </row>
    <row r="46" spans="1:19" ht="33" customHeight="1">
      <c r="A46" s="78">
        <f t="shared" si="5"/>
        <v>42</v>
      </c>
      <c r="B46" s="79"/>
      <c r="C46" s="87"/>
      <c r="D46" s="79"/>
      <c r="E46" s="82"/>
      <c r="F46" s="83"/>
      <c r="G46" s="84"/>
      <c r="H46" s="72" t="str">
        <f t="shared" si="3"/>
        <v/>
      </c>
      <c r="I46" s="72" t="str">
        <f t="shared" si="4"/>
        <v/>
      </c>
      <c r="J46" s="79"/>
      <c r="K46" s="83"/>
      <c r="L46" s="85"/>
      <c r="M46" s="74" t="str">
        <f t="shared" si="0"/>
        <v/>
      </c>
      <c r="N46" s="85"/>
      <c r="O46" s="74" t="str">
        <f t="shared" si="1"/>
        <v/>
      </c>
      <c r="P46" s="83"/>
      <c r="Q46" s="86"/>
      <c r="R46" s="76" t="str">
        <f t="shared" si="6"/>
        <v xml:space="preserve"> </v>
      </c>
      <c r="S46" s="51"/>
    </row>
    <row r="47" spans="1:19" ht="33" customHeight="1">
      <c r="A47" s="78">
        <f t="shared" si="5"/>
        <v>43</v>
      </c>
      <c r="B47" s="79"/>
      <c r="C47" s="87"/>
      <c r="D47" s="79"/>
      <c r="E47" s="82"/>
      <c r="F47" s="83"/>
      <c r="G47" s="84"/>
      <c r="H47" s="72" t="str">
        <f t="shared" si="3"/>
        <v/>
      </c>
      <c r="I47" s="72" t="str">
        <f t="shared" si="4"/>
        <v/>
      </c>
      <c r="J47" s="79"/>
      <c r="K47" s="83"/>
      <c r="L47" s="85"/>
      <c r="M47" s="74" t="str">
        <f t="shared" si="0"/>
        <v/>
      </c>
      <c r="N47" s="85"/>
      <c r="O47" s="74" t="str">
        <f t="shared" si="1"/>
        <v/>
      </c>
      <c r="P47" s="83"/>
      <c r="Q47" s="86"/>
      <c r="R47" s="76" t="str">
        <f t="shared" si="6"/>
        <v xml:space="preserve"> </v>
      </c>
      <c r="S47" s="51"/>
    </row>
    <row r="48" spans="1:19" ht="33" customHeight="1">
      <c r="A48" s="78">
        <f t="shared" si="5"/>
        <v>44</v>
      </c>
      <c r="B48" s="79"/>
      <c r="C48" s="87"/>
      <c r="D48" s="79"/>
      <c r="E48" s="82"/>
      <c r="F48" s="83"/>
      <c r="G48" s="84"/>
      <c r="H48" s="72" t="str">
        <f t="shared" si="3"/>
        <v/>
      </c>
      <c r="I48" s="72" t="str">
        <f t="shared" si="4"/>
        <v/>
      </c>
      <c r="J48" s="79"/>
      <c r="K48" s="83"/>
      <c r="L48" s="85"/>
      <c r="M48" s="74" t="str">
        <f t="shared" si="0"/>
        <v/>
      </c>
      <c r="N48" s="85"/>
      <c r="O48" s="74" t="str">
        <f t="shared" si="1"/>
        <v/>
      </c>
      <c r="P48" s="83"/>
      <c r="Q48" s="86"/>
      <c r="R48" s="76" t="str">
        <f t="shared" si="6"/>
        <v xml:space="preserve"> </v>
      </c>
      <c r="S48" s="51"/>
    </row>
    <row r="49" spans="1:19" ht="33" customHeight="1">
      <c r="A49" s="78">
        <f t="shared" si="5"/>
        <v>45</v>
      </c>
      <c r="B49" s="79"/>
      <c r="C49" s="87"/>
      <c r="D49" s="79"/>
      <c r="E49" s="82"/>
      <c r="F49" s="83"/>
      <c r="G49" s="84"/>
      <c r="H49" s="72" t="str">
        <f t="shared" si="3"/>
        <v/>
      </c>
      <c r="I49" s="72" t="str">
        <f t="shared" si="4"/>
        <v/>
      </c>
      <c r="J49" s="79"/>
      <c r="K49" s="83"/>
      <c r="L49" s="85"/>
      <c r="M49" s="74" t="str">
        <f t="shared" si="0"/>
        <v/>
      </c>
      <c r="N49" s="85"/>
      <c r="O49" s="74" t="str">
        <f t="shared" si="1"/>
        <v/>
      </c>
      <c r="P49" s="83"/>
      <c r="Q49" s="86"/>
      <c r="R49" s="76" t="str">
        <f t="shared" si="6"/>
        <v xml:space="preserve"> </v>
      </c>
      <c r="S49" s="51"/>
    </row>
    <row r="50" spans="1:19" ht="33" customHeight="1">
      <c r="A50" s="78">
        <f t="shared" si="5"/>
        <v>46</v>
      </c>
      <c r="B50" s="79"/>
      <c r="C50" s="87"/>
      <c r="D50" s="79"/>
      <c r="E50" s="82"/>
      <c r="F50" s="83"/>
      <c r="G50" s="84"/>
      <c r="H50" s="72" t="str">
        <f t="shared" si="3"/>
        <v/>
      </c>
      <c r="I50" s="72" t="str">
        <f t="shared" si="4"/>
        <v/>
      </c>
      <c r="J50" s="79"/>
      <c r="K50" s="83"/>
      <c r="L50" s="85"/>
      <c r="M50" s="74" t="str">
        <f t="shared" si="0"/>
        <v/>
      </c>
      <c r="N50" s="85"/>
      <c r="O50" s="74" t="str">
        <f t="shared" si="1"/>
        <v/>
      </c>
      <c r="P50" s="83"/>
      <c r="Q50" s="86"/>
      <c r="R50" s="76" t="str">
        <f t="shared" si="6"/>
        <v xml:space="preserve"> </v>
      </c>
      <c r="S50" s="51"/>
    </row>
    <row r="51" spans="1:19" ht="33" customHeight="1">
      <c r="A51" s="78">
        <f t="shared" si="5"/>
        <v>47</v>
      </c>
      <c r="B51" s="79"/>
      <c r="C51" s="87"/>
      <c r="D51" s="79"/>
      <c r="E51" s="82"/>
      <c r="F51" s="83"/>
      <c r="G51" s="84"/>
      <c r="H51" s="72" t="str">
        <f t="shared" si="3"/>
        <v/>
      </c>
      <c r="I51" s="72" t="str">
        <f t="shared" si="4"/>
        <v/>
      </c>
      <c r="J51" s="79"/>
      <c r="K51" s="83"/>
      <c r="L51" s="85"/>
      <c r="M51" s="74" t="str">
        <f t="shared" si="0"/>
        <v/>
      </c>
      <c r="N51" s="85"/>
      <c r="O51" s="74" t="str">
        <f t="shared" si="1"/>
        <v/>
      </c>
      <c r="P51" s="83"/>
      <c r="Q51" s="86"/>
      <c r="R51" s="76" t="str">
        <f t="shared" si="6"/>
        <v xml:space="preserve"> </v>
      </c>
      <c r="S51" s="51"/>
    </row>
    <row r="52" spans="1:19" ht="33" customHeight="1">
      <c r="A52" s="78">
        <f t="shared" si="5"/>
        <v>48</v>
      </c>
      <c r="B52" s="79"/>
      <c r="C52" s="87"/>
      <c r="D52" s="79"/>
      <c r="E52" s="82"/>
      <c r="F52" s="83"/>
      <c r="G52" s="84"/>
      <c r="H52" s="72" t="str">
        <f t="shared" si="3"/>
        <v/>
      </c>
      <c r="I52" s="72" t="str">
        <f t="shared" si="4"/>
        <v/>
      </c>
      <c r="J52" s="79"/>
      <c r="K52" s="83"/>
      <c r="L52" s="85"/>
      <c r="M52" s="74" t="str">
        <f t="shared" si="0"/>
        <v/>
      </c>
      <c r="N52" s="85"/>
      <c r="O52" s="74" t="str">
        <f t="shared" si="1"/>
        <v/>
      </c>
      <c r="P52" s="83"/>
      <c r="Q52" s="86"/>
      <c r="R52" s="76" t="str">
        <f t="shared" si="6"/>
        <v xml:space="preserve"> </v>
      </c>
      <c r="S52" s="51"/>
    </row>
    <row r="53" spans="1:19" ht="33" customHeight="1">
      <c r="A53" s="78">
        <f t="shared" si="5"/>
        <v>49</v>
      </c>
      <c r="B53" s="79"/>
      <c r="C53" s="87"/>
      <c r="D53" s="79"/>
      <c r="E53" s="82"/>
      <c r="F53" s="83"/>
      <c r="G53" s="84"/>
      <c r="H53" s="72" t="str">
        <f t="shared" si="3"/>
        <v/>
      </c>
      <c r="I53" s="72" t="str">
        <f t="shared" si="4"/>
        <v/>
      </c>
      <c r="J53" s="79"/>
      <c r="K53" s="83"/>
      <c r="L53" s="85"/>
      <c r="M53" s="74" t="str">
        <f t="shared" si="0"/>
        <v/>
      </c>
      <c r="N53" s="85"/>
      <c r="O53" s="74" t="str">
        <f t="shared" si="1"/>
        <v/>
      </c>
      <c r="P53" s="83"/>
      <c r="Q53" s="86"/>
      <c r="R53" s="76" t="str">
        <f t="shared" si="6"/>
        <v xml:space="preserve"> </v>
      </c>
      <c r="S53" s="51"/>
    </row>
    <row r="54" spans="1:19" ht="33" customHeight="1">
      <c r="A54" s="78">
        <f t="shared" si="5"/>
        <v>50</v>
      </c>
      <c r="B54" s="79"/>
      <c r="C54" s="87"/>
      <c r="D54" s="79"/>
      <c r="E54" s="82"/>
      <c r="F54" s="83"/>
      <c r="G54" s="84"/>
      <c r="H54" s="72" t="str">
        <f t="shared" si="3"/>
        <v/>
      </c>
      <c r="I54" s="72" t="str">
        <f t="shared" si="4"/>
        <v/>
      </c>
      <c r="J54" s="79"/>
      <c r="K54" s="83"/>
      <c r="L54" s="85"/>
      <c r="M54" s="74" t="str">
        <f t="shared" si="0"/>
        <v/>
      </c>
      <c r="N54" s="85"/>
      <c r="O54" s="74" t="str">
        <f t="shared" si="1"/>
        <v/>
      </c>
      <c r="P54" s="83"/>
      <c r="Q54" s="86"/>
      <c r="R54" s="76" t="str">
        <f t="shared" si="6"/>
        <v xml:space="preserve"> </v>
      </c>
      <c r="S54" s="51"/>
    </row>
    <row r="55" spans="1:19" ht="33" customHeight="1">
      <c r="A55" s="78">
        <f t="shared" si="5"/>
        <v>51</v>
      </c>
      <c r="B55" s="79"/>
      <c r="C55" s="87"/>
      <c r="D55" s="79"/>
      <c r="E55" s="82"/>
      <c r="F55" s="83"/>
      <c r="G55" s="84"/>
      <c r="H55" s="72" t="str">
        <f t="shared" si="3"/>
        <v/>
      </c>
      <c r="I55" s="72" t="str">
        <f t="shared" si="4"/>
        <v/>
      </c>
      <c r="J55" s="79"/>
      <c r="K55" s="83"/>
      <c r="L55" s="85"/>
      <c r="M55" s="74" t="str">
        <f t="shared" si="0"/>
        <v/>
      </c>
      <c r="N55" s="85"/>
      <c r="O55" s="74" t="str">
        <f t="shared" si="1"/>
        <v/>
      </c>
      <c r="P55" s="83"/>
      <c r="Q55" s="86"/>
      <c r="R55" s="76" t="str">
        <f t="shared" si="6"/>
        <v xml:space="preserve"> </v>
      </c>
      <c r="S55" s="51"/>
    </row>
    <row r="56" spans="1:19" ht="33" customHeight="1">
      <c r="A56" s="78">
        <f t="shared" si="5"/>
        <v>52</v>
      </c>
      <c r="B56" s="79"/>
      <c r="C56" s="87"/>
      <c r="D56" s="79"/>
      <c r="E56" s="82"/>
      <c r="F56" s="83"/>
      <c r="G56" s="84"/>
      <c r="H56" s="72" t="str">
        <f t="shared" si="3"/>
        <v/>
      </c>
      <c r="I56" s="72" t="str">
        <f t="shared" si="4"/>
        <v/>
      </c>
      <c r="J56" s="79"/>
      <c r="K56" s="83"/>
      <c r="L56" s="85"/>
      <c r="M56" s="74" t="str">
        <f t="shared" si="0"/>
        <v/>
      </c>
      <c r="N56" s="85"/>
      <c r="O56" s="74" t="str">
        <f t="shared" si="1"/>
        <v/>
      </c>
      <c r="P56" s="83"/>
      <c r="Q56" s="86"/>
      <c r="R56" s="76" t="str">
        <f t="shared" si="6"/>
        <v xml:space="preserve"> </v>
      </c>
      <c r="S56" s="51"/>
    </row>
    <row r="57" spans="1:19" ht="33" customHeight="1">
      <c r="A57" s="78">
        <f t="shared" si="5"/>
        <v>53</v>
      </c>
      <c r="B57" s="79"/>
      <c r="C57" s="87"/>
      <c r="D57" s="79"/>
      <c r="E57" s="82"/>
      <c r="F57" s="83"/>
      <c r="G57" s="84"/>
      <c r="H57" s="72" t="str">
        <f t="shared" si="3"/>
        <v/>
      </c>
      <c r="I57" s="72" t="str">
        <f t="shared" si="4"/>
        <v/>
      </c>
      <c r="J57" s="79"/>
      <c r="K57" s="83"/>
      <c r="L57" s="85"/>
      <c r="M57" s="74" t="str">
        <f t="shared" si="0"/>
        <v/>
      </c>
      <c r="N57" s="85"/>
      <c r="O57" s="74" t="str">
        <f t="shared" si="1"/>
        <v/>
      </c>
      <c r="P57" s="83"/>
      <c r="Q57" s="86"/>
      <c r="R57" s="76" t="str">
        <f t="shared" si="6"/>
        <v xml:space="preserve"> </v>
      </c>
      <c r="S57" s="51"/>
    </row>
    <row r="58" spans="1:19" ht="33" customHeight="1">
      <c r="A58" s="78">
        <f t="shared" si="5"/>
        <v>54</v>
      </c>
      <c r="B58" s="79"/>
      <c r="C58" s="87"/>
      <c r="D58" s="79"/>
      <c r="E58" s="82"/>
      <c r="F58" s="83"/>
      <c r="G58" s="84"/>
      <c r="H58" s="72" t="str">
        <f t="shared" si="3"/>
        <v/>
      </c>
      <c r="I58" s="72" t="str">
        <f t="shared" si="4"/>
        <v/>
      </c>
      <c r="J58" s="79"/>
      <c r="K58" s="83"/>
      <c r="L58" s="85"/>
      <c r="M58" s="74" t="str">
        <f t="shared" si="0"/>
        <v/>
      </c>
      <c r="N58" s="85"/>
      <c r="O58" s="74" t="str">
        <f t="shared" si="1"/>
        <v/>
      </c>
      <c r="P58" s="83"/>
      <c r="Q58" s="86"/>
      <c r="R58" s="76" t="str">
        <f t="shared" si="6"/>
        <v xml:space="preserve"> </v>
      </c>
      <c r="S58" s="51"/>
    </row>
    <row r="59" spans="1:19" ht="33" customHeight="1">
      <c r="A59" s="78">
        <f t="shared" si="5"/>
        <v>55</v>
      </c>
      <c r="B59" s="79"/>
      <c r="C59" s="87"/>
      <c r="D59" s="79"/>
      <c r="E59" s="82"/>
      <c r="F59" s="83"/>
      <c r="G59" s="84"/>
      <c r="H59" s="72" t="str">
        <f t="shared" si="3"/>
        <v/>
      </c>
      <c r="I59" s="72" t="str">
        <f t="shared" si="4"/>
        <v/>
      </c>
      <c r="J59" s="79"/>
      <c r="K59" s="83"/>
      <c r="L59" s="85"/>
      <c r="M59" s="74" t="str">
        <f t="shared" si="0"/>
        <v/>
      </c>
      <c r="N59" s="85"/>
      <c r="O59" s="74" t="str">
        <f t="shared" si="1"/>
        <v/>
      </c>
      <c r="P59" s="83"/>
      <c r="Q59" s="86"/>
      <c r="R59" s="76" t="str">
        <f t="shared" si="6"/>
        <v xml:space="preserve"> </v>
      </c>
      <c r="S59" s="51"/>
    </row>
    <row r="60" spans="1:19" ht="33" customHeight="1">
      <c r="A60" s="78">
        <f t="shared" si="5"/>
        <v>56</v>
      </c>
      <c r="B60" s="79"/>
      <c r="C60" s="87"/>
      <c r="D60" s="79"/>
      <c r="E60" s="82"/>
      <c r="F60" s="83"/>
      <c r="G60" s="84"/>
      <c r="H60" s="72" t="str">
        <f t="shared" si="3"/>
        <v/>
      </c>
      <c r="I60" s="72" t="str">
        <f t="shared" si="4"/>
        <v/>
      </c>
      <c r="J60" s="79"/>
      <c r="K60" s="83"/>
      <c r="L60" s="85"/>
      <c r="M60" s="74" t="str">
        <f t="shared" si="0"/>
        <v/>
      </c>
      <c r="N60" s="85"/>
      <c r="O60" s="74" t="str">
        <f t="shared" si="1"/>
        <v/>
      </c>
      <c r="P60" s="83"/>
      <c r="Q60" s="86"/>
      <c r="R60" s="76" t="str">
        <f t="shared" si="6"/>
        <v xml:space="preserve"> </v>
      </c>
      <c r="S60" s="51"/>
    </row>
    <row r="61" spans="1:19" ht="33" customHeight="1">
      <c r="A61" s="78">
        <f t="shared" si="5"/>
        <v>57</v>
      </c>
      <c r="B61" s="79"/>
      <c r="C61" s="87"/>
      <c r="D61" s="79"/>
      <c r="E61" s="82"/>
      <c r="F61" s="83"/>
      <c r="G61" s="84"/>
      <c r="H61" s="72" t="str">
        <f t="shared" si="3"/>
        <v/>
      </c>
      <c r="I61" s="72" t="str">
        <f t="shared" si="4"/>
        <v/>
      </c>
      <c r="J61" s="79"/>
      <c r="K61" s="83"/>
      <c r="L61" s="85"/>
      <c r="M61" s="74" t="str">
        <f t="shared" si="0"/>
        <v/>
      </c>
      <c r="N61" s="85"/>
      <c r="O61" s="74" t="str">
        <f t="shared" si="1"/>
        <v/>
      </c>
      <c r="P61" s="83"/>
      <c r="Q61" s="86"/>
      <c r="R61" s="76" t="str">
        <f t="shared" si="6"/>
        <v xml:space="preserve"> </v>
      </c>
      <c r="S61" s="51"/>
    </row>
    <row r="62" spans="1:19" ht="33" customHeight="1">
      <c r="A62" s="78">
        <f t="shared" si="5"/>
        <v>58</v>
      </c>
      <c r="B62" s="79"/>
      <c r="C62" s="87"/>
      <c r="D62" s="79"/>
      <c r="E62" s="82"/>
      <c r="F62" s="83"/>
      <c r="G62" s="84"/>
      <c r="H62" s="72" t="str">
        <f t="shared" si="3"/>
        <v/>
      </c>
      <c r="I62" s="72" t="str">
        <f t="shared" si="4"/>
        <v/>
      </c>
      <c r="J62" s="79"/>
      <c r="K62" s="83"/>
      <c r="L62" s="85"/>
      <c r="M62" s="74" t="str">
        <f t="shared" si="0"/>
        <v/>
      </c>
      <c r="N62" s="85"/>
      <c r="O62" s="74" t="str">
        <f t="shared" si="1"/>
        <v/>
      </c>
      <c r="P62" s="83"/>
      <c r="Q62" s="86"/>
      <c r="R62" s="76" t="str">
        <f t="shared" si="6"/>
        <v xml:space="preserve"> </v>
      </c>
      <c r="S62" s="51"/>
    </row>
    <row r="63" spans="1:19" ht="33" customHeight="1">
      <c r="A63" s="78">
        <f t="shared" si="5"/>
        <v>59</v>
      </c>
      <c r="B63" s="79"/>
      <c r="C63" s="87"/>
      <c r="D63" s="79"/>
      <c r="E63" s="82"/>
      <c r="F63" s="83"/>
      <c r="G63" s="84"/>
      <c r="H63" s="72" t="str">
        <f t="shared" si="3"/>
        <v/>
      </c>
      <c r="I63" s="72" t="str">
        <f t="shared" si="4"/>
        <v/>
      </c>
      <c r="J63" s="79"/>
      <c r="K63" s="83"/>
      <c r="L63" s="85"/>
      <c r="M63" s="74" t="str">
        <f t="shared" si="0"/>
        <v/>
      </c>
      <c r="N63" s="85"/>
      <c r="O63" s="74" t="str">
        <f t="shared" si="1"/>
        <v/>
      </c>
      <c r="P63" s="83"/>
      <c r="Q63" s="86"/>
      <c r="R63" s="76" t="str">
        <f t="shared" si="6"/>
        <v xml:space="preserve"> </v>
      </c>
      <c r="S63" s="51"/>
    </row>
    <row r="64" spans="1:19" ht="33" customHeight="1">
      <c r="A64" s="78">
        <f t="shared" si="5"/>
        <v>60</v>
      </c>
      <c r="B64" s="79"/>
      <c r="C64" s="87"/>
      <c r="D64" s="79"/>
      <c r="E64" s="82"/>
      <c r="F64" s="83"/>
      <c r="G64" s="84"/>
      <c r="H64" s="72" t="str">
        <f t="shared" si="3"/>
        <v/>
      </c>
      <c r="I64" s="72" t="str">
        <f t="shared" si="4"/>
        <v/>
      </c>
      <c r="J64" s="79"/>
      <c r="K64" s="83"/>
      <c r="L64" s="85"/>
      <c r="M64" s="74" t="str">
        <f t="shared" si="0"/>
        <v/>
      </c>
      <c r="N64" s="85"/>
      <c r="O64" s="74" t="str">
        <f t="shared" si="1"/>
        <v/>
      </c>
      <c r="P64" s="83"/>
      <c r="Q64" s="86"/>
      <c r="R64" s="76" t="str">
        <f t="shared" si="6"/>
        <v xml:space="preserve"> </v>
      </c>
      <c r="S64" s="51"/>
    </row>
    <row r="65" spans="1:19" ht="33" customHeight="1">
      <c r="A65" s="78">
        <f t="shared" si="5"/>
        <v>61</v>
      </c>
      <c r="B65" s="79"/>
      <c r="C65" s="87"/>
      <c r="D65" s="79"/>
      <c r="E65" s="82"/>
      <c r="F65" s="83"/>
      <c r="G65" s="84"/>
      <c r="H65" s="72" t="str">
        <f t="shared" si="3"/>
        <v/>
      </c>
      <c r="I65" s="72" t="str">
        <f t="shared" si="4"/>
        <v/>
      </c>
      <c r="J65" s="79"/>
      <c r="K65" s="83"/>
      <c r="L65" s="85"/>
      <c r="M65" s="74" t="str">
        <f t="shared" si="0"/>
        <v/>
      </c>
      <c r="N65" s="85"/>
      <c r="O65" s="74" t="str">
        <f t="shared" si="1"/>
        <v/>
      </c>
      <c r="P65" s="83"/>
      <c r="Q65" s="86"/>
      <c r="R65" s="76" t="str">
        <f t="shared" si="6"/>
        <v xml:space="preserve"> </v>
      </c>
      <c r="S65" s="51"/>
    </row>
    <row r="66" spans="1:19" ht="33" customHeight="1">
      <c r="A66" s="78">
        <f t="shared" si="5"/>
        <v>62</v>
      </c>
      <c r="B66" s="79"/>
      <c r="C66" s="87"/>
      <c r="D66" s="79"/>
      <c r="E66" s="82"/>
      <c r="F66" s="83"/>
      <c r="G66" s="84"/>
      <c r="H66" s="72" t="str">
        <f t="shared" si="3"/>
        <v/>
      </c>
      <c r="I66" s="72" t="str">
        <f t="shared" si="4"/>
        <v/>
      </c>
      <c r="J66" s="79"/>
      <c r="K66" s="83"/>
      <c r="L66" s="85"/>
      <c r="M66" s="74" t="str">
        <f t="shared" si="0"/>
        <v/>
      </c>
      <c r="N66" s="85"/>
      <c r="O66" s="74" t="str">
        <f t="shared" si="1"/>
        <v/>
      </c>
      <c r="P66" s="83"/>
      <c r="Q66" s="86"/>
      <c r="R66" s="76" t="str">
        <f t="shared" si="6"/>
        <v xml:space="preserve"> </v>
      </c>
      <c r="S66" s="51"/>
    </row>
    <row r="67" spans="1:19" ht="33" customHeight="1">
      <c r="A67" s="78">
        <f t="shared" si="5"/>
        <v>63</v>
      </c>
      <c r="B67" s="79"/>
      <c r="C67" s="87"/>
      <c r="D67" s="79"/>
      <c r="E67" s="82"/>
      <c r="F67" s="83"/>
      <c r="G67" s="84"/>
      <c r="H67" s="72" t="str">
        <f t="shared" si="3"/>
        <v/>
      </c>
      <c r="I67" s="72" t="str">
        <f t="shared" si="4"/>
        <v/>
      </c>
      <c r="J67" s="79"/>
      <c r="K67" s="83"/>
      <c r="L67" s="85"/>
      <c r="M67" s="74" t="str">
        <f t="shared" ref="M67:M130" si="7">IF(OR(G67="",L67=""),"",IF(AND(L67&gt;=H67,L67&lt;=I67),"期間内","期間外"))</f>
        <v/>
      </c>
      <c r="N67" s="85"/>
      <c r="O67" s="74" t="str">
        <f t="shared" ref="O67:O130" si="8">IF(OR(N67="",L67=""),"",IF(AND(N67&gt;=L67,N67&lt;=(L67+5)),"期間内","期間外"))</f>
        <v/>
      </c>
      <c r="P67" s="83"/>
      <c r="Q67" s="86"/>
      <c r="R67" s="76" t="str">
        <f t="shared" si="6"/>
        <v xml:space="preserve"> </v>
      </c>
      <c r="S67" s="51"/>
    </row>
    <row r="68" spans="1:19" ht="33" customHeight="1">
      <c r="A68" s="78">
        <f t="shared" si="5"/>
        <v>64</v>
      </c>
      <c r="B68" s="79"/>
      <c r="C68" s="87"/>
      <c r="D68" s="79"/>
      <c r="E68" s="82"/>
      <c r="F68" s="83"/>
      <c r="G68" s="84"/>
      <c r="H68" s="72" t="str">
        <f t="shared" ref="H68:H131" si="9">IF(G68="","",G68-2)</f>
        <v/>
      </c>
      <c r="I68" s="72" t="str">
        <f t="shared" ref="I68:I131" si="10">IF(G68="","",G68+5)</f>
        <v/>
      </c>
      <c r="J68" s="79"/>
      <c r="K68" s="83"/>
      <c r="L68" s="85"/>
      <c r="M68" s="74" t="str">
        <f t="shared" si="7"/>
        <v/>
      </c>
      <c r="N68" s="85"/>
      <c r="O68" s="74" t="str">
        <f t="shared" si="8"/>
        <v/>
      </c>
      <c r="P68" s="83"/>
      <c r="Q68" s="86"/>
      <c r="R68" s="76" t="str">
        <f t="shared" si="6"/>
        <v xml:space="preserve"> </v>
      </c>
      <c r="S68" s="51"/>
    </row>
    <row r="69" spans="1:19" ht="33" customHeight="1">
      <c r="A69" s="78">
        <f t="shared" si="5"/>
        <v>65</v>
      </c>
      <c r="B69" s="79"/>
      <c r="C69" s="87"/>
      <c r="D69" s="79"/>
      <c r="E69" s="82"/>
      <c r="F69" s="83"/>
      <c r="G69" s="84"/>
      <c r="H69" s="72" t="str">
        <f t="shared" si="9"/>
        <v/>
      </c>
      <c r="I69" s="72" t="str">
        <f t="shared" si="10"/>
        <v/>
      </c>
      <c r="J69" s="79"/>
      <c r="K69" s="83"/>
      <c r="L69" s="85"/>
      <c r="M69" s="74" t="str">
        <f t="shared" si="7"/>
        <v/>
      </c>
      <c r="N69" s="85"/>
      <c r="O69" s="74" t="str">
        <f t="shared" si="8"/>
        <v/>
      </c>
      <c r="P69" s="83"/>
      <c r="Q69" s="86"/>
      <c r="R69" s="76" t="str">
        <f t="shared" si="6"/>
        <v xml:space="preserve"> </v>
      </c>
      <c r="S69" s="51"/>
    </row>
    <row r="70" spans="1:19" ht="33" customHeight="1">
      <c r="A70" s="78">
        <f t="shared" si="5"/>
        <v>66</v>
      </c>
      <c r="B70" s="79"/>
      <c r="C70" s="87"/>
      <c r="D70" s="79"/>
      <c r="E70" s="82"/>
      <c r="F70" s="83"/>
      <c r="G70" s="84"/>
      <c r="H70" s="72" t="str">
        <f t="shared" si="9"/>
        <v/>
      </c>
      <c r="I70" s="72" t="str">
        <f t="shared" si="10"/>
        <v/>
      </c>
      <c r="J70" s="79"/>
      <c r="K70" s="83"/>
      <c r="L70" s="85"/>
      <c r="M70" s="74" t="str">
        <f t="shared" si="7"/>
        <v/>
      </c>
      <c r="N70" s="85"/>
      <c r="O70" s="74" t="str">
        <f t="shared" si="8"/>
        <v/>
      </c>
      <c r="P70" s="83"/>
      <c r="Q70" s="86"/>
      <c r="R70" s="76" t="str">
        <f t="shared" ref="R70:R109" si="11">IF(Q70&gt;0,MIN(Q70,6000)," ")</f>
        <v xml:space="preserve"> </v>
      </c>
      <c r="S70" s="51"/>
    </row>
    <row r="71" spans="1:19" ht="33" customHeight="1">
      <c r="A71" s="78">
        <f t="shared" ref="A71:A104" si="12">ROW()-4</f>
        <v>67</v>
      </c>
      <c r="B71" s="79"/>
      <c r="C71" s="87"/>
      <c r="D71" s="79"/>
      <c r="E71" s="82"/>
      <c r="F71" s="83"/>
      <c r="G71" s="84"/>
      <c r="H71" s="72" t="str">
        <f t="shared" si="9"/>
        <v/>
      </c>
      <c r="I71" s="72" t="str">
        <f t="shared" si="10"/>
        <v/>
      </c>
      <c r="J71" s="79"/>
      <c r="K71" s="83"/>
      <c r="L71" s="85"/>
      <c r="M71" s="74" t="str">
        <f t="shared" si="7"/>
        <v/>
      </c>
      <c r="N71" s="85"/>
      <c r="O71" s="74" t="str">
        <f t="shared" si="8"/>
        <v/>
      </c>
      <c r="P71" s="83"/>
      <c r="Q71" s="86"/>
      <c r="R71" s="76" t="str">
        <f t="shared" si="11"/>
        <v xml:space="preserve"> </v>
      </c>
      <c r="S71" s="51"/>
    </row>
    <row r="72" spans="1:19" ht="33" customHeight="1">
      <c r="A72" s="78">
        <f t="shared" si="12"/>
        <v>68</v>
      </c>
      <c r="B72" s="79"/>
      <c r="C72" s="87"/>
      <c r="D72" s="79"/>
      <c r="E72" s="82"/>
      <c r="F72" s="83"/>
      <c r="G72" s="84"/>
      <c r="H72" s="72" t="str">
        <f t="shared" si="9"/>
        <v/>
      </c>
      <c r="I72" s="72" t="str">
        <f t="shared" si="10"/>
        <v/>
      </c>
      <c r="J72" s="79"/>
      <c r="K72" s="83"/>
      <c r="L72" s="85"/>
      <c r="M72" s="74" t="str">
        <f t="shared" si="7"/>
        <v/>
      </c>
      <c r="N72" s="85"/>
      <c r="O72" s="74" t="str">
        <f t="shared" si="8"/>
        <v/>
      </c>
      <c r="P72" s="83"/>
      <c r="Q72" s="86"/>
      <c r="R72" s="76" t="str">
        <f t="shared" si="11"/>
        <v xml:space="preserve"> </v>
      </c>
      <c r="S72" s="51"/>
    </row>
    <row r="73" spans="1:19" ht="33" customHeight="1">
      <c r="A73" s="78">
        <f t="shared" si="12"/>
        <v>69</v>
      </c>
      <c r="B73" s="79"/>
      <c r="C73" s="87"/>
      <c r="D73" s="79"/>
      <c r="E73" s="82"/>
      <c r="F73" s="83"/>
      <c r="G73" s="84"/>
      <c r="H73" s="72" t="str">
        <f t="shared" si="9"/>
        <v/>
      </c>
      <c r="I73" s="72" t="str">
        <f t="shared" si="10"/>
        <v/>
      </c>
      <c r="J73" s="79"/>
      <c r="K73" s="83"/>
      <c r="L73" s="85"/>
      <c r="M73" s="74" t="str">
        <f t="shared" si="7"/>
        <v/>
      </c>
      <c r="N73" s="85"/>
      <c r="O73" s="74" t="str">
        <f t="shared" si="8"/>
        <v/>
      </c>
      <c r="P73" s="83"/>
      <c r="Q73" s="86"/>
      <c r="R73" s="76" t="str">
        <f t="shared" si="11"/>
        <v xml:space="preserve"> </v>
      </c>
      <c r="S73" s="51"/>
    </row>
    <row r="74" spans="1:19" ht="33" customHeight="1">
      <c r="A74" s="78">
        <f t="shared" si="12"/>
        <v>70</v>
      </c>
      <c r="B74" s="79"/>
      <c r="C74" s="87"/>
      <c r="D74" s="79"/>
      <c r="E74" s="82"/>
      <c r="F74" s="83"/>
      <c r="G74" s="84"/>
      <c r="H74" s="72" t="str">
        <f t="shared" si="9"/>
        <v/>
      </c>
      <c r="I74" s="72" t="str">
        <f t="shared" si="10"/>
        <v/>
      </c>
      <c r="J74" s="79"/>
      <c r="K74" s="83"/>
      <c r="L74" s="85"/>
      <c r="M74" s="74" t="str">
        <f t="shared" si="7"/>
        <v/>
      </c>
      <c r="N74" s="85"/>
      <c r="O74" s="74" t="str">
        <f t="shared" si="8"/>
        <v/>
      </c>
      <c r="P74" s="83"/>
      <c r="Q74" s="86"/>
      <c r="R74" s="76" t="str">
        <f t="shared" si="11"/>
        <v xml:space="preserve"> </v>
      </c>
      <c r="S74" s="51"/>
    </row>
    <row r="75" spans="1:19" ht="33" customHeight="1">
      <c r="A75" s="78">
        <f t="shared" si="12"/>
        <v>71</v>
      </c>
      <c r="B75" s="79"/>
      <c r="C75" s="87"/>
      <c r="D75" s="79"/>
      <c r="E75" s="82"/>
      <c r="F75" s="83"/>
      <c r="G75" s="84"/>
      <c r="H75" s="72" t="str">
        <f t="shared" si="9"/>
        <v/>
      </c>
      <c r="I75" s="72" t="str">
        <f t="shared" si="10"/>
        <v/>
      </c>
      <c r="J75" s="79"/>
      <c r="K75" s="83"/>
      <c r="L75" s="85"/>
      <c r="M75" s="74" t="str">
        <f t="shared" si="7"/>
        <v/>
      </c>
      <c r="N75" s="85"/>
      <c r="O75" s="74" t="str">
        <f t="shared" si="8"/>
        <v/>
      </c>
      <c r="P75" s="83"/>
      <c r="Q75" s="86"/>
      <c r="R75" s="76" t="str">
        <f t="shared" si="11"/>
        <v xml:space="preserve"> </v>
      </c>
      <c r="S75" s="51"/>
    </row>
    <row r="76" spans="1:19" ht="33" customHeight="1">
      <c r="A76" s="78">
        <f t="shared" si="12"/>
        <v>72</v>
      </c>
      <c r="B76" s="79"/>
      <c r="C76" s="87"/>
      <c r="D76" s="79"/>
      <c r="E76" s="82"/>
      <c r="F76" s="83"/>
      <c r="G76" s="84"/>
      <c r="H76" s="72" t="str">
        <f t="shared" si="9"/>
        <v/>
      </c>
      <c r="I76" s="72" t="str">
        <f t="shared" si="10"/>
        <v/>
      </c>
      <c r="J76" s="79"/>
      <c r="K76" s="83"/>
      <c r="L76" s="85"/>
      <c r="M76" s="74" t="str">
        <f t="shared" si="7"/>
        <v/>
      </c>
      <c r="N76" s="85"/>
      <c r="O76" s="74" t="str">
        <f t="shared" si="8"/>
        <v/>
      </c>
      <c r="P76" s="83"/>
      <c r="Q76" s="86"/>
      <c r="R76" s="76" t="str">
        <f t="shared" si="11"/>
        <v xml:space="preserve"> </v>
      </c>
      <c r="S76" s="51"/>
    </row>
    <row r="77" spans="1:19" ht="33" customHeight="1">
      <c r="A77" s="78">
        <f t="shared" si="12"/>
        <v>73</v>
      </c>
      <c r="B77" s="79"/>
      <c r="C77" s="87"/>
      <c r="D77" s="79"/>
      <c r="E77" s="82"/>
      <c r="F77" s="83"/>
      <c r="G77" s="84"/>
      <c r="H77" s="72" t="str">
        <f t="shared" si="9"/>
        <v/>
      </c>
      <c r="I77" s="72" t="str">
        <f t="shared" si="10"/>
        <v/>
      </c>
      <c r="J77" s="79"/>
      <c r="K77" s="83"/>
      <c r="L77" s="85"/>
      <c r="M77" s="74" t="str">
        <f t="shared" si="7"/>
        <v/>
      </c>
      <c r="N77" s="85"/>
      <c r="O77" s="74" t="str">
        <f t="shared" si="8"/>
        <v/>
      </c>
      <c r="P77" s="83"/>
      <c r="Q77" s="86"/>
      <c r="R77" s="76" t="str">
        <f t="shared" si="11"/>
        <v xml:space="preserve"> </v>
      </c>
      <c r="S77" s="51"/>
    </row>
    <row r="78" spans="1:19" ht="33" customHeight="1">
      <c r="A78" s="78">
        <f t="shared" si="12"/>
        <v>74</v>
      </c>
      <c r="B78" s="79"/>
      <c r="C78" s="87"/>
      <c r="D78" s="79"/>
      <c r="E78" s="82"/>
      <c r="F78" s="83"/>
      <c r="G78" s="84"/>
      <c r="H78" s="72" t="str">
        <f t="shared" si="9"/>
        <v/>
      </c>
      <c r="I78" s="72" t="str">
        <f t="shared" si="10"/>
        <v/>
      </c>
      <c r="J78" s="79"/>
      <c r="K78" s="83"/>
      <c r="L78" s="85"/>
      <c r="M78" s="74" t="str">
        <f t="shared" si="7"/>
        <v/>
      </c>
      <c r="N78" s="85"/>
      <c r="O78" s="74" t="str">
        <f t="shared" si="8"/>
        <v/>
      </c>
      <c r="P78" s="83"/>
      <c r="Q78" s="86"/>
      <c r="R78" s="76" t="str">
        <f t="shared" si="11"/>
        <v xml:space="preserve"> </v>
      </c>
      <c r="S78" s="51"/>
    </row>
    <row r="79" spans="1:19" ht="33" customHeight="1">
      <c r="A79" s="78">
        <f t="shared" si="12"/>
        <v>75</v>
      </c>
      <c r="B79" s="79"/>
      <c r="C79" s="87"/>
      <c r="D79" s="79"/>
      <c r="E79" s="82"/>
      <c r="F79" s="83"/>
      <c r="G79" s="84"/>
      <c r="H79" s="72" t="str">
        <f t="shared" si="9"/>
        <v/>
      </c>
      <c r="I79" s="72" t="str">
        <f t="shared" si="10"/>
        <v/>
      </c>
      <c r="J79" s="79"/>
      <c r="K79" s="83"/>
      <c r="L79" s="85"/>
      <c r="M79" s="74" t="str">
        <f t="shared" si="7"/>
        <v/>
      </c>
      <c r="N79" s="85"/>
      <c r="O79" s="74" t="str">
        <f t="shared" si="8"/>
        <v/>
      </c>
      <c r="P79" s="83"/>
      <c r="Q79" s="86"/>
      <c r="R79" s="76" t="str">
        <f t="shared" si="11"/>
        <v xml:space="preserve"> </v>
      </c>
      <c r="S79" s="51"/>
    </row>
    <row r="80" spans="1:19" ht="33" customHeight="1">
      <c r="A80" s="78">
        <f t="shared" si="12"/>
        <v>76</v>
      </c>
      <c r="B80" s="79"/>
      <c r="C80" s="87"/>
      <c r="D80" s="79"/>
      <c r="E80" s="82"/>
      <c r="F80" s="83"/>
      <c r="G80" s="84"/>
      <c r="H80" s="72" t="str">
        <f t="shared" si="9"/>
        <v/>
      </c>
      <c r="I80" s="72" t="str">
        <f t="shared" si="10"/>
        <v/>
      </c>
      <c r="J80" s="79"/>
      <c r="K80" s="83"/>
      <c r="L80" s="85"/>
      <c r="M80" s="74" t="str">
        <f t="shared" si="7"/>
        <v/>
      </c>
      <c r="N80" s="85"/>
      <c r="O80" s="74" t="str">
        <f t="shared" si="8"/>
        <v/>
      </c>
      <c r="P80" s="83"/>
      <c r="Q80" s="86"/>
      <c r="R80" s="76" t="str">
        <f t="shared" si="11"/>
        <v xml:space="preserve"> </v>
      </c>
      <c r="S80" s="51"/>
    </row>
    <row r="81" spans="1:19" ht="33" customHeight="1">
      <c r="A81" s="78">
        <f t="shared" si="12"/>
        <v>77</v>
      </c>
      <c r="B81" s="79"/>
      <c r="C81" s="87"/>
      <c r="D81" s="79"/>
      <c r="E81" s="82"/>
      <c r="F81" s="83"/>
      <c r="G81" s="84"/>
      <c r="H81" s="72" t="str">
        <f t="shared" si="9"/>
        <v/>
      </c>
      <c r="I81" s="72" t="str">
        <f t="shared" si="10"/>
        <v/>
      </c>
      <c r="J81" s="79"/>
      <c r="K81" s="83"/>
      <c r="L81" s="85"/>
      <c r="M81" s="74" t="str">
        <f t="shared" si="7"/>
        <v/>
      </c>
      <c r="N81" s="85"/>
      <c r="O81" s="74" t="str">
        <f t="shared" si="8"/>
        <v/>
      </c>
      <c r="P81" s="83"/>
      <c r="Q81" s="86"/>
      <c r="R81" s="76" t="str">
        <f t="shared" si="11"/>
        <v xml:space="preserve"> </v>
      </c>
      <c r="S81" s="51"/>
    </row>
    <row r="82" spans="1:19" ht="33" customHeight="1">
      <c r="A82" s="78">
        <f t="shared" si="12"/>
        <v>78</v>
      </c>
      <c r="B82" s="79"/>
      <c r="C82" s="87"/>
      <c r="D82" s="79"/>
      <c r="E82" s="82"/>
      <c r="F82" s="83"/>
      <c r="G82" s="84"/>
      <c r="H82" s="72" t="str">
        <f t="shared" si="9"/>
        <v/>
      </c>
      <c r="I82" s="72" t="str">
        <f t="shared" si="10"/>
        <v/>
      </c>
      <c r="J82" s="79"/>
      <c r="K82" s="83"/>
      <c r="L82" s="85"/>
      <c r="M82" s="74" t="str">
        <f t="shared" si="7"/>
        <v/>
      </c>
      <c r="N82" s="85"/>
      <c r="O82" s="74" t="str">
        <f t="shared" si="8"/>
        <v/>
      </c>
      <c r="P82" s="83"/>
      <c r="Q82" s="86"/>
      <c r="R82" s="76" t="str">
        <f t="shared" si="11"/>
        <v xml:space="preserve"> </v>
      </c>
      <c r="S82" s="51"/>
    </row>
    <row r="83" spans="1:19" ht="33" customHeight="1">
      <c r="A83" s="78">
        <f t="shared" si="12"/>
        <v>79</v>
      </c>
      <c r="B83" s="79"/>
      <c r="C83" s="87"/>
      <c r="D83" s="79"/>
      <c r="E83" s="82"/>
      <c r="F83" s="83"/>
      <c r="G83" s="84"/>
      <c r="H83" s="72" t="str">
        <f t="shared" si="9"/>
        <v/>
      </c>
      <c r="I83" s="72" t="str">
        <f t="shared" si="10"/>
        <v/>
      </c>
      <c r="J83" s="79"/>
      <c r="K83" s="83"/>
      <c r="L83" s="85"/>
      <c r="M83" s="74" t="str">
        <f t="shared" si="7"/>
        <v/>
      </c>
      <c r="N83" s="85"/>
      <c r="O83" s="74" t="str">
        <f t="shared" si="8"/>
        <v/>
      </c>
      <c r="P83" s="83"/>
      <c r="Q83" s="86"/>
      <c r="R83" s="76" t="str">
        <f t="shared" si="11"/>
        <v xml:space="preserve"> </v>
      </c>
      <c r="S83" s="51"/>
    </row>
    <row r="84" spans="1:19" ht="33" customHeight="1">
      <c r="A84" s="78">
        <f t="shared" si="12"/>
        <v>80</v>
      </c>
      <c r="B84" s="79"/>
      <c r="C84" s="87"/>
      <c r="D84" s="79"/>
      <c r="E84" s="82"/>
      <c r="F84" s="83"/>
      <c r="G84" s="84"/>
      <c r="H84" s="72" t="str">
        <f t="shared" si="9"/>
        <v/>
      </c>
      <c r="I84" s="72" t="str">
        <f t="shared" si="10"/>
        <v/>
      </c>
      <c r="J84" s="79"/>
      <c r="K84" s="83"/>
      <c r="L84" s="85"/>
      <c r="M84" s="74" t="str">
        <f t="shared" si="7"/>
        <v/>
      </c>
      <c r="N84" s="85"/>
      <c r="O84" s="74" t="str">
        <f t="shared" si="8"/>
        <v/>
      </c>
      <c r="P84" s="83"/>
      <c r="Q84" s="86"/>
      <c r="R84" s="76" t="str">
        <f t="shared" si="11"/>
        <v xml:space="preserve"> </v>
      </c>
      <c r="S84" s="51"/>
    </row>
    <row r="85" spans="1:19" ht="33" customHeight="1">
      <c r="A85" s="78">
        <f t="shared" si="12"/>
        <v>81</v>
      </c>
      <c r="B85" s="79"/>
      <c r="C85" s="87"/>
      <c r="D85" s="79"/>
      <c r="E85" s="82"/>
      <c r="F85" s="83"/>
      <c r="G85" s="84"/>
      <c r="H85" s="72" t="str">
        <f t="shared" si="9"/>
        <v/>
      </c>
      <c r="I85" s="72" t="str">
        <f t="shared" si="10"/>
        <v/>
      </c>
      <c r="J85" s="79"/>
      <c r="K85" s="83"/>
      <c r="L85" s="85"/>
      <c r="M85" s="74" t="str">
        <f t="shared" si="7"/>
        <v/>
      </c>
      <c r="N85" s="85"/>
      <c r="O85" s="74" t="str">
        <f t="shared" si="8"/>
        <v/>
      </c>
      <c r="P85" s="83"/>
      <c r="Q85" s="86"/>
      <c r="R85" s="76" t="str">
        <f t="shared" si="11"/>
        <v xml:space="preserve"> </v>
      </c>
      <c r="S85" s="51"/>
    </row>
    <row r="86" spans="1:19" ht="33" customHeight="1">
      <c r="A86" s="78">
        <f t="shared" si="12"/>
        <v>82</v>
      </c>
      <c r="B86" s="79"/>
      <c r="C86" s="87"/>
      <c r="D86" s="79"/>
      <c r="E86" s="82"/>
      <c r="F86" s="83"/>
      <c r="G86" s="84"/>
      <c r="H86" s="72" t="str">
        <f t="shared" si="9"/>
        <v/>
      </c>
      <c r="I86" s="72" t="str">
        <f t="shared" si="10"/>
        <v/>
      </c>
      <c r="J86" s="79"/>
      <c r="K86" s="83"/>
      <c r="L86" s="85"/>
      <c r="M86" s="74" t="str">
        <f t="shared" si="7"/>
        <v/>
      </c>
      <c r="N86" s="85"/>
      <c r="O86" s="74" t="str">
        <f t="shared" si="8"/>
        <v/>
      </c>
      <c r="P86" s="83"/>
      <c r="Q86" s="86"/>
      <c r="R86" s="76" t="str">
        <f t="shared" si="11"/>
        <v xml:space="preserve"> </v>
      </c>
      <c r="S86" s="51"/>
    </row>
    <row r="87" spans="1:19" ht="33" customHeight="1">
      <c r="A87" s="78">
        <f t="shared" si="12"/>
        <v>83</v>
      </c>
      <c r="B87" s="79"/>
      <c r="C87" s="87"/>
      <c r="D87" s="79"/>
      <c r="E87" s="82"/>
      <c r="F87" s="83"/>
      <c r="G87" s="84"/>
      <c r="H87" s="72" t="str">
        <f t="shared" si="9"/>
        <v/>
      </c>
      <c r="I87" s="72" t="str">
        <f t="shared" si="10"/>
        <v/>
      </c>
      <c r="J87" s="79"/>
      <c r="K87" s="83"/>
      <c r="L87" s="85"/>
      <c r="M87" s="74" t="str">
        <f t="shared" si="7"/>
        <v/>
      </c>
      <c r="N87" s="85"/>
      <c r="O87" s="74" t="str">
        <f t="shared" si="8"/>
        <v/>
      </c>
      <c r="P87" s="83"/>
      <c r="Q87" s="86"/>
      <c r="R87" s="76" t="str">
        <f t="shared" si="11"/>
        <v xml:space="preserve"> </v>
      </c>
      <c r="S87" s="51"/>
    </row>
    <row r="88" spans="1:19" ht="33" customHeight="1">
      <c r="A88" s="78">
        <f t="shared" si="12"/>
        <v>84</v>
      </c>
      <c r="B88" s="79"/>
      <c r="C88" s="87"/>
      <c r="D88" s="79"/>
      <c r="E88" s="82"/>
      <c r="F88" s="83"/>
      <c r="G88" s="84"/>
      <c r="H88" s="72" t="str">
        <f t="shared" si="9"/>
        <v/>
      </c>
      <c r="I88" s="72" t="str">
        <f t="shared" si="10"/>
        <v/>
      </c>
      <c r="J88" s="79"/>
      <c r="K88" s="83"/>
      <c r="L88" s="85"/>
      <c r="M88" s="74" t="str">
        <f t="shared" si="7"/>
        <v/>
      </c>
      <c r="N88" s="85"/>
      <c r="O88" s="74" t="str">
        <f t="shared" si="8"/>
        <v/>
      </c>
      <c r="P88" s="83"/>
      <c r="Q88" s="86"/>
      <c r="R88" s="76" t="str">
        <f t="shared" si="11"/>
        <v xml:space="preserve"> </v>
      </c>
      <c r="S88" s="51"/>
    </row>
    <row r="89" spans="1:19" ht="33" customHeight="1">
      <c r="A89" s="78">
        <f t="shared" si="12"/>
        <v>85</v>
      </c>
      <c r="B89" s="79"/>
      <c r="C89" s="87"/>
      <c r="D89" s="79"/>
      <c r="E89" s="82"/>
      <c r="F89" s="83"/>
      <c r="G89" s="84"/>
      <c r="H89" s="72" t="str">
        <f t="shared" si="9"/>
        <v/>
      </c>
      <c r="I89" s="72" t="str">
        <f t="shared" si="10"/>
        <v/>
      </c>
      <c r="J89" s="79"/>
      <c r="K89" s="83"/>
      <c r="L89" s="85"/>
      <c r="M89" s="74" t="str">
        <f t="shared" si="7"/>
        <v/>
      </c>
      <c r="N89" s="85"/>
      <c r="O89" s="74" t="str">
        <f t="shared" si="8"/>
        <v/>
      </c>
      <c r="P89" s="83"/>
      <c r="Q89" s="86"/>
      <c r="R89" s="76" t="str">
        <f t="shared" si="11"/>
        <v xml:space="preserve"> </v>
      </c>
      <c r="S89" s="51"/>
    </row>
    <row r="90" spans="1:19" ht="33" customHeight="1">
      <c r="A90" s="78">
        <f t="shared" si="12"/>
        <v>86</v>
      </c>
      <c r="B90" s="79"/>
      <c r="C90" s="87"/>
      <c r="D90" s="79"/>
      <c r="E90" s="82"/>
      <c r="F90" s="83"/>
      <c r="G90" s="84"/>
      <c r="H90" s="72" t="str">
        <f t="shared" si="9"/>
        <v/>
      </c>
      <c r="I90" s="72" t="str">
        <f t="shared" si="10"/>
        <v/>
      </c>
      <c r="J90" s="79"/>
      <c r="K90" s="83"/>
      <c r="L90" s="85"/>
      <c r="M90" s="74" t="str">
        <f t="shared" si="7"/>
        <v/>
      </c>
      <c r="N90" s="85"/>
      <c r="O90" s="74" t="str">
        <f t="shared" si="8"/>
        <v/>
      </c>
      <c r="P90" s="83"/>
      <c r="Q90" s="86"/>
      <c r="R90" s="76" t="str">
        <f t="shared" si="11"/>
        <v xml:space="preserve"> </v>
      </c>
      <c r="S90" s="51"/>
    </row>
    <row r="91" spans="1:19" ht="33" customHeight="1">
      <c r="A91" s="78">
        <f t="shared" si="12"/>
        <v>87</v>
      </c>
      <c r="B91" s="79"/>
      <c r="C91" s="87"/>
      <c r="D91" s="79"/>
      <c r="E91" s="82"/>
      <c r="F91" s="83"/>
      <c r="G91" s="84"/>
      <c r="H91" s="72" t="str">
        <f t="shared" si="9"/>
        <v/>
      </c>
      <c r="I91" s="72" t="str">
        <f t="shared" si="10"/>
        <v/>
      </c>
      <c r="J91" s="79"/>
      <c r="K91" s="83"/>
      <c r="L91" s="85"/>
      <c r="M91" s="74" t="str">
        <f t="shared" si="7"/>
        <v/>
      </c>
      <c r="N91" s="85"/>
      <c r="O91" s="74" t="str">
        <f t="shared" si="8"/>
        <v/>
      </c>
      <c r="P91" s="83"/>
      <c r="Q91" s="86"/>
      <c r="R91" s="76" t="str">
        <f t="shared" si="11"/>
        <v xml:space="preserve"> </v>
      </c>
      <c r="S91" s="51"/>
    </row>
    <row r="92" spans="1:19" ht="33" customHeight="1">
      <c r="A92" s="78">
        <f t="shared" si="12"/>
        <v>88</v>
      </c>
      <c r="B92" s="79"/>
      <c r="C92" s="87"/>
      <c r="D92" s="79"/>
      <c r="E92" s="82"/>
      <c r="F92" s="83"/>
      <c r="G92" s="84"/>
      <c r="H92" s="72" t="str">
        <f t="shared" si="9"/>
        <v/>
      </c>
      <c r="I92" s="72" t="str">
        <f t="shared" si="10"/>
        <v/>
      </c>
      <c r="J92" s="79"/>
      <c r="K92" s="83"/>
      <c r="L92" s="85"/>
      <c r="M92" s="74" t="str">
        <f t="shared" si="7"/>
        <v/>
      </c>
      <c r="N92" s="85"/>
      <c r="O92" s="74" t="str">
        <f t="shared" si="8"/>
        <v/>
      </c>
      <c r="P92" s="83"/>
      <c r="Q92" s="86"/>
      <c r="R92" s="76" t="str">
        <f t="shared" si="11"/>
        <v xml:space="preserve"> </v>
      </c>
      <c r="S92" s="51"/>
    </row>
    <row r="93" spans="1:19" ht="33" customHeight="1">
      <c r="A93" s="78">
        <f t="shared" si="12"/>
        <v>89</v>
      </c>
      <c r="B93" s="79"/>
      <c r="C93" s="87"/>
      <c r="D93" s="79"/>
      <c r="E93" s="82"/>
      <c r="F93" s="83"/>
      <c r="G93" s="84"/>
      <c r="H93" s="72" t="str">
        <f t="shared" si="9"/>
        <v/>
      </c>
      <c r="I93" s="72" t="str">
        <f t="shared" si="10"/>
        <v/>
      </c>
      <c r="J93" s="79"/>
      <c r="K93" s="83"/>
      <c r="L93" s="85"/>
      <c r="M93" s="74" t="str">
        <f t="shared" si="7"/>
        <v/>
      </c>
      <c r="N93" s="85"/>
      <c r="O93" s="74" t="str">
        <f t="shared" si="8"/>
        <v/>
      </c>
      <c r="P93" s="83"/>
      <c r="Q93" s="86"/>
      <c r="R93" s="76" t="str">
        <f t="shared" si="11"/>
        <v xml:space="preserve"> </v>
      </c>
      <c r="S93" s="51"/>
    </row>
    <row r="94" spans="1:19" ht="33" customHeight="1">
      <c r="A94" s="78">
        <f t="shared" si="12"/>
        <v>90</v>
      </c>
      <c r="B94" s="79"/>
      <c r="C94" s="87"/>
      <c r="D94" s="79"/>
      <c r="E94" s="82"/>
      <c r="F94" s="83"/>
      <c r="G94" s="84"/>
      <c r="H94" s="72" t="str">
        <f t="shared" si="9"/>
        <v/>
      </c>
      <c r="I94" s="72" t="str">
        <f t="shared" si="10"/>
        <v/>
      </c>
      <c r="J94" s="79"/>
      <c r="K94" s="83"/>
      <c r="L94" s="85"/>
      <c r="M94" s="74" t="str">
        <f t="shared" si="7"/>
        <v/>
      </c>
      <c r="N94" s="85"/>
      <c r="O94" s="74" t="str">
        <f t="shared" si="8"/>
        <v/>
      </c>
      <c r="P94" s="83"/>
      <c r="Q94" s="86"/>
      <c r="R94" s="76" t="str">
        <f t="shared" si="11"/>
        <v xml:space="preserve"> </v>
      </c>
      <c r="S94" s="51"/>
    </row>
    <row r="95" spans="1:19" ht="33" customHeight="1">
      <c r="A95" s="78">
        <f t="shared" si="12"/>
        <v>91</v>
      </c>
      <c r="B95" s="79"/>
      <c r="C95" s="87"/>
      <c r="D95" s="79"/>
      <c r="E95" s="82"/>
      <c r="F95" s="83"/>
      <c r="G95" s="84"/>
      <c r="H95" s="72" t="str">
        <f t="shared" si="9"/>
        <v/>
      </c>
      <c r="I95" s="72" t="str">
        <f t="shared" si="10"/>
        <v/>
      </c>
      <c r="J95" s="79"/>
      <c r="K95" s="83"/>
      <c r="L95" s="85"/>
      <c r="M95" s="74" t="str">
        <f t="shared" si="7"/>
        <v/>
      </c>
      <c r="N95" s="85"/>
      <c r="O95" s="74" t="str">
        <f t="shared" si="8"/>
        <v/>
      </c>
      <c r="P95" s="83"/>
      <c r="Q95" s="86"/>
      <c r="R95" s="76" t="str">
        <f t="shared" si="11"/>
        <v xml:space="preserve"> </v>
      </c>
      <c r="S95" s="51"/>
    </row>
    <row r="96" spans="1:19" ht="33" customHeight="1">
      <c r="A96" s="78">
        <f t="shared" si="12"/>
        <v>92</v>
      </c>
      <c r="B96" s="79"/>
      <c r="C96" s="87"/>
      <c r="D96" s="79"/>
      <c r="E96" s="82"/>
      <c r="F96" s="83"/>
      <c r="G96" s="84"/>
      <c r="H96" s="72" t="str">
        <f t="shared" si="9"/>
        <v/>
      </c>
      <c r="I96" s="72" t="str">
        <f t="shared" si="10"/>
        <v/>
      </c>
      <c r="J96" s="79"/>
      <c r="K96" s="83"/>
      <c r="L96" s="85"/>
      <c r="M96" s="74" t="str">
        <f t="shared" si="7"/>
        <v/>
      </c>
      <c r="N96" s="85"/>
      <c r="O96" s="74" t="str">
        <f t="shared" si="8"/>
        <v/>
      </c>
      <c r="P96" s="83"/>
      <c r="Q96" s="86"/>
      <c r="R96" s="76" t="str">
        <f t="shared" si="11"/>
        <v xml:space="preserve"> </v>
      </c>
      <c r="S96" s="51"/>
    </row>
    <row r="97" spans="1:19" ht="33" customHeight="1">
      <c r="A97" s="78">
        <f t="shared" si="12"/>
        <v>93</v>
      </c>
      <c r="B97" s="79"/>
      <c r="C97" s="87"/>
      <c r="D97" s="79"/>
      <c r="E97" s="82"/>
      <c r="F97" s="83"/>
      <c r="G97" s="84"/>
      <c r="H97" s="72" t="str">
        <f t="shared" si="9"/>
        <v/>
      </c>
      <c r="I97" s="72" t="str">
        <f t="shared" si="10"/>
        <v/>
      </c>
      <c r="J97" s="79"/>
      <c r="K97" s="83"/>
      <c r="L97" s="85"/>
      <c r="M97" s="74" t="str">
        <f t="shared" si="7"/>
        <v/>
      </c>
      <c r="N97" s="85"/>
      <c r="O97" s="74" t="str">
        <f t="shared" si="8"/>
        <v/>
      </c>
      <c r="P97" s="83"/>
      <c r="Q97" s="86"/>
      <c r="R97" s="76" t="str">
        <f t="shared" si="11"/>
        <v xml:space="preserve"> </v>
      </c>
      <c r="S97" s="51"/>
    </row>
    <row r="98" spans="1:19" ht="33" customHeight="1">
      <c r="A98" s="78">
        <f t="shared" si="12"/>
        <v>94</v>
      </c>
      <c r="B98" s="79"/>
      <c r="C98" s="87"/>
      <c r="D98" s="79"/>
      <c r="E98" s="82"/>
      <c r="F98" s="83"/>
      <c r="G98" s="84"/>
      <c r="H98" s="72" t="str">
        <f t="shared" si="9"/>
        <v/>
      </c>
      <c r="I98" s="72" t="str">
        <f t="shared" si="10"/>
        <v/>
      </c>
      <c r="J98" s="79"/>
      <c r="K98" s="83"/>
      <c r="L98" s="85"/>
      <c r="M98" s="74" t="str">
        <f t="shared" si="7"/>
        <v/>
      </c>
      <c r="N98" s="85"/>
      <c r="O98" s="74" t="str">
        <f t="shared" si="8"/>
        <v/>
      </c>
      <c r="P98" s="83"/>
      <c r="Q98" s="86"/>
      <c r="R98" s="76" t="str">
        <f t="shared" si="11"/>
        <v xml:space="preserve"> </v>
      </c>
      <c r="S98" s="51"/>
    </row>
    <row r="99" spans="1:19" ht="33" customHeight="1">
      <c r="A99" s="78">
        <f t="shared" si="12"/>
        <v>95</v>
      </c>
      <c r="B99" s="79"/>
      <c r="C99" s="87"/>
      <c r="D99" s="79"/>
      <c r="E99" s="82"/>
      <c r="F99" s="83"/>
      <c r="G99" s="84"/>
      <c r="H99" s="72" t="str">
        <f t="shared" si="9"/>
        <v/>
      </c>
      <c r="I99" s="72" t="str">
        <f t="shared" si="10"/>
        <v/>
      </c>
      <c r="J99" s="79"/>
      <c r="K99" s="83"/>
      <c r="L99" s="85"/>
      <c r="M99" s="74" t="str">
        <f t="shared" si="7"/>
        <v/>
      </c>
      <c r="N99" s="85"/>
      <c r="O99" s="74" t="str">
        <f t="shared" si="8"/>
        <v/>
      </c>
      <c r="P99" s="83"/>
      <c r="Q99" s="86"/>
      <c r="R99" s="76" t="str">
        <f t="shared" si="11"/>
        <v xml:space="preserve"> </v>
      </c>
      <c r="S99" s="51"/>
    </row>
    <row r="100" spans="1:19" ht="33" customHeight="1">
      <c r="A100" s="78">
        <f t="shared" si="12"/>
        <v>96</v>
      </c>
      <c r="B100" s="79"/>
      <c r="C100" s="87"/>
      <c r="D100" s="79"/>
      <c r="E100" s="82"/>
      <c r="F100" s="83"/>
      <c r="G100" s="84"/>
      <c r="H100" s="72" t="str">
        <f t="shared" si="9"/>
        <v/>
      </c>
      <c r="I100" s="72" t="str">
        <f t="shared" si="10"/>
        <v/>
      </c>
      <c r="J100" s="79"/>
      <c r="K100" s="83"/>
      <c r="L100" s="85"/>
      <c r="M100" s="74" t="str">
        <f t="shared" si="7"/>
        <v/>
      </c>
      <c r="N100" s="85"/>
      <c r="O100" s="74" t="str">
        <f t="shared" si="8"/>
        <v/>
      </c>
      <c r="P100" s="83"/>
      <c r="Q100" s="86"/>
      <c r="R100" s="76" t="str">
        <f t="shared" si="11"/>
        <v xml:space="preserve"> </v>
      </c>
      <c r="S100" s="51"/>
    </row>
    <row r="101" spans="1:19" ht="33" customHeight="1">
      <c r="A101" s="78">
        <f t="shared" si="12"/>
        <v>97</v>
      </c>
      <c r="B101" s="79"/>
      <c r="C101" s="87"/>
      <c r="D101" s="79"/>
      <c r="E101" s="82"/>
      <c r="F101" s="83"/>
      <c r="G101" s="84"/>
      <c r="H101" s="72" t="str">
        <f t="shared" si="9"/>
        <v/>
      </c>
      <c r="I101" s="72" t="str">
        <f t="shared" si="10"/>
        <v/>
      </c>
      <c r="J101" s="79"/>
      <c r="K101" s="83"/>
      <c r="L101" s="85"/>
      <c r="M101" s="74" t="str">
        <f t="shared" si="7"/>
        <v/>
      </c>
      <c r="N101" s="85"/>
      <c r="O101" s="74" t="str">
        <f t="shared" si="8"/>
        <v/>
      </c>
      <c r="P101" s="83"/>
      <c r="Q101" s="86"/>
      <c r="R101" s="76" t="str">
        <f t="shared" si="11"/>
        <v xml:space="preserve"> </v>
      </c>
      <c r="S101" s="51"/>
    </row>
    <row r="102" spans="1:19" ht="33" customHeight="1">
      <c r="A102" s="78">
        <f t="shared" si="12"/>
        <v>98</v>
      </c>
      <c r="B102" s="79"/>
      <c r="C102" s="87"/>
      <c r="D102" s="79"/>
      <c r="E102" s="82"/>
      <c r="F102" s="83"/>
      <c r="G102" s="84"/>
      <c r="H102" s="72" t="str">
        <f t="shared" si="9"/>
        <v/>
      </c>
      <c r="I102" s="72" t="str">
        <f t="shared" si="10"/>
        <v/>
      </c>
      <c r="J102" s="79"/>
      <c r="K102" s="83"/>
      <c r="L102" s="85"/>
      <c r="M102" s="74" t="str">
        <f t="shared" si="7"/>
        <v/>
      </c>
      <c r="N102" s="85"/>
      <c r="O102" s="74" t="str">
        <f t="shared" si="8"/>
        <v/>
      </c>
      <c r="P102" s="83"/>
      <c r="Q102" s="86"/>
      <c r="R102" s="76" t="str">
        <f t="shared" si="11"/>
        <v xml:space="preserve"> </v>
      </c>
      <c r="S102" s="51"/>
    </row>
    <row r="103" spans="1:19" ht="33" customHeight="1">
      <c r="A103" s="78">
        <f t="shared" si="12"/>
        <v>99</v>
      </c>
      <c r="B103" s="79"/>
      <c r="C103" s="87"/>
      <c r="D103" s="79"/>
      <c r="E103" s="82"/>
      <c r="F103" s="83"/>
      <c r="G103" s="84"/>
      <c r="H103" s="72" t="str">
        <f t="shared" si="9"/>
        <v/>
      </c>
      <c r="I103" s="72" t="str">
        <f t="shared" si="10"/>
        <v/>
      </c>
      <c r="J103" s="79"/>
      <c r="K103" s="83"/>
      <c r="L103" s="85"/>
      <c r="M103" s="74" t="str">
        <f t="shared" si="7"/>
        <v/>
      </c>
      <c r="N103" s="85"/>
      <c r="O103" s="74" t="str">
        <f t="shared" si="8"/>
        <v/>
      </c>
      <c r="P103" s="83"/>
      <c r="Q103" s="86"/>
      <c r="R103" s="76" t="str">
        <f t="shared" si="11"/>
        <v xml:space="preserve"> </v>
      </c>
      <c r="S103" s="51"/>
    </row>
    <row r="104" spans="1:19" ht="33" customHeight="1">
      <c r="A104" s="78">
        <f t="shared" si="12"/>
        <v>100</v>
      </c>
      <c r="B104" s="79"/>
      <c r="C104" s="87"/>
      <c r="D104" s="79"/>
      <c r="E104" s="82"/>
      <c r="F104" s="83"/>
      <c r="G104" s="84"/>
      <c r="H104" s="72" t="str">
        <f t="shared" si="9"/>
        <v/>
      </c>
      <c r="I104" s="72" t="str">
        <f t="shared" si="10"/>
        <v/>
      </c>
      <c r="J104" s="79"/>
      <c r="K104" s="83"/>
      <c r="L104" s="85"/>
      <c r="M104" s="74" t="str">
        <f t="shared" si="7"/>
        <v/>
      </c>
      <c r="N104" s="85"/>
      <c r="O104" s="74" t="str">
        <f t="shared" si="8"/>
        <v/>
      </c>
      <c r="P104" s="83"/>
      <c r="Q104" s="86"/>
      <c r="R104" s="76" t="str">
        <f t="shared" si="11"/>
        <v xml:space="preserve"> </v>
      </c>
      <c r="S104" s="51"/>
    </row>
    <row r="105" spans="1:19" ht="33" customHeight="1">
      <c r="A105" s="78">
        <f>ROW()-4</f>
        <v>101</v>
      </c>
      <c r="B105" s="79"/>
      <c r="C105" s="80"/>
      <c r="D105" s="81"/>
      <c r="E105" s="82"/>
      <c r="F105" s="83"/>
      <c r="G105" s="84"/>
      <c r="H105" s="72" t="str">
        <f t="shared" si="9"/>
        <v/>
      </c>
      <c r="I105" s="72" t="str">
        <f t="shared" si="10"/>
        <v/>
      </c>
      <c r="J105" s="79"/>
      <c r="K105" s="83"/>
      <c r="L105" s="85"/>
      <c r="M105" s="74" t="str">
        <f t="shared" si="7"/>
        <v/>
      </c>
      <c r="N105" s="85"/>
      <c r="O105" s="74" t="str">
        <f t="shared" si="8"/>
        <v/>
      </c>
      <c r="P105" s="83"/>
      <c r="Q105" s="86"/>
      <c r="R105" s="76" t="str">
        <f t="shared" si="11"/>
        <v xml:space="preserve"> </v>
      </c>
      <c r="S105" s="51"/>
    </row>
    <row r="106" spans="1:19" ht="33" customHeight="1">
      <c r="A106" s="78">
        <f>ROW()-4</f>
        <v>102</v>
      </c>
      <c r="B106" s="79"/>
      <c r="C106" s="87"/>
      <c r="D106" s="79"/>
      <c r="E106" s="82"/>
      <c r="F106" s="83"/>
      <c r="G106" s="84"/>
      <c r="H106" s="72" t="str">
        <f t="shared" si="9"/>
        <v/>
      </c>
      <c r="I106" s="72" t="str">
        <f t="shared" si="10"/>
        <v/>
      </c>
      <c r="J106" s="79"/>
      <c r="K106" s="83"/>
      <c r="L106" s="85"/>
      <c r="M106" s="74" t="str">
        <f t="shared" si="7"/>
        <v/>
      </c>
      <c r="N106" s="85"/>
      <c r="O106" s="74" t="str">
        <f t="shared" si="8"/>
        <v/>
      </c>
      <c r="P106" s="83"/>
      <c r="Q106" s="86"/>
      <c r="R106" s="76" t="str">
        <f t="shared" si="11"/>
        <v xml:space="preserve"> </v>
      </c>
      <c r="S106" s="51"/>
    </row>
    <row r="107" spans="1:19" ht="33" customHeight="1">
      <c r="A107" s="78">
        <f t="shared" ref="A107:A170" si="13">ROW()-4</f>
        <v>103</v>
      </c>
      <c r="B107" s="79"/>
      <c r="C107" s="87"/>
      <c r="D107" s="79"/>
      <c r="E107" s="82"/>
      <c r="F107" s="83"/>
      <c r="G107" s="84"/>
      <c r="H107" s="72" t="str">
        <f t="shared" si="9"/>
        <v/>
      </c>
      <c r="I107" s="72" t="str">
        <f t="shared" si="10"/>
        <v/>
      </c>
      <c r="J107" s="79"/>
      <c r="K107" s="83"/>
      <c r="L107" s="85"/>
      <c r="M107" s="74" t="str">
        <f t="shared" si="7"/>
        <v/>
      </c>
      <c r="N107" s="85"/>
      <c r="O107" s="74" t="str">
        <f t="shared" si="8"/>
        <v/>
      </c>
      <c r="P107" s="83"/>
      <c r="Q107" s="86"/>
      <c r="R107" s="76" t="str">
        <f t="shared" si="11"/>
        <v xml:space="preserve"> </v>
      </c>
      <c r="S107" s="51"/>
    </row>
    <row r="108" spans="1:19" ht="33" customHeight="1">
      <c r="A108" s="78">
        <f t="shared" si="13"/>
        <v>104</v>
      </c>
      <c r="B108" s="79"/>
      <c r="C108" s="87"/>
      <c r="D108" s="79"/>
      <c r="E108" s="82"/>
      <c r="F108" s="83"/>
      <c r="G108" s="84"/>
      <c r="H108" s="72" t="str">
        <f t="shared" si="9"/>
        <v/>
      </c>
      <c r="I108" s="72" t="str">
        <f t="shared" si="10"/>
        <v/>
      </c>
      <c r="J108" s="79"/>
      <c r="K108" s="83"/>
      <c r="L108" s="85"/>
      <c r="M108" s="74" t="str">
        <f t="shared" si="7"/>
        <v/>
      </c>
      <c r="N108" s="85"/>
      <c r="O108" s="74" t="str">
        <f t="shared" si="8"/>
        <v/>
      </c>
      <c r="P108" s="83"/>
      <c r="Q108" s="86"/>
      <c r="R108" s="76" t="str">
        <f t="shared" si="11"/>
        <v xml:space="preserve"> </v>
      </c>
      <c r="S108" s="51"/>
    </row>
    <row r="109" spans="1:19" ht="33" customHeight="1">
      <c r="A109" s="78">
        <f t="shared" si="13"/>
        <v>105</v>
      </c>
      <c r="B109" s="79"/>
      <c r="C109" s="87"/>
      <c r="D109" s="79"/>
      <c r="E109" s="82"/>
      <c r="F109" s="83"/>
      <c r="G109" s="84"/>
      <c r="H109" s="72" t="str">
        <f t="shared" si="9"/>
        <v/>
      </c>
      <c r="I109" s="72" t="str">
        <f t="shared" si="10"/>
        <v/>
      </c>
      <c r="J109" s="79"/>
      <c r="K109" s="83"/>
      <c r="L109" s="85"/>
      <c r="M109" s="74" t="str">
        <f t="shared" si="7"/>
        <v/>
      </c>
      <c r="N109" s="85"/>
      <c r="O109" s="74" t="str">
        <f t="shared" si="8"/>
        <v/>
      </c>
      <c r="P109" s="83"/>
      <c r="Q109" s="86"/>
      <c r="R109" s="76" t="str">
        <f t="shared" si="11"/>
        <v xml:space="preserve"> </v>
      </c>
      <c r="S109" s="51"/>
    </row>
    <row r="110" spans="1:19" ht="33" customHeight="1">
      <c r="A110" s="78">
        <f t="shared" si="13"/>
        <v>106</v>
      </c>
      <c r="B110" s="79"/>
      <c r="C110" s="87"/>
      <c r="D110" s="79"/>
      <c r="E110" s="82"/>
      <c r="F110" s="83"/>
      <c r="G110" s="84"/>
      <c r="H110" s="72" t="str">
        <f t="shared" si="9"/>
        <v/>
      </c>
      <c r="I110" s="72" t="str">
        <f t="shared" si="10"/>
        <v/>
      </c>
      <c r="J110" s="79"/>
      <c r="K110" s="83"/>
      <c r="L110" s="85"/>
      <c r="M110" s="74" t="str">
        <f t="shared" si="7"/>
        <v/>
      </c>
      <c r="N110" s="85"/>
      <c r="O110" s="74" t="str">
        <f t="shared" si="8"/>
        <v/>
      </c>
      <c r="P110" s="83"/>
      <c r="Q110" s="86"/>
      <c r="R110" s="76" t="str">
        <f>IF(Q110&gt;0,MIN(Q110,6000)," ")</f>
        <v xml:space="preserve"> </v>
      </c>
      <c r="S110" s="51"/>
    </row>
    <row r="111" spans="1:19" ht="33" customHeight="1">
      <c r="A111" s="78">
        <f t="shared" si="13"/>
        <v>107</v>
      </c>
      <c r="B111" s="79"/>
      <c r="C111" s="87"/>
      <c r="D111" s="79"/>
      <c r="E111" s="82"/>
      <c r="F111" s="83"/>
      <c r="G111" s="84"/>
      <c r="H111" s="72" t="str">
        <f t="shared" si="9"/>
        <v/>
      </c>
      <c r="I111" s="72" t="str">
        <f t="shared" si="10"/>
        <v/>
      </c>
      <c r="J111" s="79"/>
      <c r="K111" s="83"/>
      <c r="L111" s="85"/>
      <c r="M111" s="74" t="str">
        <f t="shared" si="7"/>
        <v/>
      </c>
      <c r="N111" s="85"/>
      <c r="O111" s="74" t="str">
        <f t="shared" si="8"/>
        <v/>
      </c>
      <c r="P111" s="83"/>
      <c r="Q111" s="86"/>
      <c r="R111" s="76" t="str">
        <f t="shared" ref="R111:R174" si="14">IF(Q111&gt;0,MIN(Q111,6000)," ")</f>
        <v xml:space="preserve"> </v>
      </c>
      <c r="S111" s="51"/>
    </row>
    <row r="112" spans="1:19" ht="33" customHeight="1">
      <c r="A112" s="78">
        <f t="shared" si="13"/>
        <v>108</v>
      </c>
      <c r="B112" s="79"/>
      <c r="C112" s="87"/>
      <c r="D112" s="79"/>
      <c r="E112" s="82"/>
      <c r="F112" s="83"/>
      <c r="G112" s="84"/>
      <c r="H112" s="72" t="str">
        <f t="shared" si="9"/>
        <v/>
      </c>
      <c r="I112" s="72" t="str">
        <f t="shared" si="10"/>
        <v/>
      </c>
      <c r="J112" s="79"/>
      <c r="K112" s="83"/>
      <c r="L112" s="85"/>
      <c r="M112" s="74" t="str">
        <f t="shared" si="7"/>
        <v/>
      </c>
      <c r="N112" s="85"/>
      <c r="O112" s="74" t="str">
        <f t="shared" si="8"/>
        <v/>
      </c>
      <c r="P112" s="83"/>
      <c r="Q112" s="86"/>
      <c r="R112" s="76" t="str">
        <f t="shared" si="14"/>
        <v xml:space="preserve"> </v>
      </c>
      <c r="S112" s="51"/>
    </row>
    <row r="113" spans="1:19" ht="33" customHeight="1">
      <c r="A113" s="78">
        <f t="shared" si="13"/>
        <v>109</v>
      </c>
      <c r="B113" s="79"/>
      <c r="C113" s="87"/>
      <c r="D113" s="79"/>
      <c r="E113" s="82"/>
      <c r="F113" s="83"/>
      <c r="G113" s="84"/>
      <c r="H113" s="72" t="str">
        <f t="shared" si="9"/>
        <v/>
      </c>
      <c r="I113" s="72" t="str">
        <f t="shared" si="10"/>
        <v/>
      </c>
      <c r="J113" s="79"/>
      <c r="K113" s="83"/>
      <c r="L113" s="85"/>
      <c r="M113" s="74" t="str">
        <f t="shared" si="7"/>
        <v/>
      </c>
      <c r="N113" s="85"/>
      <c r="O113" s="74" t="str">
        <f t="shared" si="8"/>
        <v/>
      </c>
      <c r="P113" s="83"/>
      <c r="Q113" s="86"/>
      <c r="R113" s="76" t="str">
        <f t="shared" si="14"/>
        <v xml:space="preserve"> </v>
      </c>
      <c r="S113" s="51"/>
    </row>
    <row r="114" spans="1:19" ht="33" customHeight="1">
      <c r="A114" s="78">
        <f t="shared" si="13"/>
        <v>110</v>
      </c>
      <c r="B114" s="79"/>
      <c r="C114" s="87"/>
      <c r="D114" s="79"/>
      <c r="E114" s="82"/>
      <c r="F114" s="83"/>
      <c r="G114" s="84"/>
      <c r="H114" s="72" t="str">
        <f t="shared" si="9"/>
        <v/>
      </c>
      <c r="I114" s="72" t="str">
        <f t="shared" si="10"/>
        <v/>
      </c>
      <c r="J114" s="79"/>
      <c r="K114" s="83"/>
      <c r="L114" s="85"/>
      <c r="M114" s="74" t="str">
        <f t="shared" si="7"/>
        <v/>
      </c>
      <c r="N114" s="85"/>
      <c r="O114" s="74" t="str">
        <f t="shared" si="8"/>
        <v/>
      </c>
      <c r="P114" s="83"/>
      <c r="Q114" s="86"/>
      <c r="R114" s="76" t="str">
        <f t="shared" si="14"/>
        <v xml:space="preserve"> </v>
      </c>
      <c r="S114" s="51"/>
    </row>
    <row r="115" spans="1:19" ht="33" customHeight="1">
      <c r="A115" s="78">
        <f t="shared" si="13"/>
        <v>111</v>
      </c>
      <c r="B115" s="79"/>
      <c r="C115" s="87"/>
      <c r="D115" s="79"/>
      <c r="E115" s="82"/>
      <c r="F115" s="83"/>
      <c r="G115" s="84"/>
      <c r="H115" s="72" t="str">
        <f t="shared" si="9"/>
        <v/>
      </c>
      <c r="I115" s="72" t="str">
        <f t="shared" si="10"/>
        <v/>
      </c>
      <c r="J115" s="79"/>
      <c r="K115" s="83"/>
      <c r="L115" s="85"/>
      <c r="M115" s="74" t="str">
        <f t="shared" si="7"/>
        <v/>
      </c>
      <c r="N115" s="85"/>
      <c r="O115" s="74" t="str">
        <f t="shared" si="8"/>
        <v/>
      </c>
      <c r="P115" s="83"/>
      <c r="Q115" s="86"/>
      <c r="R115" s="76" t="str">
        <f t="shared" si="14"/>
        <v xml:space="preserve"> </v>
      </c>
      <c r="S115" s="51"/>
    </row>
    <row r="116" spans="1:19" ht="33" customHeight="1">
      <c r="A116" s="78">
        <f t="shared" si="13"/>
        <v>112</v>
      </c>
      <c r="B116" s="79"/>
      <c r="C116" s="87"/>
      <c r="D116" s="79"/>
      <c r="E116" s="82"/>
      <c r="F116" s="83"/>
      <c r="G116" s="84"/>
      <c r="H116" s="72" t="str">
        <f t="shared" si="9"/>
        <v/>
      </c>
      <c r="I116" s="72" t="str">
        <f t="shared" si="10"/>
        <v/>
      </c>
      <c r="J116" s="79"/>
      <c r="K116" s="83"/>
      <c r="L116" s="85"/>
      <c r="M116" s="74" t="str">
        <f t="shared" si="7"/>
        <v/>
      </c>
      <c r="N116" s="85"/>
      <c r="O116" s="74" t="str">
        <f t="shared" si="8"/>
        <v/>
      </c>
      <c r="P116" s="83"/>
      <c r="Q116" s="86"/>
      <c r="R116" s="76" t="str">
        <f t="shared" si="14"/>
        <v xml:space="preserve"> </v>
      </c>
      <c r="S116" s="51"/>
    </row>
    <row r="117" spans="1:19" ht="33" customHeight="1">
      <c r="A117" s="78">
        <f t="shared" si="13"/>
        <v>113</v>
      </c>
      <c r="B117" s="79"/>
      <c r="C117" s="87"/>
      <c r="D117" s="79"/>
      <c r="E117" s="82"/>
      <c r="F117" s="83"/>
      <c r="G117" s="84"/>
      <c r="H117" s="72" t="str">
        <f t="shared" si="9"/>
        <v/>
      </c>
      <c r="I117" s="72" t="str">
        <f t="shared" si="10"/>
        <v/>
      </c>
      <c r="J117" s="79"/>
      <c r="K117" s="83"/>
      <c r="L117" s="85"/>
      <c r="M117" s="74" t="str">
        <f t="shared" si="7"/>
        <v/>
      </c>
      <c r="N117" s="85"/>
      <c r="O117" s="74" t="str">
        <f t="shared" si="8"/>
        <v/>
      </c>
      <c r="P117" s="83"/>
      <c r="Q117" s="86"/>
      <c r="R117" s="76" t="str">
        <f t="shared" si="14"/>
        <v xml:space="preserve"> </v>
      </c>
      <c r="S117" s="51"/>
    </row>
    <row r="118" spans="1:19" ht="33" customHeight="1">
      <c r="A118" s="78">
        <f t="shared" si="13"/>
        <v>114</v>
      </c>
      <c r="B118" s="79"/>
      <c r="C118" s="87"/>
      <c r="D118" s="79"/>
      <c r="E118" s="82"/>
      <c r="F118" s="83"/>
      <c r="G118" s="84"/>
      <c r="H118" s="72" t="str">
        <f t="shared" si="9"/>
        <v/>
      </c>
      <c r="I118" s="72" t="str">
        <f t="shared" si="10"/>
        <v/>
      </c>
      <c r="J118" s="79"/>
      <c r="K118" s="83"/>
      <c r="L118" s="85"/>
      <c r="M118" s="74" t="str">
        <f t="shared" si="7"/>
        <v/>
      </c>
      <c r="N118" s="85"/>
      <c r="O118" s="74" t="str">
        <f t="shared" si="8"/>
        <v/>
      </c>
      <c r="P118" s="83"/>
      <c r="Q118" s="86"/>
      <c r="R118" s="76" t="str">
        <f t="shared" si="14"/>
        <v xml:space="preserve"> </v>
      </c>
      <c r="S118" s="51"/>
    </row>
    <row r="119" spans="1:19" ht="33" customHeight="1">
      <c r="A119" s="78">
        <f t="shared" si="13"/>
        <v>115</v>
      </c>
      <c r="B119" s="79"/>
      <c r="C119" s="87"/>
      <c r="D119" s="79"/>
      <c r="E119" s="82"/>
      <c r="F119" s="83"/>
      <c r="G119" s="84"/>
      <c r="H119" s="72" t="str">
        <f t="shared" si="9"/>
        <v/>
      </c>
      <c r="I119" s="72" t="str">
        <f t="shared" si="10"/>
        <v/>
      </c>
      <c r="J119" s="79"/>
      <c r="K119" s="83"/>
      <c r="L119" s="85"/>
      <c r="M119" s="74" t="str">
        <f t="shared" si="7"/>
        <v/>
      </c>
      <c r="N119" s="85"/>
      <c r="O119" s="74" t="str">
        <f t="shared" si="8"/>
        <v/>
      </c>
      <c r="P119" s="83"/>
      <c r="Q119" s="86"/>
      <c r="R119" s="76" t="str">
        <f t="shared" si="14"/>
        <v xml:space="preserve"> </v>
      </c>
      <c r="S119" s="51"/>
    </row>
    <row r="120" spans="1:19" ht="33" customHeight="1">
      <c r="A120" s="78">
        <f t="shared" si="13"/>
        <v>116</v>
      </c>
      <c r="B120" s="79"/>
      <c r="C120" s="87"/>
      <c r="D120" s="79"/>
      <c r="E120" s="82"/>
      <c r="F120" s="83"/>
      <c r="G120" s="84"/>
      <c r="H120" s="72" t="str">
        <f t="shared" si="9"/>
        <v/>
      </c>
      <c r="I120" s="72" t="str">
        <f t="shared" si="10"/>
        <v/>
      </c>
      <c r="J120" s="79"/>
      <c r="K120" s="83"/>
      <c r="L120" s="85"/>
      <c r="M120" s="74" t="str">
        <f t="shared" si="7"/>
        <v/>
      </c>
      <c r="N120" s="85"/>
      <c r="O120" s="74" t="str">
        <f t="shared" si="8"/>
        <v/>
      </c>
      <c r="P120" s="83"/>
      <c r="Q120" s="86"/>
      <c r="R120" s="76" t="str">
        <f t="shared" si="14"/>
        <v xml:space="preserve"> </v>
      </c>
      <c r="S120" s="51"/>
    </row>
    <row r="121" spans="1:19" ht="33" customHeight="1">
      <c r="A121" s="78">
        <f t="shared" si="13"/>
        <v>117</v>
      </c>
      <c r="B121" s="79"/>
      <c r="C121" s="87"/>
      <c r="D121" s="79"/>
      <c r="E121" s="82"/>
      <c r="F121" s="83"/>
      <c r="G121" s="84"/>
      <c r="H121" s="72" t="str">
        <f t="shared" si="9"/>
        <v/>
      </c>
      <c r="I121" s="72" t="str">
        <f t="shared" si="10"/>
        <v/>
      </c>
      <c r="J121" s="79"/>
      <c r="K121" s="83"/>
      <c r="L121" s="85"/>
      <c r="M121" s="74" t="str">
        <f t="shared" si="7"/>
        <v/>
      </c>
      <c r="N121" s="85"/>
      <c r="O121" s="74" t="str">
        <f t="shared" si="8"/>
        <v/>
      </c>
      <c r="P121" s="83"/>
      <c r="Q121" s="86"/>
      <c r="R121" s="76" t="str">
        <f t="shared" si="14"/>
        <v xml:space="preserve"> </v>
      </c>
      <c r="S121" s="51"/>
    </row>
    <row r="122" spans="1:19" ht="33" customHeight="1">
      <c r="A122" s="78">
        <f t="shared" si="13"/>
        <v>118</v>
      </c>
      <c r="B122" s="79"/>
      <c r="C122" s="87"/>
      <c r="D122" s="79"/>
      <c r="E122" s="82"/>
      <c r="F122" s="83"/>
      <c r="G122" s="84"/>
      <c r="H122" s="72" t="str">
        <f t="shared" si="9"/>
        <v/>
      </c>
      <c r="I122" s="72" t="str">
        <f t="shared" si="10"/>
        <v/>
      </c>
      <c r="J122" s="79"/>
      <c r="K122" s="83"/>
      <c r="L122" s="85"/>
      <c r="M122" s="74" t="str">
        <f t="shared" si="7"/>
        <v/>
      </c>
      <c r="N122" s="85"/>
      <c r="O122" s="74" t="str">
        <f t="shared" si="8"/>
        <v/>
      </c>
      <c r="P122" s="83"/>
      <c r="Q122" s="86"/>
      <c r="R122" s="76" t="str">
        <f t="shared" si="14"/>
        <v xml:space="preserve"> </v>
      </c>
      <c r="S122" s="51"/>
    </row>
    <row r="123" spans="1:19" ht="33" customHeight="1">
      <c r="A123" s="78">
        <f t="shared" si="13"/>
        <v>119</v>
      </c>
      <c r="B123" s="79"/>
      <c r="C123" s="87"/>
      <c r="D123" s="79"/>
      <c r="E123" s="82"/>
      <c r="F123" s="83"/>
      <c r="G123" s="84"/>
      <c r="H123" s="72" t="str">
        <f t="shared" si="9"/>
        <v/>
      </c>
      <c r="I123" s="72" t="str">
        <f t="shared" si="10"/>
        <v/>
      </c>
      <c r="J123" s="79"/>
      <c r="K123" s="83"/>
      <c r="L123" s="85"/>
      <c r="M123" s="74" t="str">
        <f t="shared" si="7"/>
        <v/>
      </c>
      <c r="N123" s="85"/>
      <c r="O123" s="74" t="str">
        <f t="shared" si="8"/>
        <v/>
      </c>
      <c r="P123" s="83"/>
      <c r="Q123" s="86"/>
      <c r="R123" s="76" t="str">
        <f t="shared" si="14"/>
        <v xml:space="preserve"> </v>
      </c>
      <c r="S123" s="51"/>
    </row>
    <row r="124" spans="1:19" ht="33" customHeight="1">
      <c r="A124" s="78">
        <f t="shared" si="13"/>
        <v>120</v>
      </c>
      <c r="B124" s="79"/>
      <c r="C124" s="87"/>
      <c r="D124" s="79"/>
      <c r="E124" s="82"/>
      <c r="F124" s="83"/>
      <c r="G124" s="84"/>
      <c r="H124" s="72" t="str">
        <f t="shared" si="9"/>
        <v/>
      </c>
      <c r="I124" s="72" t="str">
        <f t="shared" si="10"/>
        <v/>
      </c>
      <c r="J124" s="79"/>
      <c r="K124" s="83"/>
      <c r="L124" s="85"/>
      <c r="M124" s="74" t="str">
        <f t="shared" si="7"/>
        <v/>
      </c>
      <c r="N124" s="85"/>
      <c r="O124" s="74" t="str">
        <f t="shared" si="8"/>
        <v/>
      </c>
      <c r="P124" s="83"/>
      <c r="Q124" s="86"/>
      <c r="R124" s="76" t="str">
        <f t="shared" si="14"/>
        <v xml:space="preserve"> </v>
      </c>
      <c r="S124" s="51"/>
    </row>
    <row r="125" spans="1:19" ht="33" customHeight="1">
      <c r="A125" s="78">
        <f t="shared" si="13"/>
        <v>121</v>
      </c>
      <c r="B125" s="79"/>
      <c r="C125" s="87"/>
      <c r="D125" s="79"/>
      <c r="E125" s="82"/>
      <c r="F125" s="83"/>
      <c r="G125" s="84"/>
      <c r="H125" s="72" t="str">
        <f t="shared" si="9"/>
        <v/>
      </c>
      <c r="I125" s="72" t="str">
        <f t="shared" si="10"/>
        <v/>
      </c>
      <c r="J125" s="79"/>
      <c r="K125" s="83"/>
      <c r="L125" s="85"/>
      <c r="M125" s="74" t="str">
        <f t="shared" si="7"/>
        <v/>
      </c>
      <c r="N125" s="85"/>
      <c r="O125" s="74" t="str">
        <f t="shared" si="8"/>
        <v/>
      </c>
      <c r="P125" s="83"/>
      <c r="Q125" s="86"/>
      <c r="R125" s="76" t="str">
        <f t="shared" si="14"/>
        <v xml:space="preserve"> </v>
      </c>
      <c r="S125" s="51"/>
    </row>
    <row r="126" spans="1:19" ht="33" customHeight="1">
      <c r="A126" s="78">
        <f t="shared" si="13"/>
        <v>122</v>
      </c>
      <c r="B126" s="79"/>
      <c r="C126" s="87"/>
      <c r="D126" s="79"/>
      <c r="E126" s="82"/>
      <c r="F126" s="83"/>
      <c r="G126" s="84"/>
      <c r="H126" s="72" t="str">
        <f t="shared" si="9"/>
        <v/>
      </c>
      <c r="I126" s="72" t="str">
        <f t="shared" si="10"/>
        <v/>
      </c>
      <c r="J126" s="79"/>
      <c r="K126" s="83"/>
      <c r="L126" s="85"/>
      <c r="M126" s="74" t="str">
        <f t="shared" si="7"/>
        <v/>
      </c>
      <c r="N126" s="85"/>
      <c r="O126" s="74" t="str">
        <f t="shared" si="8"/>
        <v/>
      </c>
      <c r="P126" s="83"/>
      <c r="Q126" s="86"/>
      <c r="R126" s="76" t="str">
        <f t="shared" si="14"/>
        <v xml:space="preserve"> </v>
      </c>
      <c r="S126" s="51"/>
    </row>
    <row r="127" spans="1:19" ht="33" customHeight="1">
      <c r="A127" s="78">
        <f t="shared" si="13"/>
        <v>123</v>
      </c>
      <c r="B127" s="79"/>
      <c r="C127" s="87"/>
      <c r="D127" s="79"/>
      <c r="E127" s="82"/>
      <c r="F127" s="83"/>
      <c r="G127" s="84"/>
      <c r="H127" s="72" t="str">
        <f t="shared" si="9"/>
        <v/>
      </c>
      <c r="I127" s="72" t="str">
        <f t="shared" si="10"/>
        <v/>
      </c>
      <c r="J127" s="79"/>
      <c r="K127" s="83"/>
      <c r="L127" s="85"/>
      <c r="M127" s="74" t="str">
        <f t="shared" si="7"/>
        <v/>
      </c>
      <c r="N127" s="85"/>
      <c r="O127" s="74" t="str">
        <f t="shared" si="8"/>
        <v/>
      </c>
      <c r="P127" s="83"/>
      <c r="Q127" s="86"/>
      <c r="R127" s="76" t="str">
        <f t="shared" si="14"/>
        <v xml:space="preserve"> </v>
      </c>
      <c r="S127" s="51"/>
    </row>
    <row r="128" spans="1:19" ht="33" customHeight="1">
      <c r="A128" s="78">
        <f t="shared" si="13"/>
        <v>124</v>
      </c>
      <c r="B128" s="79"/>
      <c r="C128" s="87"/>
      <c r="D128" s="79"/>
      <c r="E128" s="82"/>
      <c r="F128" s="83"/>
      <c r="G128" s="84"/>
      <c r="H128" s="72" t="str">
        <f t="shared" si="9"/>
        <v/>
      </c>
      <c r="I128" s="72" t="str">
        <f t="shared" si="10"/>
        <v/>
      </c>
      <c r="J128" s="79"/>
      <c r="K128" s="83"/>
      <c r="L128" s="85"/>
      <c r="M128" s="74" t="str">
        <f t="shared" si="7"/>
        <v/>
      </c>
      <c r="N128" s="85"/>
      <c r="O128" s="74" t="str">
        <f t="shared" si="8"/>
        <v/>
      </c>
      <c r="P128" s="83"/>
      <c r="Q128" s="86"/>
      <c r="R128" s="76" t="str">
        <f t="shared" si="14"/>
        <v xml:space="preserve"> </v>
      </c>
      <c r="S128" s="51"/>
    </row>
    <row r="129" spans="1:19" ht="33" customHeight="1">
      <c r="A129" s="78">
        <f t="shared" si="13"/>
        <v>125</v>
      </c>
      <c r="B129" s="79"/>
      <c r="C129" s="87"/>
      <c r="D129" s="79"/>
      <c r="E129" s="82"/>
      <c r="F129" s="83"/>
      <c r="G129" s="84"/>
      <c r="H129" s="72" t="str">
        <f t="shared" si="9"/>
        <v/>
      </c>
      <c r="I129" s="72" t="str">
        <f t="shared" si="10"/>
        <v/>
      </c>
      <c r="J129" s="79"/>
      <c r="K129" s="83"/>
      <c r="L129" s="85"/>
      <c r="M129" s="74" t="str">
        <f t="shared" si="7"/>
        <v/>
      </c>
      <c r="N129" s="85"/>
      <c r="O129" s="74" t="str">
        <f t="shared" si="8"/>
        <v/>
      </c>
      <c r="P129" s="83"/>
      <c r="Q129" s="86"/>
      <c r="R129" s="76" t="str">
        <f t="shared" si="14"/>
        <v xml:space="preserve"> </v>
      </c>
      <c r="S129" s="51"/>
    </row>
    <row r="130" spans="1:19" ht="33" customHeight="1">
      <c r="A130" s="78">
        <f t="shared" si="13"/>
        <v>126</v>
      </c>
      <c r="B130" s="79"/>
      <c r="C130" s="87"/>
      <c r="D130" s="79"/>
      <c r="E130" s="82"/>
      <c r="F130" s="83"/>
      <c r="G130" s="84"/>
      <c r="H130" s="72" t="str">
        <f t="shared" si="9"/>
        <v/>
      </c>
      <c r="I130" s="72" t="str">
        <f t="shared" si="10"/>
        <v/>
      </c>
      <c r="J130" s="79"/>
      <c r="K130" s="83"/>
      <c r="L130" s="85"/>
      <c r="M130" s="74" t="str">
        <f t="shared" si="7"/>
        <v/>
      </c>
      <c r="N130" s="85"/>
      <c r="O130" s="74" t="str">
        <f t="shared" si="8"/>
        <v/>
      </c>
      <c r="P130" s="83"/>
      <c r="Q130" s="86"/>
      <c r="R130" s="76" t="str">
        <f t="shared" si="14"/>
        <v xml:space="preserve"> </v>
      </c>
      <c r="S130" s="51"/>
    </row>
    <row r="131" spans="1:19" ht="33" customHeight="1">
      <c r="A131" s="78">
        <f t="shared" si="13"/>
        <v>127</v>
      </c>
      <c r="B131" s="79"/>
      <c r="C131" s="87"/>
      <c r="D131" s="79"/>
      <c r="E131" s="82"/>
      <c r="F131" s="83"/>
      <c r="G131" s="84"/>
      <c r="H131" s="72" t="str">
        <f t="shared" si="9"/>
        <v/>
      </c>
      <c r="I131" s="72" t="str">
        <f t="shared" si="10"/>
        <v/>
      </c>
      <c r="J131" s="79"/>
      <c r="K131" s="83"/>
      <c r="L131" s="85"/>
      <c r="M131" s="74" t="str">
        <f t="shared" ref="M131:M194" si="15">IF(OR(G131="",L131=""),"",IF(AND(L131&gt;=H131,L131&lt;=I131),"期間内","期間外"))</f>
        <v/>
      </c>
      <c r="N131" s="85"/>
      <c r="O131" s="74" t="str">
        <f t="shared" ref="O131:O194" si="16">IF(OR(N131="",L131=""),"",IF(AND(N131&gt;=L131,N131&lt;=(L131+5)),"期間内","期間外"))</f>
        <v/>
      </c>
      <c r="P131" s="83"/>
      <c r="Q131" s="86"/>
      <c r="R131" s="76" t="str">
        <f t="shared" si="14"/>
        <v xml:space="preserve"> </v>
      </c>
      <c r="S131" s="51"/>
    </row>
    <row r="132" spans="1:19" ht="33" customHeight="1">
      <c r="A132" s="78">
        <f t="shared" si="13"/>
        <v>128</v>
      </c>
      <c r="B132" s="79"/>
      <c r="C132" s="87"/>
      <c r="D132" s="79"/>
      <c r="E132" s="82"/>
      <c r="F132" s="83"/>
      <c r="G132" s="84"/>
      <c r="H132" s="72" t="str">
        <f t="shared" ref="H132:H195" si="17">IF(G132="","",G132-2)</f>
        <v/>
      </c>
      <c r="I132" s="72" t="str">
        <f t="shared" ref="I132:I195" si="18">IF(G132="","",G132+5)</f>
        <v/>
      </c>
      <c r="J132" s="79"/>
      <c r="K132" s="83"/>
      <c r="L132" s="85"/>
      <c r="M132" s="74" t="str">
        <f t="shared" si="15"/>
        <v/>
      </c>
      <c r="N132" s="85"/>
      <c r="O132" s="74" t="str">
        <f t="shared" si="16"/>
        <v/>
      </c>
      <c r="P132" s="83"/>
      <c r="Q132" s="86"/>
      <c r="R132" s="76" t="str">
        <f t="shared" si="14"/>
        <v xml:space="preserve"> </v>
      </c>
      <c r="S132" s="51"/>
    </row>
    <row r="133" spans="1:19" ht="33" customHeight="1">
      <c r="A133" s="78">
        <f t="shared" si="13"/>
        <v>129</v>
      </c>
      <c r="B133" s="79"/>
      <c r="C133" s="87"/>
      <c r="D133" s="79"/>
      <c r="E133" s="82"/>
      <c r="F133" s="83"/>
      <c r="G133" s="84"/>
      <c r="H133" s="72" t="str">
        <f t="shared" si="17"/>
        <v/>
      </c>
      <c r="I133" s="72" t="str">
        <f t="shared" si="18"/>
        <v/>
      </c>
      <c r="J133" s="79"/>
      <c r="K133" s="83"/>
      <c r="L133" s="85"/>
      <c r="M133" s="74" t="str">
        <f t="shared" si="15"/>
        <v/>
      </c>
      <c r="N133" s="85"/>
      <c r="O133" s="74" t="str">
        <f t="shared" si="16"/>
        <v/>
      </c>
      <c r="P133" s="83"/>
      <c r="Q133" s="86"/>
      <c r="R133" s="76" t="str">
        <f t="shared" si="14"/>
        <v xml:space="preserve"> </v>
      </c>
      <c r="S133" s="51"/>
    </row>
    <row r="134" spans="1:19" ht="33" customHeight="1">
      <c r="A134" s="78">
        <f t="shared" si="13"/>
        <v>130</v>
      </c>
      <c r="B134" s="79"/>
      <c r="C134" s="87"/>
      <c r="D134" s="79"/>
      <c r="E134" s="82"/>
      <c r="F134" s="83"/>
      <c r="G134" s="84"/>
      <c r="H134" s="72" t="str">
        <f t="shared" si="17"/>
        <v/>
      </c>
      <c r="I134" s="72" t="str">
        <f t="shared" si="18"/>
        <v/>
      </c>
      <c r="J134" s="79"/>
      <c r="K134" s="83"/>
      <c r="L134" s="85"/>
      <c r="M134" s="74" t="str">
        <f t="shared" si="15"/>
        <v/>
      </c>
      <c r="N134" s="85"/>
      <c r="O134" s="74" t="str">
        <f t="shared" si="16"/>
        <v/>
      </c>
      <c r="P134" s="83"/>
      <c r="Q134" s="86"/>
      <c r="R134" s="76" t="str">
        <f t="shared" si="14"/>
        <v xml:space="preserve"> </v>
      </c>
      <c r="S134" s="51"/>
    </row>
    <row r="135" spans="1:19" ht="33" customHeight="1">
      <c r="A135" s="78">
        <f t="shared" si="13"/>
        <v>131</v>
      </c>
      <c r="B135" s="79"/>
      <c r="C135" s="87"/>
      <c r="D135" s="79"/>
      <c r="E135" s="82"/>
      <c r="F135" s="83"/>
      <c r="G135" s="84"/>
      <c r="H135" s="72" t="str">
        <f t="shared" si="17"/>
        <v/>
      </c>
      <c r="I135" s="72" t="str">
        <f t="shared" si="18"/>
        <v/>
      </c>
      <c r="J135" s="79"/>
      <c r="K135" s="83"/>
      <c r="L135" s="85"/>
      <c r="M135" s="74" t="str">
        <f t="shared" si="15"/>
        <v/>
      </c>
      <c r="N135" s="85"/>
      <c r="O135" s="74" t="str">
        <f t="shared" si="16"/>
        <v/>
      </c>
      <c r="P135" s="83"/>
      <c r="Q135" s="86"/>
      <c r="R135" s="76" t="str">
        <f t="shared" si="14"/>
        <v xml:space="preserve"> </v>
      </c>
      <c r="S135" s="51"/>
    </row>
    <row r="136" spans="1:19" ht="33" customHeight="1">
      <c r="A136" s="78">
        <f t="shared" si="13"/>
        <v>132</v>
      </c>
      <c r="B136" s="79"/>
      <c r="C136" s="87"/>
      <c r="D136" s="79"/>
      <c r="E136" s="82"/>
      <c r="F136" s="83"/>
      <c r="G136" s="84"/>
      <c r="H136" s="72" t="str">
        <f t="shared" si="17"/>
        <v/>
      </c>
      <c r="I136" s="72" t="str">
        <f t="shared" si="18"/>
        <v/>
      </c>
      <c r="J136" s="79"/>
      <c r="K136" s="83"/>
      <c r="L136" s="85"/>
      <c r="M136" s="74" t="str">
        <f t="shared" si="15"/>
        <v/>
      </c>
      <c r="N136" s="85"/>
      <c r="O136" s="74" t="str">
        <f t="shared" si="16"/>
        <v/>
      </c>
      <c r="P136" s="83"/>
      <c r="Q136" s="86"/>
      <c r="R136" s="76" t="str">
        <f t="shared" si="14"/>
        <v xml:space="preserve"> </v>
      </c>
      <c r="S136" s="51"/>
    </row>
    <row r="137" spans="1:19" ht="33" customHeight="1">
      <c r="A137" s="78">
        <f t="shared" si="13"/>
        <v>133</v>
      </c>
      <c r="B137" s="79"/>
      <c r="C137" s="87"/>
      <c r="D137" s="79"/>
      <c r="E137" s="82"/>
      <c r="F137" s="83"/>
      <c r="G137" s="84"/>
      <c r="H137" s="72" t="str">
        <f t="shared" si="17"/>
        <v/>
      </c>
      <c r="I137" s="72" t="str">
        <f t="shared" si="18"/>
        <v/>
      </c>
      <c r="J137" s="79"/>
      <c r="K137" s="83"/>
      <c r="L137" s="85"/>
      <c r="M137" s="74" t="str">
        <f t="shared" si="15"/>
        <v/>
      </c>
      <c r="N137" s="85"/>
      <c r="O137" s="74" t="str">
        <f t="shared" si="16"/>
        <v/>
      </c>
      <c r="P137" s="83"/>
      <c r="Q137" s="86"/>
      <c r="R137" s="76" t="str">
        <f t="shared" si="14"/>
        <v xml:space="preserve"> </v>
      </c>
      <c r="S137" s="51"/>
    </row>
    <row r="138" spans="1:19" ht="33" customHeight="1">
      <c r="A138" s="78">
        <f t="shared" si="13"/>
        <v>134</v>
      </c>
      <c r="B138" s="79"/>
      <c r="C138" s="87"/>
      <c r="D138" s="79"/>
      <c r="E138" s="82"/>
      <c r="F138" s="83"/>
      <c r="G138" s="84"/>
      <c r="H138" s="72" t="str">
        <f t="shared" si="17"/>
        <v/>
      </c>
      <c r="I138" s="72" t="str">
        <f t="shared" si="18"/>
        <v/>
      </c>
      <c r="J138" s="79"/>
      <c r="K138" s="83"/>
      <c r="L138" s="85"/>
      <c r="M138" s="74" t="str">
        <f t="shared" si="15"/>
        <v/>
      </c>
      <c r="N138" s="85"/>
      <c r="O138" s="74" t="str">
        <f t="shared" si="16"/>
        <v/>
      </c>
      <c r="P138" s="83"/>
      <c r="Q138" s="86"/>
      <c r="R138" s="76" t="str">
        <f t="shared" si="14"/>
        <v xml:space="preserve"> </v>
      </c>
      <c r="S138" s="51"/>
    </row>
    <row r="139" spans="1:19" ht="33" customHeight="1">
      <c r="A139" s="78">
        <f t="shared" si="13"/>
        <v>135</v>
      </c>
      <c r="B139" s="79"/>
      <c r="C139" s="87"/>
      <c r="D139" s="79"/>
      <c r="E139" s="82"/>
      <c r="F139" s="83"/>
      <c r="G139" s="84"/>
      <c r="H139" s="72" t="str">
        <f t="shared" si="17"/>
        <v/>
      </c>
      <c r="I139" s="72" t="str">
        <f t="shared" si="18"/>
        <v/>
      </c>
      <c r="J139" s="79"/>
      <c r="K139" s="83"/>
      <c r="L139" s="85"/>
      <c r="M139" s="74" t="str">
        <f t="shared" si="15"/>
        <v/>
      </c>
      <c r="N139" s="85"/>
      <c r="O139" s="74" t="str">
        <f t="shared" si="16"/>
        <v/>
      </c>
      <c r="P139" s="83"/>
      <c r="Q139" s="86"/>
      <c r="R139" s="76" t="str">
        <f t="shared" si="14"/>
        <v xml:space="preserve"> </v>
      </c>
      <c r="S139" s="51"/>
    </row>
    <row r="140" spans="1:19" ht="33" customHeight="1">
      <c r="A140" s="78">
        <f t="shared" si="13"/>
        <v>136</v>
      </c>
      <c r="B140" s="79"/>
      <c r="C140" s="87"/>
      <c r="D140" s="79"/>
      <c r="E140" s="82"/>
      <c r="F140" s="83"/>
      <c r="G140" s="84"/>
      <c r="H140" s="72" t="str">
        <f t="shared" si="17"/>
        <v/>
      </c>
      <c r="I140" s="72" t="str">
        <f t="shared" si="18"/>
        <v/>
      </c>
      <c r="J140" s="79"/>
      <c r="K140" s="83"/>
      <c r="L140" s="85"/>
      <c r="M140" s="74" t="str">
        <f t="shared" si="15"/>
        <v/>
      </c>
      <c r="N140" s="85"/>
      <c r="O140" s="74" t="str">
        <f t="shared" si="16"/>
        <v/>
      </c>
      <c r="P140" s="83"/>
      <c r="Q140" s="86"/>
      <c r="R140" s="76" t="str">
        <f t="shared" si="14"/>
        <v xml:space="preserve"> </v>
      </c>
      <c r="S140" s="51"/>
    </row>
    <row r="141" spans="1:19" ht="33" customHeight="1">
      <c r="A141" s="78">
        <f t="shared" si="13"/>
        <v>137</v>
      </c>
      <c r="B141" s="79"/>
      <c r="C141" s="87"/>
      <c r="D141" s="79"/>
      <c r="E141" s="82"/>
      <c r="F141" s="83"/>
      <c r="G141" s="84"/>
      <c r="H141" s="72" t="str">
        <f t="shared" si="17"/>
        <v/>
      </c>
      <c r="I141" s="72" t="str">
        <f t="shared" si="18"/>
        <v/>
      </c>
      <c r="J141" s="79"/>
      <c r="K141" s="83"/>
      <c r="L141" s="85"/>
      <c r="M141" s="74" t="str">
        <f t="shared" si="15"/>
        <v/>
      </c>
      <c r="N141" s="85"/>
      <c r="O141" s="74" t="str">
        <f t="shared" si="16"/>
        <v/>
      </c>
      <c r="P141" s="83"/>
      <c r="Q141" s="86"/>
      <c r="R141" s="76" t="str">
        <f t="shared" si="14"/>
        <v xml:space="preserve"> </v>
      </c>
      <c r="S141" s="51"/>
    </row>
    <row r="142" spans="1:19" ht="33" customHeight="1">
      <c r="A142" s="78">
        <f t="shared" si="13"/>
        <v>138</v>
      </c>
      <c r="B142" s="79"/>
      <c r="C142" s="87"/>
      <c r="D142" s="79"/>
      <c r="E142" s="82"/>
      <c r="F142" s="83"/>
      <c r="G142" s="84"/>
      <c r="H142" s="72" t="str">
        <f t="shared" si="17"/>
        <v/>
      </c>
      <c r="I142" s="72" t="str">
        <f t="shared" si="18"/>
        <v/>
      </c>
      <c r="J142" s="79"/>
      <c r="K142" s="83"/>
      <c r="L142" s="85"/>
      <c r="M142" s="74" t="str">
        <f t="shared" si="15"/>
        <v/>
      </c>
      <c r="N142" s="85"/>
      <c r="O142" s="74" t="str">
        <f t="shared" si="16"/>
        <v/>
      </c>
      <c r="P142" s="83"/>
      <c r="Q142" s="86"/>
      <c r="R142" s="76" t="str">
        <f t="shared" si="14"/>
        <v xml:space="preserve"> </v>
      </c>
      <c r="S142" s="51"/>
    </row>
    <row r="143" spans="1:19" ht="33" customHeight="1">
      <c r="A143" s="78">
        <f t="shared" si="13"/>
        <v>139</v>
      </c>
      <c r="B143" s="79"/>
      <c r="C143" s="87"/>
      <c r="D143" s="79"/>
      <c r="E143" s="82"/>
      <c r="F143" s="83"/>
      <c r="G143" s="84"/>
      <c r="H143" s="72" t="str">
        <f t="shared" si="17"/>
        <v/>
      </c>
      <c r="I143" s="72" t="str">
        <f t="shared" si="18"/>
        <v/>
      </c>
      <c r="J143" s="79"/>
      <c r="K143" s="83"/>
      <c r="L143" s="85"/>
      <c r="M143" s="74" t="str">
        <f t="shared" si="15"/>
        <v/>
      </c>
      <c r="N143" s="85"/>
      <c r="O143" s="74" t="str">
        <f t="shared" si="16"/>
        <v/>
      </c>
      <c r="P143" s="83"/>
      <c r="Q143" s="86"/>
      <c r="R143" s="76" t="str">
        <f t="shared" si="14"/>
        <v xml:space="preserve"> </v>
      </c>
      <c r="S143" s="51"/>
    </row>
    <row r="144" spans="1:19" ht="33" customHeight="1">
      <c r="A144" s="78">
        <f t="shared" si="13"/>
        <v>140</v>
      </c>
      <c r="B144" s="79"/>
      <c r="C144" s="87"/>
      <c r="D144" s="79"/>
      <c r="E144" s="82"/>
      <c r="F144" s="83"/>
      <c r="G144" s="84"/>
      <c r="H144" s="72" t="str">
        <f t="shared" si="17"/>
        <v/>
      </c>
      <c r="I144" s="72" t="str">
        <f t="shared" si="18"/>
        <v/>
      </c>
      <c r="J144" s="79"/>
      <c r="K144" s="83"/>
      <c r="L144" s="85"/>
      <c r="M144" s="74" t="str">
        <f t="shared" si="15"/>
        <v/>
      </c>
      <c r="N144" s="85"/>
      <c r="O144" s="74" t="str">
        <f t="shared" si="16"/>
        <v/>
      </c>
      <c r="P144" s="83"/>
      <c r="Q144" s="86"/>
      <c r="R144" s="76" t="str">
        <f t="shared" si="14"/>
        <v xml:space="preserve"> </v>
      </c>
      <c r="S144" s="51"/>
    </row>
    <row r="145" spans="1:19" ht="33" customHeight="1">
      <c r="A145" s="78">
        <f t="shared" si="13"/>
        <v>141</v>
      </c>
      <c r="B145" s="79"/>
      <c r="C145" s="87"/>
      <c r="D145" s="79"/>
      <c r="E145" s="82"/>
      <c r="F145" s="83"/>
      <c r="G145" s="84"/>
      <c r="H145" s="72" t="str">
        <f t="shared" si="17"/>
        <v/>
      </c>
      <c r="I145" s="72" t="str">
        <f t="shared" si="18"/>
        <v/>
      </c>
      <c r="J145" s="79"/>
      <c r="K145" s="83"/>
      <c r="L145" s="85"/>
      <c r="M145" s="74" t="str">
        <f t="shared" si="15"/>
        <v/>
      </c>
      <c r="N145" s="85"/>
      <c r="O145" s="74" t="str">
        <f t="shared" si="16"/>
        <v/>
      </c>
      <c r="P145" s="83"/>
      <c r="Q145" s="86"/>
      <c r="R145" s="76" t="str">
        <f t="shared" si="14"/>
        <v xml:space="preserve"> </v>
      </c>
      <c r="S145" s="51"/>
    </row>
    <row r="146" spans="1:19" ht="33" customHeight="1">
      <c r="A146" s="78">
        <f t="shared" si="13"/>
        <v>142</v>
      </c>
      <c r="B146" s="79"/>
      <c r="C146" s="87"/>
      <c r="D146" s="79"/>
      <c r="E146" s="82"/>
      <c r="F146" s="83"/>
      <c r="G146" s="84"/>
      <c r="H146" s="72" t="str">
        <f t="shared" si="17"/>
        <v/>
      </c>
      <c r="I146" s="72" t="str">
        <f t="shared" si="18"/>
        <v/>
      </c>
      <c r="J146" s="79"/>
      <c r="K146" s="83"/>
      <c r="L146" s="85"/>
      <c r="M146" s="74" t="str">
        <f t="shared" si="15"/>
        <v/>
      </c>
      <c r="N146" s="85"/>
      <c r="O146" s="74" t="str">
        <f t="shared" si="16"/>
        <v/>
      </c>
      <c r="P146" s="83"/>
      <c r="Q146" s="86"/>
      <c r="R146" s="76" t="str">
        <f t="shared" si="14"/>
        <v xml:space="preserve"> </v>
      </c>
      <c r="S146" s="51"/>
    </row>
    <row r="147" spans="1:19" ht="33" customHeight="1">
      <c r="A147" s="78">
        <f t="shared" si="13"/>
        <v>143</v>
      </c>
      <c r="B147" s="79"/>
      <c r="C147" s="87"/>
      <c r="D147" s="79"/>
      <c r="E147" s="82"/>
      <c r="F147" s="83"/>
      <c r="G147" s="84"/>
      <c r="H147" s="72" t="str">
        <f t="shared" si="17"/>
        <v/>
      </c>
      <c r="I147" s="72" t="str">
        <f t="shared" si="18"/>
        <v/>
      </c>
      <c r="J147" s="79"/>
      <c r="K147" s="83"/>
      <c r="L147" s="85"/>
      <c r="M147" s="74" t="str">
        <f t="shared" si="15"/>
        <v/>
      </c>
      <c r="N147" s="85"/>
      <c r="O147" s="74" t="str">
        <f t="shared" si="16"/>
        <v/>
      </c>
      <c r="P147" s="83"/>
      <c r="Q147" s="86"/>
      <c r="R147" s="76" t="str">
        <f t="shared" si="14"/>
        <v xml:space="preserve"> </v>
      </c>
      <c r="S147" s="51"/>
    </row>
    <row r="148" spans="1:19" ht="33" customHeight="1">
      <c r="A148" s="78">
        <f t="shared" si="13"/>
        <v>144</v>
      </c>
      <c r="B148" s="79"/>
      <c r="C148" s="87"/>
      <c r="D148" s="79"/>
      <c r="E148" s="82"/>
      <c r="F148" s="83"/>
      <c r="G148" s="84"/>
      <c r="H148" s="72" t="str">
        <f t="shared" si="17"/>
        <v/>
      </c>
      <c r="I148" s="72" t="str">
        <f t="shared" si="18"/>
        <v/>
      </c>
      <c r="J148" s="79"/>
      <c r="K148" s="83"/>
      <c r="L148" s="85"/>
      <c r="M148" s="74" t="str">
        <f t="shared" si="15"/>
        <v/>
      </c>
      <c r="N148" s="85"/>
      <c r="O148" s="74" t="str">
        <f t="shared" si="16"/>
        <v/>
      </c>
      <c r="P148" s="83"/>
      <c r="Q148" s="86"/>
      <c r="R148" s="76" t="str">
        <f t="shared" si="14"/>
        <v xml:space="preserve"> </v>
      </c>
      <c r="S148" s="51"/>
    </row>
    <row r="149" spans="1:19" ht="33" customHeight="1">
      <c r="A149" s="78">
        <f t="shared" si="13"/>
        <v>145</v>
      </c>
      <c r="B149" s="79"/>
      <c r="C149" s="87"/>
      <c r="D149" s="79"/>
      <c r="E149" s="82"/>
      <c r="F149" s="83"/>
      <c r="G149" s="84"/>
      <c r="H149" s="72" t="str">
        <f t="shared" si="17"/>
        <v/>
      </c>
      <c r="I149" s="72" t="str">
        <f t="shared" si="18"/>
        <v/>
      </c>
      <c r="J149" s="79"/>
      <c r="K149" s="83"/>
      <c r="L149" s="85"/>
      <c r="M149" s="74" t="str">
        <f t="shared" si="15"/>
        <v/>
      </c>
      <c r="N149" s="85"/>
      <c r="O149" s="74" t="str">
        <f t="shared" si="16"/>
        <v/>
      </c>
      <c r="P149" s="83"/>
      <c r="Q149" s="86"/>
      <c r="R149" s="76" t="str">
        <f t="shared" si="14"/>
        <v xml:space="preserve"> </v>
      </c>
      <c r="S149" s="51"/>
    </row>
    <row r="150" spans="1:19" ht="33" customHeight="1">
      <c r="A150" s="78">
        <f t="shared" si="13"/>
        <v>146</v>
      </c>
      <c r="B150" s="79"/>
      <c r="C150" s="87"/>
      <c r="D150" s="79"/>
      <c r="E150" s="82"/>
      <c r="F150" s="83"/>
      <c r="G150" s="84"/>
      <c r="H150" s="72" t="str">
        <f t="shared" si="17"/>
        <v/>
      </c>
      <c r="I150" s="72" t="str">
        <f t="shared" si="18"/>
        <v/>
      </c>
      <c r="J150" s="79"/>
      <c r="K150" s="83"/>
      <c r="L150" s="85"/>
      <c r="M150" s="74" t="str">
        <f t="shared" si="15"/>
        <v/>
      </c>
      <c r="N150" s="85"/>
      <c r="O150" s="74" t="str">
        <f t="shared" si="16"/>
        <v/>
      </c>
      <c r="P150" s="83"/>
      <c r="Q150" s="86"/>
      <c r="R150" s="76" t="str">
        <f t="shared" si="14"/>
        <v xml:space="preserve"> </v>
      </c>
      <c r="S150" s="51"/>
    </row>
    <row r="151" spans="1:19" ht="33" customHeight="1">
      <c r="A151" s="78">
        <f t="shared" si="13"/>
        <v>147</v>
      </c>
      <c r="B151" s="79"/>
      <c r="C151" s="87"/>
      <c r="D151" s="79"/>
      <c r="E151" s="82"/>
      <c r="F151" s="83"/>
      <c r="G151" s="84"/>
      <c r="H151" s="72" t="str">
        <f t="shared" si="17"/>
        <v/>
      </c>
      <c r="I151" s="72" t="str">
        <f t="shared" si="18"/>
        <v/>
      </c>
      <c r="J151" s="79"/>
      <c r="K151" s="83"/>
      <c r="L151" s="85"/>
      <c r="M151" s="74" t="str">
        <f t="shared" si="15"/>
        <v/>
      </c>
      <c r="N151" s="85"/>
      <c r="O151" s="74" t="str">
        <f t="shared" si="16"/>
        <v/>
      </c>
      <c r="P151" s="83"/>
      <c r="Q151" s="86"/>
      <c r="R151" s="76" t="str">
        <f t="shared" si="14"/>
        <v xml:space="preserve"> </v>
      </c>
      <c r="S151" s="51"/>
    </row>
    <row r="152" spans="1:19" ht="33" customHeight="1">
      <c r="A152" s="78">
        <f t="shared" si="13"/>
        <v>148</v>
      </c>
      <c r="B152" s="79"/>
      <c r="C152" s="87"/>
      <c r="D152" s="79"/>
      <c r="E152" s="82"/>
      <c r="F152" s="83"/>
      <c r="G152" s="84"/>
      <c r="H152" s="72" t="str">
        <f t="shared" si="17"/>
        <v/>
      </c>
      <c r="I152" s="72" t="str">
        <f t="shared" si="18"/>
        <v/>
      </c>
      <c r="J152" s="79"/>
      <c r="K152" s="83"/>
      <c r="L152" s="85"/>
      <c r="M152" s="74" t="str">
        <f t="shared" si="15"/>
        <v/>
      </c>
      <c r="N152" s="85"/>
      <c r="O152" s="74" t="str">
        <f t="shared" si="16"/>
        <v/>
      </c>
      <c r="P152" s="83"/>
      <c r="Q152" s="86"/>
      <c r="R152" s="76" t="str">
        <f t="shared" si="14"/>
        <v xml:space="preserve"> </v>
      </c>
      <c r="S152" s="51"/>
    </row>
    <row r="153" spans="1:19" ht="33" customHeight="1">
      <c r="A153" s="78">
        <f t="shared" si="13"/>
        <v>149</v>
      </c>
      <c r="B153" s="79"/>
      <c r="C153" s="87"/>
      <c r="D153" s="79"/>
      <c r="E153" s="82"/>
      <c r="F153" s="83"/>
      <c r="G153" s="84"/>
      <c r="H153" s="72" t="str">
        <f t="shared" si="17"/>
        <v/>
      </c>
      <c r="I153" s="72" t="str">
        <f t="shared" si="18"/>
        <v/>
      </c>
      <c r="J153" s="79"/>
      <c r="K153" s="83"/>
      <c r="L153" s="85"/>
      <c r="M153" s="74" t="str">
        <f t="shared" si="15"/>
        <v/>
      </c>
      <c r="N153" s="85"/>
      <c r="O153" s="74" t="str">
        <f t="shared" si="16"/>
        <v/>
      </c>
      <c r="P153" s="83"/>
      <c r="Q153" s="86"/>
      <c r="R153" s="76" t="str">
        <f t="shared" si="14"/>
        <v xml:space="preserve"> </v>
      </c>
      <c r="S153" s="51"/>
    </row>
    <row r="154" spans="1:19" ht="33" customHeight="1">
      <c r="A154" s="78">
        <f t="shared" si="13"/>
        <v>150</v>
      </c>
      <c r="B154" s="79"/>
      <c r="C154" s="87"/>
      <c r="D154" s="79"/>
      <c r="E154" s="82"/>
      <c r="F154" s="83"/>
      <c r="G154" s="84"/>
      <c r="H154" s="72" t="str">
        <f t="shared" si="17"/>
        <v/>
      </c>
      <c r="I154" s="72" t="str">
        <f t="shared" si="18"/>
        <v/>
      </c>
      <c r="J154" s="79"/>
      <c r="K154" s="83"/>
      <c r="L154" s="85"/>
      <c r="M154" s="74" t="str">
        <f t="shared" si="15"/>
        <v/>
      </c>
      <c r="N154" s="85"/>
      <c r="O154" s="74" t="str">
        <f t="shared" si="16"/>
        <v/>
      </c>
      <c r="P154" s="83"/>
      <c r="Q154" s="86"/>
      <c r="R154" s="76" t="str">
        <f t="shared" si="14"/>
        <v xml:space="preserve"> </v>
      </c>
      <c r="S154" s="51"/>
    </row>
    <row r="155" spans="1:19" ht="33" customHeight="1">
      <c r="A155" s="78">
        <f t="shared" si="13"/>
        <v>151</v>
      </c>
      <c r="B155" s="79"/>
      <c r="C155" s="87"/>
      <c r="D155" s="79"/>
      <c r="E155" s="82"/>
      <c r="F155" s="83"/>
      <c r="G155" s="84"/>
      <c r="H155" s="72" t="str">
        <f t="shared" si="17"/>
        <v/>
      </c>
      <c r="I155" s="72" t="str">
        <f t="shared" si="18"/>
        <v/>
      </c>
      <c r="J155" s="79"/>
      <c r="K155" s="83"/>
      <c r="L155" s="85"/>
      <c r="M155" s="74" t="str">
        <f t="shared" si="15"/>
        <v/>
      </c>
      <c r="N155" s="85"/>
      <c r="O155" s="74" t="str">
        <f t="shared" si="16"/>
        <v/>
      </c>
      <c r="P155" s="83"/>
      <c r="Q155" s="86"/>
      <c r="R155" s="76" t="str">
        <f t="shared" si="14"/>
        <v xml:space="preserve"> </v>
      </c>
      <c r="S155" s="51"/>
    </row>
    <row r="156" spans="1:19" ht="33" customHeight="1">
      <c r="A156" s="78">
        <f t="shared" si="13"/>
        <v>152</v>
      </c>
      <c r="B156" s="79"/>
      <c r="C156" s="87"/>
      <c r="D156" s="79"/>
      <c r="E156" s="82"/>
      <c r="F156" s="83"/>
      <c r="G156" s="84"/>
      <c r="H156" s="72" t="str">
        <f t="shared" si="17"/>
        <v/>
      </c>
      <c r="I156" s="72" t="str">
        <f t="shared" si="18"/>
        <v/>
      </c>
      <c r="J156" s="79"/>
      <c r="K156" s="83"/>
      <c r="L156" s="85"/>
      <c r="M156" s="74" t="str">
        <f t="shared" si="15"/>
        <v/>
      </c>
      <c r="N156" s="85"/>
      <c r="O156" s="74" t="str">
        <f t="shared" si="16"/>
        <v/>
      </c>
      <c r="P156" s="83"/>
      <c r="Q156" s="86"/>
      <c r="R156" s="76" t="str">
        <f t="shared" si="14"/>
        <v xml:space="preserve"> </v>
      </c>
      <c r="S156" s="51"/>
    </row>
    <row r="157" spans="1:19" ht="33" customHeight="1">
      <c r="A157" s="78">
        <f t="shared" si="13"/>
        <v>153</v>
      </c>
      <c r="B157" s="79"/>
      <c r="C157" s="87"/>
      <c r="D157" s="79"/>
      <c r="E157" s="82"/>
      <c r="F157" s="83"/>
      <c r="G157" s="84"/>
      <c r="H157" s="72" t="str">
        <f t="shared" si="17"/>
        <v/>
      </c>
      <c r="I157" s="72" t="str">
        <f t="shared" si="18"/>
        <v/>
      </c>
      <c r="J157" s="79"/>
      <c r="K157" s="83"/>
      <c r="L157" s="85"/>
      <c r="M157" s="74" t="str">
        <f t="shared" si="15"/>
        <v/>
      </c>
      <c r="N157" s="85"/>
      <c r="O157" s="74" t="str">
        <f t="shared" si="16"/>
        <v/>
      </c>
      <c r="P157" s="83"/>
      <c r="Q157" s="86"/>
      <c r="R157" s="76" t="str">
        <f t="shared" si="14"/>
        <v xml:space="preserve"> </v>
      </c>
      <c r="S157" s="51"/>
    </row>
    <row r="158" spans="1:19" ht="33" customHeight="1">
      <c r="A158" s="78">
        <f t="shared" si="13"/>
        <v>154</v>
      </c>
      <c r="B158" s="79"/>
      <c r="C158" s="87"/>
      <c r="D158" s="79"/>
      <c r="E158" s="82"/>
      <c r="F158" s="83"/>
      <c r="G158" s="84"/>
      <c r="H158" s="72" t="str">
        <f t="shared" si="17"/>
        <v/>
      </c>
      <c r="I158" s="72" t="str">
        <f t="shared" si="18"/>
        <v/>
      </c>
      <c r="J158" s="79"/>
      <c r="K158" s="83"/>
      <c r="L158" s="85"/>
      <c r="M158" s="74" t="str">
        <f t="shared" si="15"/>
        <v/>
      </c>
      <c r="N158" s="85"/>
      <c r="O158" s="74" t="str">
        <f t="shared" si="16"/>
        <v/>
      </c>
      <c r="P158" s="83"/>
      <c r="Q158" s="86"/>
      <c r="R158" s="76" t="str">
        <f t="shared" si="14"/>
        <v xml:space="preserve"> </v>
      </c>
      <c r="S158" s="51"/>
    </row>
    <row r="159" spans="1:19" ht="33" customHeight="1">
      <c r="A159" s="78">
        <f t="shared" si="13"/>
        <v>155</v>
      </c>
      <c r="B159" s="79"/>
      <c r="C159" s="87"/>
      <c r="D159" s="79"/>
      <c r="E159" s="82"/>
      <c r="F159" s="83"/>
      <c r="G159" s="84"/>
      <c r="H159" s="72" t="str">
        <f t="shared" si="17"/>
        <v/>
      </c>
      <c r="I159" s="72" t="str">
        <f t="shared" si="18"/>
        <v/>
      </c>
      <c r="J159" s="79"/>
      <c r="K159" s="83"/>
      <c r="L159" s="85"/>
      <c r="M159" s="74" t="str">
        <f t="shared" si="15"/>
        <v/>
      </c>
      <c r="N159" s="85"/>
      <c r="O159" s="74" t="str">
        <f t="shared" si="16"/>
        <v/>
      </c>
      <c r="P159" s="83"/>
      <c r="Q159" s="86"/>
      <c r="R159" s="76" t="str">
        <f t="shared" si="14"/>
        <v xml:space="preserve"> </v>
      </c>
      <c r="S159" s="51"/>
    </row>
    <row r="160" spans="1:19" ht="33" customHeight="1">
      <c r="A160" s="78">
        <f t="shared" si="13"/>
        <v>156</v>
      </c>
      <c r="B160" s="79"/>
      <c r="C160" s="87"/>
      <c r="D160" s="79"/>
      <c r="E160" s="82"/>
      <c r="F160" s="83"/>
      <c r="G160" s="84"/>
      <c r="H160" s="72" t="str">
        <f t="shared" si="17"/>
        <v/>
      </c>
      <c r="I160" s="72" t="str">
        <f t="shared" si="18"/>
        <v/>
      </c>
      <c r="J160" s="79"/>
      <c r="K160" s="83"/>
      <c r="L160" s="85"/>
      <c r="M160" s="74" t="str">
        <f t="shared" si="15"/>
        <v/>
      </c>
      <c r="N160" s="85"/>
      <c r="O160" s="74" t="str">
        <f t="shared" si="16"/>
        <v/>
      </c>
      <c r="P160" s="83"/>
      <c r="Q160" s="86"/>
      <c r="R160" s="76" t="str">
        <f t="shared" si="14"/>
        <v xml:space="preserve"> </v>
      </c>
      <c r="S160" s="51"/>
    </row>
    <row r="161" spans="1:19" ht="33" customHeight="1">
      <c r="A161" s="78">
        <f t="shared" si="13"/>
        <v>157</v>
      </c>
      <c r="B161" s="79"/>
      <c r="C161" s="80"/>
      <c r="D161" s="81"/>
      <c r="E161" s="82"/>
      <c r="F161" s="83"/>
      <c r="G161" s="84"/>
      <c r="H161" s="72" t="str">
        <f t="shared" si="17"/>
        <v/>
      </c>
      <c r="I161" s="72" t="str">
        <f t="shared" si="18"/>
        <v/>
      </c>
      <c r="J161" s="79"/>
      <c r="K161" s="83"/>
      <c r="L161" s="85"/>
      <c r="M161" s="74" t="str">
        <f t="shared" si="15"/>
        <v/>
      </c>
      <c r="N161" s="85"/>
      <c r="O161" s="74" t="str">
        <f t="shared" si="16"/>
        <v/>
      </c>
      <c r="P161" s="83"/>
      <c r="Q161" s="86"/>
      <c r="R161" s="76" t="str">
        <f t="shared" si="14"/>
        <v xml:space="preserve"> </v>
      </c>
      <c r="S161" s="51"/>
    </row>
    <row r="162" spans="1:19" ht="33" customHeight="1">
      <c r="A162" s="78">
        <f t="shared" si="13"/>
        <v>158</v>
      </c>
      <c r="B162" s="79"/>
      <c r="C162" s="87"/>
      <c r="D162" s="79"/>
      <c r="E162" s="82"/>
      <c r="F162" s="83"/>
      <c r="G162" s="84"/>
      <c r="H162" s="72" t="str">
        <f t="shared" si="17"/>
        <v/>
      </c>
      <c r="I162" s="72" t="str">
        <f t="shared" si="18"/>
        <v/>
      </c>
      <c r="J162" s="79"/>
      <c r="K162" s="83"/>
      <c r="L162" s="85"/>
      <c r="M162" s="74" t="str">
        <f t="shared" si="15"/>
        <v/>
      </c>
      <c r="N162" s="85"/>
      <c r="O162" s="74" t="str">
        <f t="shared" si="16"/>
        <v/>
      </c>
      <c r="P162" s="83"/>
      <c r="Q162" s="86"/>
      <c r="R162" s="76" t="str">
        <f t="shared" si="14"/>
        <v xml:space="preserve"> </v>
      </c>
      <c r="S162" s="51"/>
    </row>
    <row r="163" spans="1:19" ht="33" customHeight="1">
      <c r="A163" s="78">
        <f t="shared" si="13"/>
        <v>159</v>
      </c>
      <c r="B163" s="79"/>
      <c r="C163" s="87"/>
      <c r="D163" s="79"/>
      <c r="E163" s="82"/>
      <c r="F163" s="83"/>
      <c r="G163" s="84"/>
      <c r="H163" s="72" t="str">
        <f t="shared" si="17"/>
        <v/>
      </c>
      <c r="I163" s="72" t="str">
        <f t="shared" si="18"/>
        <v/>
      </c>
      <c r="J163" s="79"/>
      <c r="K163" s="83"/>
      <c r="L163" s="85"/>
      <c r="M163" s="74" t="str">
        <f t="shared" si="15"/>
        <v/>
      </c>
      <c r="N163" s="85"/>
      <c r="O163" s="74" t="str">
        <f t="shared" si="16"/>
        <v/>
      </c>
      <c r="P163" s="83"/>
      <c r="Q163" s="86"/>
      <c r="R163" s="76" t="str">
        <f t="shared" si="14"/>
        <v xml:space="preserve"> </v>
      </c>
      <c r="S163" s="51"/>
    </row>
    <row r="164" spans="1:19" ht="33" customHeight="1">
      <c r="A164" s="78">
        <f t="shared" si="13"/>
        <v>160</v>
      </c>
      <c r="B164" s="79"/>
      <c r="C164" s="87"/>
      <c r="D164" s="79"/>
      <c r="E164" s="82"/>
      <c r="F164" s="83"/>
      <c r="G164" s="84"/>
      <c r="H164" s="72" t="str">
        <f t="shared" si="17"/>
        <v/>
      </c>
      <c r="I164" s="72" t="str">
        <f t="shared" si="18"/>
        <v/>
      </c>
      <c r="J164" s="79"/>
      <c r="K164" s="83"/>
      <c r="L164" s="85"/>
      <c r="M164" s="74" t="str">
        <f t="shared" si="15"/>
        <v/>
      </c>
      <c r="N164" s="85"/>
      <c r="O164" s="74" t="str">
        <f t="shared" si="16"/>
        <v/>
      </c>
      <c r="P164" s="83"/>
      <c r="Q164" s="86"/>
      <c r="R164" s="76" t="str">
        <f t="shared" si="14"/>
        <v xml:space="preserve"> </v>
      </c>
      <c r="S164" s="51"/>
    </row>
    <row r="165" spans="1:19" ht="33" customHeight="1">
      <c r="A165" s="78">
        <f t="shared" si="13"/>
        <v>161</v>
      </c>
      <c r="B165" s="79"/>
      <c r="C165" s="87"/>
      <c r="D165" s="79"/>
      <c r="E165" s="82"/>
      <c r="F165" s="83"/>
      <c r="G165" s="84"/>
      <c r="H165" s="72" t="str">
        <f t="shared" si="17"/>
        <v/>
      </c>
      <c r="I165" s="72" t="str">
        <f t="shared" si="18"/>
        <v/>
      </c>
      <c r="J165" s="79"/>
      <c r="K165" s="83"/>
      <c r="L165" s="85"/>
      <c r="M165" s="74" t="str">
        <f t="shared" si="15"/>
        <v/>
      </c>
      <c r="N165" s="85"/>
      <c r="O165" s="74" t="str">
        <f t="shared" si="16"/>
        <v/>
      </c>
      <c r="P165" s="83"/>
      <c r="Q165" s="86"/>
      <c r="R165" s="76" t="str">
        <f t="shared" si="14"/>
        <v xml:space="preserve"> </v>
      </c>
      <c r="S165" s="51"/>
    </row>
    <row r="166" spans="1:19" ht="33" customHeight="1">
      <c r="A166" s="78">
        <f t="shared" si="13"/>
        <v>162</v>
      </c>
      <c r="B166" s="79"/>
      <c r="C166" s="87"/>
      <c r="D166" s="79"/>
      <c r="E166" s="82"/>
      <c r="F166" s="83"/>
      <c r="G166" s="84"/>
      <c r="H166" s="72" t="str">
        <f t="shared" si="17"/>
        <v/>
      </c>
      <c r="I166" s="72" t="str">
        <f t="shared" si="18"/>
        <v/>
      </c>
      <c r="J166" s="79"/>
      <c r="K166" s="83"/>
      <c r="L166" s="85"/>
      <c r="M166" s="74" t="str">
        <f t="shared" si="15"/>
        <v/>
      </c>
      <c r="N166" s="85"/>
      <c r="O166" s="74" t="str">
        <f t="shared" si="16"/>
        <v/>
      </c>
      <c r="P166" s="83"/>
      <c r="Q166" s="86"/>
      <c r="R166" s="76" t="str">
        <f t="shared" si="14"/>
        <v xml:space="preserve"> </v>
      </c>
      <c r="S166" s="51"/>
    </row>
    <row r="167" spans="1:19" ht="33" customHeight="1">
      <c r="A167" s="78">
        <f t="shared" si="13"/>
        <v>163</v>
      </c>
      <c r="B167" s="79"/>
      <c r="C167" s="87"/>
      <c r="D167" s="79"/>
      <c r="E167" s="82"/>
      <c r="F167" s="83"/>
      <c r="G167" s="84"/>
      <c r="H167" s="72" t="str">
        <f t="shared" si="17"/>
        <v/>
      </c>
      <c r="I167" s="72" t="str">
        <f t="shared" si="18"/>
        <v/>
      </c>
      <c r="J167" s="79"/>
      <c r="K167" s="83"/>
      <c r="L167" s="85"/>
      <c r="M167" s="74" t="str">
        <f t="shared" si="15"/>
        <v/>
      </c>
      <c r="N167" s="85"/>
      <c r="O167" s="74" t="str">
        <f t="shared" si="16"/>
        <v/>
      </c>
      <c r="P167" s="83"/>
      <c r="Q167" s="86"/>
      <c r="R167" s="76" t="str">
        <f t="shared" si="14"/>
        <v xml:space="preserve"> </v>
      </c>
      <c r="S167" s="51"/>
    </row>
    <row r="168" spans="1:19" ht="33" customHeight="1">
      <c r="A168" s="78">
        <f t="shared" si="13"/>
        <v>164</v>
      </c>
      <c r="B168" s="79"/>
      <c r="C168" s="87"/>
      <c r="D168" s="79"/>
      <c r="E168" s="82"/>
      <c r="F168" s="83"/>
      <c r="G168" s="84"/>
      <c r="H168" s="72" t="str">
        <f t="shared" si="17"/>
        <v/>
      </c>
      <c r="I168" s="72" t="str">
        <f t="shared" si="18"/>
        <v/>
      </c>
      <c r="J168" s="79"/>
      <c r="K168" s="83"/>
      <c r="L168" s="85"/>
      <c r="M168" s="74" t="str">
        <f t="shared" si="15"/>
        <v/>
      </c>
      <c r="N168" s="85"/>
      <c r="O168" s="74" t="str">
        <f t="shared" si="16"/>
        <v/>
      </c>
      <c r="P168" s="83"/>
      <c r="Q168" s="86"/>
      <c r="R168" s="76" t="str">
        <f t="shared" si="14"/>
        <v xml:space="preserve"> </v>
      </c>
      <c r="S168" s="51"/>
    </row>
    <row r="169" spans="1:19" ht="33" customHeight="1">
      <c r="A169" s="78">
        <f t="shared" si="13"/>
        <v>165</v>
      </c>
      <c r="B169" s="79"/>
      <c r="C169" s="87"/>
      <c r="D169" s="79"/>
      <c r="E169" s="82"/>
      <c r="F169" s="83"/>
      <c r="G169" s="84"/>
      <c r="H169" s="72" t="str">
        <f t="shared" si="17"/>
        <v/>
      </c>
      <c r="I169" s="72" t="str">
        <f t="shared" si="18"/>
        <v/>
      </c>
      <c r="J169" s="79"/>
      <c r="K169" s="83"/>
      <c r="L169" s="85"/>
      <c r="M169" s="74" t="str">
        <f t="shared" si="15"/>
        <v/>
      </c>
      <c r="N169" s="85"/>
      <c r="O169" s="74" t="str">
        <f t="shared" si="16"/>
        <v/>
      </c>
      <c r="P169" s="83"/>
      <c r="Q169" s="86"/>
      <c r="R169" s="76" t="str">
        <f t="shared" si="14"/>
        <v xml:space="preserve"> </v>
      </c>
      <c r="S169" s="51"/>
    </row>
    <row r="170" spans="1:19" ht="33" customHeight="1">
      <c r="A170" s="78">
        <f t="shared" si="13"/>
        <v>166</v>
      </c>
      <c r="B170" s="79"/>
      <c r="C170" s="87"/>
      <c r="D170" s="79"/>
      <c r="E170" s="82"/>
      <c r="F170" s="83"/>
      <c r="G170" s="84"/>
      <c r="H170" s="72" t="str">
        <f t="shared" si="17"/>
        <v/>
      </c>
      <c r="I170" s="72" t="str">
        <f t="shared" si="18"/>
        <v/>
      </c>
      <c r="J170" s="79"/>
      <c r="K170" s="83"/>
      <c r="L170" s="85"/>
      <c r="M170" s="74" t="str">
        <f t="shared" si="15"/>
        <v/>
      </c>
      <c r="N170" s="85"/>
      <c r="O170" s="74" t="str">
        <f t="shared" si="16"/>
        <v/>
      </c>
      <c r="P170" s="83"/>
      <c r="Q170" s="86"/>
      <c r="R170" s="76" t="str">
        <f t="shared" si="14"/>
        <v xml:space="preserve"> </v>
      </c>
      <c r="S170" s="51"/>
    </row>
    <row r="171" spans="1:19" ht="33" customHeight="1">
      <c r="A171" s="78">
        <f t="shared" ref="A171:A204" si="19">ROW()-4</f>
        <v>167</v>
      </c>
      <c r="B171" s="79"/>
      <c r="C171" s="87"/>
      <c r="D171" s="79"/>
      <c r="E171" s="82"/>
      <c r="F171" s="83"/>
      <c r="G171" s="84"/>
      <c r="H171" s="72" t="str">
        <f t="shared" si="17"/>
        <v/>
      </c>
      <c r="I171" s="72" t="str">
        <f t="shared" si="18"/>
        <v/>
      </c>
      <c r="J171" s="79"/>
      <c r="K171" s="83"/>
      <c r="L171" s="85"/>
      <c r="M171" s="74" t="str">
        <f t="shared" si="15"/>
        <v/>
      </c>
      <c r="N171" s="85"/>
      <c r="O171" s="74" t="str">
        <f t="shared" si="16"/>
        <v/>
      </c>
      <c r="P171" s="83"/>
      <c r="Q171" s="86"/>
      <c r="R171" s="76" t="str">
        <f t="shared" si="14"/>
        <v xml:space="preserve"> </v>
      </c>
      <c r="S171" s="51"/>
    </row>
    <row r="172" spans="1:19" ht="33" customHeight="1">
      <c r="A172" s="78">
        <f t="shared" si="19"/>
        <v>168</v>
      </c>
      <c r="B172" s="79"/>
      <c r="C172" s="87"/>
      <c r="D172" s="79"/>
      <c r="E172" s="82"/>
      <c r="F172" s="83"/>
      <c r="G172" s="84"/>
      <c r="H172" s="72" t="str">
        <f t="shared" si="17"/>
        <v/>
      </c>
      <c r="I172" s="72" t="str">
        <f t="shared" si="18"/>
        <v/>
      </c>
      <c r="J172" s="79"/>
      <c r="K172" s="83"/>
      <c r="L172" s="85"/>
      <c r="M172" s="74" t="str">
        <f t="shared" si="15"/>
        <v/>
      </c>
      <c r="N172" s="85"/>
      <c r="O172" s="74" t="str">
        <f t="shared" si="16"/>
        <v/>
      </c>
      <c r="P172" s="83"/>
      <c r="Q172" s="86"/>
      <c r="R172" s="76" t="str">
        <f t="shared" si="14"/>
        <v xml:space="preserve"> </v>
      </c>
      <c r="S172" s="51"/>
    </row>
    <row r="173" spans="1:19" ht="33" customHeight="1">
      <c r="A173" s="78">
        <f t="shared" si="19"/>
        <v>169</v>
      </c>
      <c r="B173" s="79"/>
      <c r="C173" s="87"/>
      <c r="D173" s="79"/>
      <c r="E173" s="82"/>
      <c r="F173" s="83"/>
      <c r="G173" s="84"/>
      <c r="H173" s="72" t="str">
        <f t="shared" si="17"/>
        <v/>
      </c>
      <c r="I173" s="72" t="str">
        <f t="shared" si="18"/>
        <v/>
      </c>
      <c r="J173" s="79"/>
      <c r="K173" s="83"/>
      <c r="L173" s="85"/>
      <c r="M173" s="74" t="str">
        <f t="shared" si="15"/>
        <v/>
      </c>
      <c r="N173" s="85"/>
      <c r="O173" s="74" t="str">
        <f t="shared" si="16"/>
        <v/>
      </c>
      <c r="P173" s="83"/>
      <c r="Q173" s="86"/>
      <c r="R173" s="76" t="str">
        <f t="shared" si="14"/>
        <v xml:space="preserve"> </v>
      </c>
      <c r="S173" s="51"/>
    </row>
    <row r="174" spans="1:19" ht="33" customHeight="1">
      <c r="A174" s="78">
        <f t="shared" si="19"/>
        <v>170</v>
      </c>
      <c r="B174" s="79"/>
      <c r="C174" s="87"/>
      <c r="D174" s="79"/>
      <c r="E174" s="82"/>
      <c r="F174" s="83"/>
      <c r="G174" s="84"/>
      <c r="H174" s="72" t="str">
        <f t="shared" si="17"/>
        <v/>
      </c>
      <c r="I174" s="72" t="str">
        <f t="shared" si="18"/>
        <v/>
      </c>
      <c r="J174" s="79"/>
      <c r="K174" s="83"/>
      <c r="L174" s="85"/>
      <c r="M174" s="74" t="str">
        <f t="shared" si="15"/>
        <v/>
      </c>
      <c r="N174" s="85"/>
      <c r="O174" s="74" t="str">
        <f t="shared" si="16"/>
        <v/>
      </c>
      <c r="P174" s="83"/>
      <c r="Q174" s="86"/>
      <c r="R174" s="76" t="str">
        <f t="shared" si="14"/>
        <v xml:space="preserve"> </v>
      </c>
      <c r="S174" s="51"/>
    </row>
    <row r="175" spans="1:19" ht="33" customHeight="1">
      <c r="A175" s="78">
        <f t="shared" si="19"/>
        <v>171</v>
      </c>
      <c r="B175" s="79"/>
      <c r="C175" s="87"/>
      <c r="D175" s="79"/>
      <c r="E175" s="82"/>
      <c r="F175" s="83"/>
      <c r="G175" s="84"/>
      <c r="H175" s="72" t="str">
        <f t="shared" si="17"/>
        <v/>
      </c>
      <c r="I175" s="72" t="str">
        <f t="shared" si="18"/>
        <v/>
      </c>
      <c r="J175" s="79"/>
      <c r="K175" s="83"/>
      <c r="L175" s="85"/>
      <c r="M175" s="74" t="str">
        <f t="shared" si="15"/>
        <v/>
      </c>
      <c r="N175" s="85"/>
      <c r="O175" s="74" t="str">
        <f t="shared" si="16"/>
        <v/>
      </c>
      <c r="P175" s="83"/>
      <c r="Q175" s="86"/>
      <c r="R175" s="76" t="str">
        <f t="shared" ref="R175:R203" si="20">IF(Q175&gt;0,MIN(Q175,6000)," ")</f>
        <v xml:space="preserve"> </v>
      </c>
      <c r="S175" s="51"/>
    </row>
    <row r="176" spans="1:19" ht="33" customHeight="1">
      <c r="A176" s="78">
        <f t="shared" si="19"/>
        <v>172</v>
      </c>
      <c r="B176" s="79"/>
      <c r="C176" s="87"/>
      <c r="D176" s="79"/>
      <c r="E176" s="82"/>
      <c r="F176" s="83"/>
      <c r="G176" s="84"/>
      <c r="H176" s="72" t="str">
        <f t="shared" si="17"/>
        <v/>
      </c>
      <c r="I176" s="72" t="str">
        <f t="shared" si="18"/>
        <v/>
      </c>
      <c r="J176" s="79"/>
      <c r="K176" s="83"/>
      <c r="L176" s="85"/>
      <c r="M176" s="74" t="str">
        <f t="shared" si="15"/>
        <v/>
      </c>
      <c r="N176" s="85"/>
      <c r="O176" s="74" t="str">
        <f t="shared" si="16"/>
        <v/>
      </c>
      <c r="P176" s="83"/>
      <c r="Q176" s="86"/>
      <c r="R176" s="76" t="str">
        <f t="shared" si="20"/>
        <v xml:space="preserve"> </v>
      </c>
      <c r="S176" s="51"/>
    </row>
    <row r="177" spans="1:19" ht="33" customHeight="1">
      <c r="A177" s="78">
        <f t="shared" si="19"/>
        <v>173</v>
      </c>
      <c r="B177" s="79"/>
      <c r="C177" s="87"/>
      <c r="D177" s="79"/>
      <c r="E177" s="82"/>
      <c r="F177" s="83"/>
      <c r="G177" s="84"/>
      <c r="H177" s="72" t="str">
        <f t="shared" si="17"/>
        <v/>
      </c>
      <c r="I177" s="72" t="str">
        <f t="shared" si="18"/>
        <v/>
      </c>
      <c r="J177" s="79"/>
      <c r="K177" s="83"/>
      <c r="L177" s="85"/>
      <c r="M177" s="74" t="str">
        <f t="shared" si="15"/>
        <v/>
      </c>
      <c r="N177" s="85"/>
      <c r="O177" s="74" t="str">
        <f t="shared" si="16"/>
        <v/>
      </c>
      <c r="P177" s="83"/>
      <c r="Q177" s="86"/>
      <c r="R177" s="76" t="str">
        <f t="shared" si="20"/>
        <v xml:space="preserve"> </v>
      </c>
      <c r="S177" s="51"/>
    </row>
    <row r="178" spans="1:19" ht="33" customHeight="1">
      <c r="A178" s="78">
        <f t="shared" si="19"/>
        <v>174</v>
      </c>
      <c r="B178" s="79"/>
      <c r="C178" s="87"/>
      <c r="D178" s="79"/>
      <c r="E178" s="82"/>
      <c r="F178" s="83"/>
      <c r="G178" s="84"/>
      <c r="H178" s="72" t="str">
        <f t="shared" si="17"/>
        <v/>
      </c>
      <c r="I178" s="72" t="str">
        <f t="shared" si="18"/>
        <v/>
      </c>
      <c r="J178" s="79"/>
      <c r="K178" s="83"/>
      <c r="L178" s="85"/>
      <c r="M178" s="74" t="str">
        <f t="shared" si="15"/>
        <v/>
      </c>
      <c r="N178" s="85"/>
      <c r="O178" s="74" t="str">
        <f t="shared" si="16"/>
        <v/>
      </c>
      <c r="P178" s="83"/>
      <c r="Q178" s="86"/>
      <c r="R178" s="76" t="str">
        <f t="shared" si="20"/>
        <v xml:space="preserve"> </v>
      </c>
      <c r="S178" s="51"/>
    </row>
    <row r="179" spans="1:19" ht="33" customHeight="1">
      <c r="A179" s="78">
        <f t="shared" si="19"/>
        <v>175</v>
      </c>
      <c r="B179" s="79"/>
      <c r="C179" s="87"/>
      <c r="D179" s="79"/>
      <c r="E179" s="82"/>
      <c r="F179" s="83"/>
      <c r="G179" s="84"/>
      <c r="H179" s="72" t="str">
        <f t="shared" si="17"/>
        <v/>
      </c>
      <c r="I179" s="72" t="str">
        <f t="shared" si="18"/>
        <v/>
      </c>
      <c r="J179" s="79"/>
      <c r="K179" s="83"/>
      <c r="L179" s="85"/>
      <c r="M179" s="74" t="str">
        <f t="shared" si="15"/>
        <v/>
      </c>
      <c r="N179" s="85"/>
      <c r="O179" s="74" t="str">
        <f t="shared" si="16"/>
        <v/>
      </c>
      <c r="P179" s="83"/>
      <c r="Q179" s="86"/>
      <c r="R179" s="76" t="str">
        <f t="shared" si="20"/>
        <v xml:space="preserve"> </v>
      </c>
      <c r="S179" s="51"/>
    </row>
    <row r="180" spans="1:19" ht="33" customHeight="1">
      <c r="A180" s="78">
        <f t="shared" si="19"/>
        <v>176</v>
      </c>
      <c r="B180" s="79"/>
      <c r="C180" s="87"/>
      <c r="D180" s="79"/>
      <c r="E180" s="82"/>
      <c r="F180" s="83"/>
      <c r="G180" s="84"/>
      <c r="H180" s="72" t="str">
        <f t="shared" si="17"/>
        <v/>
      </c>
      <c r="I180" s="72" t="str">
        <f t="shared" si="18"/>
        <v/>
      </c>
      <c r="J180" s="79"/>
      <c r="K180" s="83"/>
      <c r="L180" s="85"/>
      <c r="M180" s="74" t="str">
        <f t="shared" si="15"/>
        <v/>
      </c>
      <c r="N180" s="85"/>
      <c r="O180" s="74" t="str">
        <f t="shared" si="16"/>
        <v/>
      </c>
      <c r="P180" s="83"/>
      <c r="Q180" s="86"/>
      <c r="R180" s="76" t="str">
        <f t="shared" si="20"/>
        <v xml:space="preserve"> </v>
      </c>
      <c r="S180" s="51"/>
    </row>
    <row r="181" spans="1:19" ht="33" customHeight="1">
      <c r="A181" s="78">
        <f t="shared" si="19"/>
        <v>177</v>
      </c>
      <c r="B181" s="79"/>
      <c r="C181" s="87"/>
      <c r="D181" s="79"/>
      <c r="E181" s="82"/>
      <c r="F181" s="83"/>
      <c r="G181" s="84"/>
      <c r="H181" s="72" t="str">
        <f t="shared" si="17"/>
        <v/>
      </c>
      <c r="I181" s="72" t="str">
        <f t="shared" si="18"/>
        <v/>
      </c>
      <c r="J181" s="79"/>
      <c r="K181" s="83"/>
      <c r="L181" s="85"/>
      <c r="M181" s="74" t="str">
        <f t="shared" si="15"/>
        <v/>
      </c>
      <c r="N181" s="85"/>
      <c r="O181" s="74" t="str">
        <f t="shared" si="16"/>
        <v/>
      </c>
      <c r="P181" s="83"/>
      <c r="Q181" s="86"/>
      <c r="R181" s="76" t="str">
        <f t="shared" si="20"/>
        <v xml:space="preserve"> </v>
      </c>
      <c r="S181" s="51"/>
    </row>
    <row r="182" spans="1:19" ht="33" customHeight="1">
      <c r="A182" s="78">
        <f t="shared" si="19"/>
        <v>178</v>
      </c>
      <c r="B182" s="79"/>
      <c r="C182" s="87"/>
      <c r="D182" s="79"/>
      <c r="E182" s="82"/>
      <c r="F182" s="83"/>
      <c r="G182" s="84"/>
      <c r="H182" s="72" t="str">
        <f t="shared" si="17"/>
        <v/>
      </c>
      <c r="I182" s="72" t="str">
        <f t="shared" si="18"/>
        <v/>
      </c>
      <c r="J182" s="79"/>
      <c r="K182" s="83"/>
      <c r="L182" s="85"/>
      <c r="M182" s="74" t="str">
        <f t="shared" si="15"/>
        <v/>
      </c>
      <c r="N182" s="85"/>
      <c r="O182" s="74" t="str">
        <f t="shared" si="16"/>
        <v/>
      </c>
      <c r="P182" s="83"/>
      <c r="Q182" s="86"/>
      <c r="R182" s="76" t="str">
        <f t="shared" si="20"/>
        <v xml:space="preserve"> </v>
      </c>
      <c r="S182" s="51"/>
    </row>
    <row r="183" spans="1:19" ht="33" customHeight="1">
      <c r="A183" s="78">
        <f t="shared" si="19"/>
        <v>179</v>
      </c>
      <c r="B183" s="79"/>
      <c r="C183" s="87"/>
      <c r="D183" s="79"/>
      <c r="E183" s="82"/>
      <c r="F183" s="83"/>
      <c r="G183" s="84"/>
      <c r="H183" s="72" t="str">
        <f t="shared" si="17"/>
        <v/>
      </c>
      <c r="I183" s="72" t="str">
        <f t="shared" si="18"/>
        <v/>
      </c>
      <c r="J183" s="79"/>
      <c r="K183" s="83"/>
      <c r="L183" s="85"/>
      <c r="M183" s="74" t="str">
        <f t="shared" si="15"/>
        <v/>
      </c>
      <c r="N183" s="85"/>
      <c r="O183" s="74" t="str">
        <f t="shared" si="16"/>
        <v/>
      </c>
      <c r="P183" s="83"/>
      <c r="Q183" s="86"/>
      <c r="R183" s="76" t="str">
        <f t="shared" si="20"/>
        <v xml:space="preserve"> </v>
      </c>
      <c r="S183" s="51"/>
    </row>
    <row r="184" spans="1:19" ht="33" customHeight="1">
      <c r="A184" s="78">
        <f t="shared" si="19"/>
        <v>180</v>
      </c>
      <c r="B184" s="79"/>
      <c r="C184" s="87"/>
      <c r="D184" s="79"/>
      <c r="E184" s="82"/>
      <c r="F184" s="83"/>
      <c r="G184" s="84"/>
      <c r="H184" s="72" t="str">
        <f t="shared" si="17"/>
        <v/>
      </c>
      <c r="I184" s="72" t="str">
        <f t="shared" si="18"/>
        <v/>
      </c>
      <c r="J184" s="79"/>
      <c r="K184" s="83"/>
      <c r="L184" s="85"/>
      <c r="M184" s="74" t="str">
        <f t="shared" si="15"/>
        <v/>
      </c>
      <c r="N184" s="85"/>
      <c r="O184" s="74" t="str">
        <f t="shared" si="16"/>
        <v/>
      </c>
      <c r="P184" s="83"/>
      <c r="Q184" s="86"/>
      <c r="R184" s="76" t="str">
        <f t="shared" si="20"/>
        <v xml:space="preserve"> </v>
      </c>
      <c r="S184" s="51"/>
    </row>
    <row r="185" spans="1:19" ht="33" customHeight="1">
      <c r="A185" s="78">
        <f t="shared" si="19"/>
        <v>181</v>
      </c>
      <c r="B185" s="79"/>
      <c r="C185" s="87"/>
      <c r="D185" s="79"/>
      <c r="E185" s="82"/>
      <c r="F185" s="83"/>
      <c r="G185" s="84"/>
      <c r="H185" s="72" t="str">
        <f t="shared" si="17"/>
        <v/>
      </c>
      <c r="I185" s="72" t="str">
        <f t="shared" si="18"/>
        <v/>
      </c>
      <c r="J185" s="79"/>
      <c r="K185" s="83"/>
      <c r="L185" s="85"/>
      <c r="M185" s="74" t="str">
        <f t="shared" si="15"/>
        <v/>
      </c>
      <c r="N185" s="85"/>
      <c r="O185" s="74" t="str">
        <f t="shared" si="16"/>
        <v/>
      </c>
      <c r="P185" s="83"/>
      <c r="Q185" s="86"/>
      <c r="R185" s="76" t="str">
        <f t="shared" si="20"/>
        <v xml:space="preserve"> </v>
      </c>
      <c r="S185" s="51"/>
    </row>
    <row r="186" spans="1:19" ht="33" customHeight="1">
      <c r="A186" s="78">
        <f t="shared" si="19"/>
        <v>182</v>
      </c>
      <c r="B186" s="79"/>
      <c r="C186" s="87"/>
      <c r="D186" s="79"/>
      <c r="E186" s="82"/>
      <c r="F186" s="83"/>
      <c r="G186" s="84"/>
      <c r="H186" s="72" t="str">
        <f t="shared" si="17"/>
        <v/>
      </c>
      <c r="I186" s="72" t="str">
        <f t="shared" si="18"/>
        <v/>
      </c>
      <c r="J186" s="79"/>
      <c r="K186" s="83"/>
      <c r="L186" s="85"/>
      <c r="M186" s="74" t="str">
        <f t="shared" si="15"/>
        <v/>
      </c>
      <c r="N186" s="85"/>
      <c r="O186" s="74" t="str">
        <f t="shared" si="16"/>
        <v/>
      </c>
      <c r="P186" s="83"/>
      <c r="Q186" s="86"/>
      <c r="R186" s="76" t="str">
        <f t="shared" si="20"/>
        <v xml:space="preserve"> </v>
      </c>
      <c r="S186" s="51"/>
    </row>
    <row r="187" spans="1:19" ht="33" customHeight="1">
      <c r="A187" s="78">
        <f t="shared" si="19"/>
        <v>183</v>
      </c>
      <c r="B187" s="79"/>
      <c r="C187" s="87"/>
      <c r="D187" s="79"/>
      <c r="E187" s="82"/>
      <c r="F187" s="83"/>
      <c r="G187" s="84"/>
      <c r="H187" s="72" t="str">
        <f t="shared" si="17"/>
        <v/>
      </c>
      <c r="I187" s="72" t="str">
        <f t="shared" si="18"/>
        <v/>
      </c>
      <c r="J187" s="79"/>
      <c r="K187" s="83"/>
      <c r="L187" s="85"/>
      <c r="M187" s="74" t="str">
        <f t="shared" si="15"/>
        <v/>
      </c>
      <c r="N187" s="85"/>
      <c r="O187" s="74" t="str">
        <f t="shared" si="16"/>
        <v/>
      </c>
      <c r="P187" s="83"/>
      <c r="Q187" s="86"/>
      <c r="R187" s="76" t="str">
        <f t="shared" si="20"/>
        <v xml:space="preserve"> </v>
      </c>
      <c r="S187" s="51"/>
    </row>
    <row r="188" spans="1:19" ht="33" customHeight="1">
      <c r="A188" s="78">
        <f t="shared" si="19"/>
        <v>184</v>
      </c>
      <c r="B188" s="79"/>
      <c r="C188" s="87"/>
      <c r="D188" s="79"/>
      <c r="E188" s="82"/>
      <c r="F188" s="83"/>
      <c r="G188" s="84"/>
      <c r="H188" s="72" t="str">
        <f t="shared" si="17"/>
        <v/>
      </c>
      <c r="I188" s="72" t="str">
        <f t="shared" si="18"/>
        <v/>
      </c>
      <c r="J188" s="79"/>
      <c r="K188" s="83"/>
      <c r="L188" s="85"/>
      <c r="M188" s="74" t="str">
        <f t="shared" si="15"/>
        <v/>
      </c>
      <c r="N188" s="85"/>
      <c r="O188" s="74" t="str">
        <f t="shared" si="16"/>
        <v/>
      </c>
      <c r="P188" s="83"/>
      <c r="Q188" s="86"/>
      <c r="R188" s="76" t="str">
        <f t="shared" si="20"/>
        <v xml:space="preserve"> </v>
      </c>
      <c r="S188" s="51"/>
    </row>
    <row r="189" spans="1:19" ht="33" customHeight="1">
      <c r="A189" s="78">
        <f t="shared" si="19"/>
        <v>185</v>
      </c>
      <c r="B189" s="79"/>
      <c r="C189" s="87"/>
      <c r="D189" s="79"/>
      <c r="E189" s="82"/>
      <c r="F189" s="83"/>
      <c r="G189" s="84"/>
      <c r="H189" s="72" t="str">
        <f t="shared" si="17"/>
        <v/>
      </c>
      <c r="I189" s="72" t="str">
        <f t="shared" si="18"/>
        <v/>
      </c>
      <c r="J189" s="79"/>
      <c r="K189" s="83"/>
      <c r="L189" s="85"/>
      <c r="M189" s="74" t="str">
        <f t="shared" si="15"/>
        <v/>
      </c>
      <c r="N189" s="85"/>
      <c r="O189" s="74" t="str">
        <f t="shared" si="16"/>
        <v/>
      </c>
      <c r="P189" s="83"/>
      <c r="Q189" s="86"/>
      <c r="R189" s="76" t="str">
        <f t="shared" si="20"/>
        <v xml:space="preserve"> </v>
      </c>
      <c r="S189" s="51"/>
    </row>
    <row r="190" spans="1:19" ht="33" customHeight="1">
      <c r="A190" s="78">
        <f t="shared" si="19"/>
        <v>186</v>
      </c>
      <c r="B190" s="79"/>
      <c r="C190" s="87"/>
      <c r="D190" s="79"/>
      <c r="E190" s="82"/>
      <c r="F190" s="83"/>
      <c r="G190" s="84"/>
      <c r="H190" s="72" t="str">
        <f t="shared" si="17"/>
        <v/>
      </c>
      <c r="I190" s="72" t="str">
        <f t="shared" si="18"/>
        <v/>
      </c>
      <c r="J190" s="79"/>
      <c r="K190" s="83"/>
      <c r="L190" s="85"/>
      <c r="M190" s="74" t="str">
        <f t="shared" si="15"/>
        <v/>
      </c>
      <c r="N190" s="85"/>
      <c r="O190" s="74" t="str">
        <f t="shared" si="16"/>
        <v/>
      </c>
      <c r="P190" s="83"/>
      <c r="Q190" s="86"/>
      <c r="R190" s="76" t="str">
        <f t="shared" si="20"/>
        <v xml:space="preserve"> </v>
      </c>
      <c r="S190" s="51"/>
    </row>
    <row r="191" spans="1:19" ht="33" customHeight="1">
      <c r="A191" s="78">
        <f t="shared" si="19"/>
        <v>187</v>
      </c>
      <c r="B191" s="79"/>
      <c r="C191" s="87"/>
      <c r="D191" s="79"/>
      <c r="E191" s="82"/>
      <c r="F191" s="83"/>
      <c r="G191" s="84"/>
      <c r="H191" s="72" t="str">
        <f t="shared" si="17"/>
        <v/>
      </c>
      <c r="I191" s="72" t="str">
        <f t="shared" si="18"/>
        <v/>
      </c>
      <c r="J191" s="79"/>
      <c r="K191" s="83"/>
      <c r="L191" s="85"/>
      <c r="M191" s="74" t="str">
        <f t="shared" si="15"/>
        <v/>
      </c>
      <c r="N191" s="85"/>
      <c r="O191" s="74" t="str">
        <f t="shared" si="16"/>
        <v/>
      </c>
      <c r="P191" s="83"/>
      <c r="Q191" s="86"/>
      <c r="R191" s="76" t="str">
        <f t="shared" si="20"/>
        <v xml:space="preserve"> </v>
      </c>
      <c r="S191" s="51"/>
    </row>
    <row r="192" spans="1:19" ht="33" customHeight="1">
      <c r="A192" s="78">
        <f t="shared" si="19"/>
        <v>188</v>
      </c>
      <c r="B192" s="79"/>
      <c r="C192" s="87"/>
      <c r="D192" s="79"/>
      <c r="E192" s="82"/>
      <c r="F192" s="83"/>
      <c r="G192" s="84"/>
      <c r="H192" s="72" t="str">
        <f t="shared" si="17"/>
        <v/>
      </c>
      <c r="I192" s="72" t="str">
        <f t="shared" si="18"/>
        <v/>
      </c>
      <c r="J192" s="79"/>
      <c r="K192" s="83"/>
      <c r="L192" s="85"/>
      <c r="M192" s="74" t="str">
        <f t="shared" si="15"/>
        <v/>
      </c>
      <c r="N192" s="85"/>
      <c r="O192" s="74" t="str">
        <f t="shared" si="16"/>
        <v/>
      </c>
      <c r="P192" s="83"/>
      <c r="Q192" s="86"/>
      <c r="R192" s="76" t="str">
        <f t="shared" si="20"/>
        <v xml:space="preserve"> </v>
      </c>
      <c r="S192" s="51"/>
    </row>
    <row r="193" spans="1:19" ht="33" customHeight="1">
      <c r="A193" s="78">
        <f t="shared" si="19"/>
        <v>189</v>
      </c>
      <c r="B193" s="79"/>
      <c r="C193" s="87"/>
      <c r="D193" s="79"/>
      <c r="E193" s="82"/>
      <c r="F193" s="83"/>
      <c r="G193" s="84"/>
      <c r="H193" s="72" t="str">
        <f t="shared" si="17"/>
        <v/>
      </c>
      <c r="I193" s="72" t="str">
        <f t="shared" si="18"/>
        <v/>
      </c>
      <c r="J193" s="79"/>
      <c r="K193" s="83"/>
      <c r="L193" s="85"/>
      <c r="M193" s="74" t="str">
        <f t="shared" si="15"/>
        <v/>
      </c>
      <c r="N193" s="85"/>
      <c r="O193" s="74" t="str">
        <f t="shared" si="16"/>
        <v/>
      </c>
      <c r="P193" s="83"/>
      <c r="Q193" s="86"/>
      <c r="R193" s="76" t="str">
        <f t="shared" si="20"/>
        <v xml:space="preserve"> </v>
      </c>
      <c r="S193" s="51"/>
    </row>
    <row r="194" spans="1:19" ht="33" customHeight="1">
      <c r="A194" s="78">
        <f t="shared" si="19"/>
        <v>190</v>
      </c>
      <c r="B194" s="79"/>
      <c r="C194" s="87"/>
      <c r="D194" s="79"/>
      <c r="E194" s="82"/>
      <c r="F194" s="83"/>
      <c r="G194" s="84"/>
      <c r="H194" s="72" t="str">
        <f t="shared" si="17"/>
        <v/>
      </c>
      <c r="I194" s="72" t="str">
        <f t="shared" si="18"/>
        <v/>
      </c>
      <c r="J194" s="79"/>
      <c r="K194" s="83"/>
      <c r="L194" s="85"/>
      <c r="M194" s="74" t="str">
        <f t="shared" si="15"/>
        <v/>
      </c>
      <c r="N194" s="85"/>
      <c r="O194" s="74" t="str">
        <f t="shared" si="16"/>
        <v/>
      </c>
      <c r="P194" s="83"/>
      <c r="Q194" s="86"/>
      <c r="R194" s="76" t="str">
        <f t="shared" si="20"/>
        <v xml:space="preserve"> </v>
      </c>
      <c r="S194" s="51"/>
    </row>
    <row r="195" spans="1:19" ht="33" customHeight="1">
      <c r="A195" s="78">
        <f t="shared" si="19"/>
        <v>191</v>
      </c>
      <c r="B195" s="79"/>
      <c r="C195" s="87"/>
      <c r="D195" s="79"/>
      <c r="E195" s="82"/>
      <c r="F195" s="83"/>
      <c r="G195" s="84"/>
      <c r="H195" s="72" t="str">
        <f t="shared" si="17"/>
        <v/>
      </c>
      <c r="I195" s="72" t="str">
        <f t="shared" si="18"/>
        <v/>
      </c>
      <c r="J195" s="79"/>
      <c r="K195" s="83"/>
      <c r="L195" s="85"/>
      <c r="M195" s="74" t="str">
        <f t="shared" ref="M195:M204" si="21">IF(OR(G195="",L195=""),"",IF(AND(L195&gt;=H195,L195&lt;=I195),"期間内","期間外"))</f>
        <v/>
      </c>
      <c r="N195" s="85"/>
      <c r="O195" s="74" t="str">
        <f t="shared" ref="O195:O204" si="22">IF(OR(N195="",L195=""),"",IF(AND(N195&gt;=L195,N195&lt;=(L195+5)),"期間内","期間外"))</f>
        <v/>
      </c>
      <c r="P195" s="83"/>
      <c r="Q195" s="86"/>
      <c r="R195" s="76" t="str">
        <f t="shared" si="20"/>
        <v xml:space="preserve"> </v>
      </c>
      <c r="S195" s="51"/>
    </row>
    <row r="196" spans="1:19" ht="33" customHeight="1">
      <c r="A196" s="78">
        <f t="shared" si="19"/>
        <v>192</v>
      </c>
      <c r="B196" s="79"/>
      <c r="C196" s="87"/>
      <c r="D196" s="79"/>
      <c r="E196" s="82"/>
      <c r="F196" s="83"/>
      <c r="G196" s="84"/>
      <c r="H196" s="72" t="str">
        <f t="shared" ref="H196:H203" si="23">IF(G196="","",G196-2)</f>
        <v/>
      </c>
      <c r="I196" s="72" t="str">
        <f t="shared" ref="I196:I204" si="24">IF(G196="","",G196+5)</f>
        <v/>
      </c>
      <c r="J196" s="79"/>
      <c r="K196" s="83"/>
      <c r="L196" s="85"/>
      <c r="M196" s="74" t="str">
        <f t="shared" si="21"/>
        <v/>
      </c>
      <c r="N196" s="85"/>
      <c r="O196" s="74" t="str">
        <f t="shared" si="22"/>
        <v/>
      </c>
      <c r="P196" s="83"/>
      <c r="Q196" s="86"/>
      <c r="R196" s="76" t="str">
        <f t="shared" si="20"/>
        <v xml:space="preserve"> </v>
      </c>
      <c r="S196" s="51"/>
    </row>
    <row r="197" spans="1:19" ht="33" customHeight="1">
      <c r="A197" s="78">
        <f t="shared" si="19"/>
        <v>193</v>
      </c>
      <c r="B197" s="79"/>
      <c r="C197" s="87"/>
      <c r="D197" s="79"/>
      <c r="E197" s="82"/>
      <c r="F197" s="83"/>
      <c r="G197" s="84"/>
      <c r="H197" s="72" t="str">
        <f t="shared" si="23"/>
        <v/>
      </c>
      <c r="I197" s="72" t="str">
        <f t="shared" si="24"/>
        <v/>
      </c>
      <c r="J197" s="79"/>
      <c r="K197" s="83"/>
      <c r="L197" s="85"/>
      <c r="M197" s="74" t="str">
        <f t="shared" si="21"/>
        <v/>
      </c>
      <c r="N197" s="85"/>
      <c r="O197" s="74" t="str">
        <f t="shared" si="22"/>
        <v/>
      </c>
      <c r="P197" s="83"/>
      <c r="Q197" s="86"/>
      <c r="R197" s="76" t="str">
        <f t="shared" si="20"/>
        <v xml:space="preserve"> </v>
      </c>
      <c r="S197" s="51"/>
    </row>
    <row r="198" spans="1:19" ht="33" customHeight="1">
      <c r="A198" s="78">
        <f t="shared" si="19"/>
        <v>194</v>
      </c>
      <c r="B198" s="79"/>
      <c r="C198" s="87"/>
      <c r="D198" s="79"/>
      <c r="E198" s="82"/>
      <c r="F198" s="83"/>
      <c r="G198" s="84"/>
      <c r="H198" s="72" t="str">
        <f t="shared" si="23"/>
        <v/>
      </c>
      <c r="I198" s="72" t="str">
        <f t="shared" si="24"/>
        <v/>
      </c>
      <c r="J198" s="79"/>
      <c r="K198" s="83"/>
      <c r="L198" s="85"/>
      <c r="M198" s="74" t="str">
        <f t="shared" si="21"/>
        <v/>
      </c>
      <c r="N198" s="85"/>
      <c r="O198" s="74" t="str">
        <f t="shared" si="22"/>
        <v/>
      </c>
      <c r="P198" s="83"/>
      <c r="Q198" s="86"/>
      <c r="R198" s="76" t="str">
        <f t="shared" si="20"/>
        <v xml:space="preserve"> </v>
      </c>
      <c r="S198" s="51"/>
    </row>
    <row r="199" spans="1:19" ht="33" customHeight="1">
      <c r="A199" s="78">
        <f t="shared" si="19"/>
        <v>195</v>
      </c>
      <c r="B199" s="79"/>
      <c r="C199" s="87"/>
      <c r="D199" s="79"/>
      <c r="E199" s="82"/>
      <c r="F199" s="83"/>
      <c r="G199" s="84"/>
      <c r="H199" s="72" t="str">
        <f t="shared" si="23"/>
        <v/>
      </c>
      <c r="I199" s="72" t="str">
        <f t="shared" si="24"/>
        <v/>
      </c>
      <c r="J199" s="79"/>
      <c r="K199" s="83"/>
      <c r="L199" s="85"/>
      <c r="M199" s="74" t="str">
        <f t="shared" si="21"/>
        <v/>
      </c>
      <c r="N199" s="85"/>
      <c r="O199" s="74" t="str">
        <f t="shared" si="22"/>
        <v/>
      </c>
      <c r="P199" s="83"/>
      <c r="Q199" s="86"/>
      <c r="R199" s="76" t="str">
        <f t="shared" si="20"/>
        <v xml:space="preserve"> </v>
      </c>
      <c r="S199" s="51"/>
    </row>
    <row r="200" spans="1:19" ht="33" customHeight="1">
      <c r="A200" s="78">
        <f t="shared" si="19"/>
        <v>196</v>
      </c>
      <c r="B200" s="79"/>
      <c r="C200" s="87"/>
      <c r="D200" s="79"/>
      <c r="E200" s="82"/>
      <c r="F200" s="83"/>
      <c r="G200" s="84"/>
      <c r="H200" s="72" t="str">
        <f t="shared" si="23"/>
        <v/>
      </c>
      <c r="I200" s="72" t="str">
        <f t="shared" si="24"/>
        <v/>
      </c>
      <c r="J200" s="79"/>
      <c r="K200" s="83"/>
      <c r="L200" s="85"/>
      <c r="M200" s="74" t="str">
        <f t="shared" si="21"/>
        <v/>
      </c>
      <c r="N200" s="85"/>
      <c r="O200" s="74" t="str">
        <f t="shared" si="22"/>
        <v/>
      </c>
      <c r="P200" s="83"/>
      <c r="Q200" s="86"/>
      <c r="R200" s="76" t="str">
        <f t="shared" si="20"/>
        <v xml:space="preserve"> </v>
      </c>
      <c r="S200" s="51"/>
    </row>
    <row r="201" spans="1:19" ht="33" customHeight="1">
      <c r="A201" s="78">
        <f t="shared" si="19"/>
        <v>197</v>
      </c>
      <c r="B201" s="79"/>
      <c r="C201" s="87"/>
      <c r="D201" s="79"/>
      <c r="E201" s="82"/>
      <c r="F201" s="83"/>
      <c r="G201" s="84"/>
      <c r="H201" s="72" t="str">
        <f t="shared" si="23"/>
        <v/>
      </c>
      <c r="I201" s="72" t="str">
        <f t="shared" si="24"/>
        <v/>
      </c>
      <c r="J201" s="79"/>
      <c r="K201" s="83"/>
      <c r="L201" s="85"/>
      <c r="M201" s="74" t="str">
        <f t="shared" si="21"/>
        <v/>
      </c>
      <c r="N201" s="85"/>
      <c r="O201" s="74" t="str">
        <f t="shared" si="22"/>
        <v/>
      </c>
      <c r="P201" s="83"/>
      <c r="Q201" s="86"/>
      <c r="R201" s="76" t="str">
        <f t="shared" si="20"/>
        <v xml:space="preserve"> </v>
      </c>
      <c r="S201" s="51"/>
    </row>
    <row r="202" spans="1:19" ht="33" customHeight="1">
      <c r="A202" s="78">
        <f t="shared" si="19"/>
        <v>198</v>
      </c>
      <c r="B202" s="79"/>
      <c r="C202" s="87"/>
      <c r="D202" s="79"/>
      <c r="E202" s="82"/>
      <c r="F202" s="83"/>
      <c r="G202" s="84"/>
      <c r="H202" s="72" t="str">
        <f t="shared" si="23"/>
        <v/>
      </c>
      <c r="I202" s="72" t="str">
        <f t="shared" si="24"/>
        <v/>
      </c>
      <c r="J202" s="79"/>
      <c r="K202" s="83"/>
      <c r="L202" s="85"/>
      <c r="M202" s="74" t="str">
        <f t="shared" si="21"/>
        <v/>
      </c>
      <c r="N202" s="85"/>
      <c r="O202" s="74" t="str">
        <f t="shared" si="22"/>
        <v/>
      </c>
      <c r="P202" s="83"/>
      <c r="Q202" s="86"/>
      <c r="R202" s="76" t="str">
        <f t="shared" si="20"/>
        <v xml:space="preserve"> </v>
      </c>
      <c r="S202" s="51"/>
    </row>
    <row r="203" spans="1:19" ht="33" customHeight="1">
      <c r="A203" s="78">
        <f t="shared" si="19"/>
        <v>199</v>
      </c>
      <c r="B203" s="79"/>
      <c r="C203" s="87"/>
      <c r="D203" s="79"/>
      <c r="E203" s="82"/>
      <c r="F203" s="83"/>
      <c r="G203" s="84"/>
      <c r="H203" s="72" t="str">
        <f t="shared" si="23"/>
        <v/>
      </c>
      <c r="I203" s="72" t="str">
        <f t="shared" si="24"/>
        <v/>
      </c>
      <c r="J203" s="79"/>
      <c r="K203" s="83"/>
      <c r="L203" s="85"/>
      <c r="M203" s="74" t="str">
        <f t="shared" si="21"/>
        <v/>
      </c>
      <c r="N203" s="85"/>
      <c r="O203" s="74" t="str">
        <f t="shared" si="22"/>
        <v/>
      </c>
      <c r="P203" s="83"/>
      <c r="Q203" s="86"/>
      <c r="R203" s="76" t="str">
        <f t="shared" si="20"/>
        <v xml:space="preserve"> </v>
      </c>
      <c r="S203" s="51"/>
    </row>
    <row r="204" spans="1:19" ht="33" customHeight="1">
      <c r="A204" s="78">
        <f t="shared" si="19"/>
        <v>200</v>
      </c>
      <c r="B204" s="79"/>
      <c r="C204" s="87"/>
      <c r="D204" s="79"/>
      <c r="E204" s="82"/>
      <c r="F204" s="83"/>
      <c r="G204" s="84"/>
      <c r="H204" s="72" t="str">
        <f>IF(G204="","",G204-2)</f>
        <v/>
      </c>
      <c r="I204" s="72" t="str">
        <f t="shared" si="24"/>
        <v/>
      </c>
      <c r="J204" s="79"/>
      <c r="K204" s="83"/>
      <c r="L204" s="85"/>
      <c r="M204" s="74" t="str">
        <f t="shared" si="21"/>
        <v/>
      </c>
      <c r="N204" s="85"/>
      <c r="O204" s="74" t="str">
        <f t="shared" si="22"/>
        <v/>
      </c>
      <c r="P204" s="83"/>
      <c r="Q204" s="86"/>
      <c r="R204" s="76" t="str">
        <f>IF(Q204&gt;0,MIN(Q204,6000)," ")</f>
        <v xml:space="preserve"> </v>
      </c>
      <c r="S204" s="51"/>
    </row>
  </sheetData>
  <sheetProtection sheet="1" formatCells="0"/>
  <phoneticPr fontId="2"/>
  <conditionalFormatting sqref="M3:M204">
    <cfRule type="cellIs" dxfId="1" priority="2" operator="equal">
      <formula>$V$3</formula>
    </cfRule>
  </conditionalFormatting>
  <conditionalFormatting sqref="O3:O204">
    <cfRule type="cellIs" dxfId="0" priority="1" operator="equal">
      <formula>$V$3</formula>
    </cfRule>
  </conditionalFormatting>
  <dataValidations count="1">
    <dataValidation type="list" allowBlank="1" showInputMessage="1" showErrorMessage="1" sqref="P3:P204">
      <formula1>"抗原検査,PCR検査"</formula1>
    </dataValidation>
  </dataValidations>
  <pageMargins left="0.19685039370078741" right="0.19685039370078741" top="0.31496062992125984" bottom="0.15748031496062992" header="0.31496062992125984" footer="0.19685039370078741"/>
  <pageSetup paperSize="9" scale="49" fitToHeight="0" orientation="landscape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Sheet1!$B$1:$B$2</xm:f>
          </x14:formula1>
          <xm:sqref>F3:F204 K3:K204</xm:sqref>
        </x14:dataValidation>
        <x14:dataValidation type="list" allowBlank="1" showInputMessage="1" showErrorMessage="1">
          <x14:formula1>
            <xm:f>Sheet1!$A$1:$A$7</xm:f>
          </x14:formula1>
          <xm:sqref>D3:D204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使い方（はじめにお読みください）</vt:lpstr>
      <vt:lpstr>請求書</vt:lpstr>
      <vt:lpstr>実績報告書</vt:lpstr>
      <vt:lpstr>収支決算書</vt:lpstr>
      <vt:lpstr>事業報告書</vt:lpstr>
      <vt:lpstr>交付申請書</vt:lpstr>
      <vt:lpstr>収支予算書</vt:lpstr>
      <vt:lpstr>事業計画書</vt:lpstr>
      <vt:lpstr>事前協議書（抗原検査等）</vt:lpstr>
      <vt:lpstr>Sheet1</vt:lpstr>
      <vt:lpstr>交付申請書!Print_Area</vt:lpstr>
      <vt:lpstr>'使い方（はじめにお読みください）'!Print_Area</vt:lpstr>
      <vt:lpstr>事業計画書!Print_Area</vt:lpstr>
      <vt:lpstr>事業報告書!Print_Area</vt:lpstr>
      <vt:lpstr>'事前協議書（抗原検査等）'!Print_Area</vt:lpstr>
      <vt:lpstr>実績報告書!Print_Area</vt:lpstr>
      <vt:lpstr>収支決算書!Print_Area</vt:lpstr>
      <vt:lpstr>収支予算書!Print_Area</vt:lpstr>
      <vt:lpstr>請求書!Print_Area</vt:lpstr>
      <vt:lpstr>'事前協議書（抗原検査等）'!Print_Titles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nms09185</dc:creator>
  <cp:lastModifiedBy>米谷</cp:lastModifiedBy>
  <cp:lastPrinted>2023-05-16T04:07:02Z</cp:lastPrinted>
  <dcterms:created xsi:type="dcterms:W3CDTF">2020-05-21T23:29:17Z</dcterms:created>
  <dcterms:modified xsi:type="dcterms:W3CDTF">2023-06-20T00:20:27Z</dcterms:modified>
</cp:coreProperties>
</file>